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6.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6.xml" ContentType="application/vnd.openxmlformats-officedocument.spreadsheetml.pivotTable+xml"/>
  <Override PartName="/xl/tables/table4.xml" ContentType="application/vnd.openxmlformats-officedocument.spreadsheetml.table+xml"/>
  <Override PartName="/xl/queryTables/queryTable4.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dolin\GitHub\SQL-Mind-Vitamins\eda\"/>
    </mc:Choice>
  </mc:AlternateContent>
  <xr:revisionPtr revIDLastSave="0" documentId="13_ncr:1_{30C3A26A-B03C-4625-B4E6-DEA1C0E9D9EB}" xr6:coauthVersionLast="47" xr6:coauthVersionMax="47" xr10:uidLastSave="{00000000-0000-0000-0000-000000000000}"/>
  <bookViews>
    <workbookView xWindow="-120" yWindow="-120" windowWidth="29040" windowHeight="15720" activeTab="5" xr2:uid="{D635DA04-B8E7-4244-A8E3-36AF628F1582}"/>
  </bookViews>
  <sheets>
    <sheet name="Palmer Penguins" sheetId="1" r:id="rId1"/>
    <sheet name="Popularity" sheetId="14" r:id="rId2"/>
    <sheet name="Category EDA" sheetId="6" r:id="rId3"/>
    <sheet name="Penguin Size" sheetId="7" r:id="rId4"/>
    <sheet name="Flipper Size" sheetId="8" r:id="rId5"/>
    <sheet name="Conclusion" sheetId="9" r:id="rId6"/>
    <sheet name="Sheet1 (5)" sheetId="10" state="hidden" r:id="rId7"/>
    <sheet name="Data" sheetId="3" state="hidden" r:id="rId8"/>
    <sheet name="DataPivots" sheetId="11" state="hidden" r:id="rId9"/>
    <sheet name="PIvots2" sheetId="16" state="hidden" r:id="rId10"/>
    <sheet name="Notations" sheetId="12" state="hidden" r:id="rId11"/>
    <sheet name="Admin" sheetId="13" state="hidden" r:id="rId12"/>
  </sheets>
  <definedNames>
    <definedName name="_xlcn.WorksheetConnection_Guins.xlsxPenguinsCleanAdj1" hidden="1">PenguinsCleanAdj[]</definedName>
    <definedName name="ExternalData_1" localSheetId="7" hidden="1">Data!$H$4:$M$340</definedName>
    <definedName name="ExternalData_1" localSheetId="8" hidden="1">DataPivots!$A$1:$F$337</definedName>
    <definedName name="ExternalData_2" localSheetId="8" hidden="1">DataPivots!$S$1:$X$337</definedName>
    <definedName name="ExternalData_2" localSheetId="9" hidden="1">PIvots2!$A$1:$G$334</definedName>
    <definedName name="vPaths">Admin!$A$2:$B$15</definedName>
  </definedNames>
  <calcPr calcId="191029"/>
  <pivotCaches>
    <pivotCache cacheId="106" r:id="rId13"/>
    <pivotCache cacheId="115" r:id="rId14"/>
    <pivotCache cacheId="116" r:id="rId15"/>
    <pivotCache cacheId="117" r:id="rId16"/>
    <pivotCache cacheId="118" r:id="rId17"/>
    <pivotCache cacheId="125" r:id="rId18"/>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enguins_dfee1ccf-d38e-4d2d-b678-aeff043c1b1e" name="Penguins" connection="Query - Penguins"/>
          <x15:modelTable id="PenguinsCleanAdj_6f3c169d-0c99-4abc-a1f7-67ba81257548" name="PenguinsCleanAdj" connection="Query - PenguinsCleanAdj"/>
          <x15:modelTable id="histogram_e38b4438-fe08-40fd-a067-8af743984cc8" name="histogram" connection="Query - histogram"/>
          <x15:modelTable id="histogram2_8a140a32-56b8-4691-a5fc-e26c48adde0e" name="histogram2" connection="Query - histogram2"/>
          <x15:modelTable id="histogram 3_61791c0a-efa7-4665-aa33-de7950862d9a" name="histogram 3" connection="Query - histogram 3"/>
          <x15:modelTable id="PenguinsCleanAdj 1" name="PenguinsCleanAdj 1" connection="WorksheetConnection_Guins.xlsx!PenguinsCleanAdj"/>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13" l="1" a="1"/>
  <c r="B2" i="13" s="1"/>
  <c r="B3" i="13" s="1"/>
  <c r="B4" i="13" l="1"/>
  <c r="B7" i="13" s="1"/>
  <c r="B5" i="13" l="1"/>
  <c r="B6" i="13"/>
  <c r="H1" i="11" l="1" a="1"/>
  <c r="H1" i="11" s="1"/>
  <c r="R4" i="3" a="1"/>
  <c r="T26" i="3" s="1"/>
  <c r="N4" i="3" a="1"/>
  <c r="P70" i="3" s="1"/>
  <c r="I327" i="11" l="1"/>
  <c r="I240" i="11"/>
  <c r="I320" i="11"/>
  <c r="I276" i="11"/>
  <c r="I233" i="11"/>
  <c r="I284" i="11"/>
  <c r="I312" i="11"/>
  <c r="I269" i="11"/>
  <c r="I226" i="11"/>
  <c r="I219" i="11"/>
  <c r="I262" i="11"/>
  <c r="I298" i="11"/>
  <c r="I255" i="11"/>
  <c r="I212" i="11"/>
  <c r="I305" i="11"/>
  <c r="I334" i="11"/>
  <c r="I291" i="11"/>
  <c r="I248" i="11"/>
  <c r="I204" i="11"/>
  <c r="I197" i="11"/>
  <c r="I190" i="11"/>
  <c r="I183" i="11"/>
  <c r="I176" i="11"/>
  <c r="I165" i="11"/>
  <c r="I155" i="11"/>
  <c r="I144" i="11"/>
  <c r="I133" i="11"/>
  <c r="I123" i="11"/>
  <c r="I111" i="11"/>
  <c r="I96" i="11"/>
  <c r="I78" i="11"/>
  <c r="I60" i="11"/>
  <c r="I42" i="11"/>
  <c r="I24" i="11"/>
  <c r="I6" i="11"/>
  <c r="J325" i="11"/>
  <c r="J307" i="11"/>
  <c r="J289" i="11"/>
  <c r="J271" i="11"/>
  <c r="J253" i="11"/>
  <c r="J235" i="11"/>
  <c r="J217" i="11"/>
  <c r="J199" i="11"/>
  <c r="J181" i="11"/>
  <c r="J163" i="11"/>
  <c r="J145" i="11"/>
  <c r="J127" i="11"/>
  <c r="J109" i="11"/>
  <c r="J91" i="11"/>
  <c r="J73" i="11"/>
  <c r="J55" i="11"/>
  <c r="J37" i="11"/>
  <c r="I333" i="11"/>
  <c r="I326" i="11"/>
  <c r="I318" i="11"/>
  <c r="I311" i="11"/>
  <c r="I304" i="11"/>
  <c r="I297" i="11"/>
  <c r="I290" i="11"/>
  <c r="I282" i="11"/>
  <c r="I275" i="11"/>
  <c r="I268" i="11"/>
  <c r="I261" i="11"/>
  <c r="I254" i="11"/>
  <c r="I246" i="11"/>
  <c r="I239" i="11"/>
  <c r="I232" i="11"/>
  <c r="I225" i="11"/>
  <c r="I218" i="11"/>
  <c r="I210" i="11"/>
  <c r="I203" i="11"/>
  <c r="I196" i="11"/>
  <c r="I189" i="11"/>
  <c r="I182" i="11"/>
  <c r="I174" i="11"/>
  <c r="I163" i="11"/>
  <c r="I153" i="11"/>
  <c r="I143" i="11"/>
  <c r="I132" i="11"/>
  <c r="I120" i="11"/>
  <c r="I109" i="11"/>
  <c r="I91" i="11"/>
  <c r="I73" i="11"/>
  <c r="I55" i="11"/>
  <c r="I37" i="11"/>
  <c r="I19" i="11"/>
  <c r="J2" i="11"/>
  <c r="J320" i="11"/>
  <c r="J302" i="11"/>
  <c r="J284" i="11"/>
  <c r="J266" i="11"/>
  <c r="J248" i="11"/>
  <c r="J230" i="11"/>
  <c r="J212" i="11"/>
  <c r="J194" i="11"/>
  <c r="J176" i="11"/>
  <c r="J158" i="11"/>
  <c r="J140" i="11"/>
  <c r="J122" i="11"/>
  <c r="J104" i="11"/>
  <c r="J86" i="11"/>
  <c r="J68" i="11"/>
  <c r="J50" i="11"/>
  <c r="J30" i="11"/>
  <c r="I332" i="11"/>
  <c r="I324" i="11"/>
  <c r="I317" i="11"/>
  <c r="I310" i="11"/>
  <c r="I303" i="11"/>
  <c r="I296" i="11"/>
  <c r="I288" i="11"/>
  <c r="I281" i="11"/>
  <c r="I274" i="11"/>
  <c r="I267" i="11"/>
  <c r="I260" i="11"/>
  <c r="I252" i="11"/>
  <c r="I245" i="11"/>
  <c r="I238" i="11"/>
  <c r="I231" i="11"/>
  <c r="I224" i="11"/>
  <c r="I216" i="11"/>
  <c r="I209" i="11"/>
  <c r="I202" i="11"/>
  <c r="I195" i="11"/>
  <c r="I188" i="11"/>
  <c r="I180" i="11"/>
  <c r="I173" i="11"/>
  <c r="I162" i="11"/>
  <c r="I151" i="11"/>
  <c r="I141" i="11"/>
  <c r="I129" i="11"/>
  <c r="I119" i="11"/>
  <c r="I107" i="11"/>
  <c r="I89" i="11"/>
  <c r="I71" i="11"/>
  <c r="I53" i="11"/>
  <c r="I35" i="11"/>
  <c r="I17" i="11"/>
  <c r="J336" i="11"/>
  <c r="J318" i="11"/>
  <c r="J300" i="11"/>
  <c r="J282" i="11"/>
  <c r="J264" i="11"/>
  <c r="J246" i="11"/>
  <c r="J228" i="11"/>
  <c r="J210" i="11"/>
  <c r="J192" i="11"/>
  <c r="J174" i="11"/>
  <c r="J156" i="11"/>
  <c r="J138" i="11"/>
  <c r="J120" i="11"/>
  <c r="J102" i="11"/>
  <c r="J84" i="11"/>
  <c r="J66" i="11"/>
  <c r="J48" i="11"/>
  <c r="J28" i="11"/>
  <c r="I330" i="11"/>
  <c r="I323" i="11"/>
  <c r="I316" i="11"/>
  <c r="I309" i="11"/>
  <c r="I302" i="11"/>
  <c r="I294" i="11"/>
  <c r="I287" i="11"/>
  <c r="I280" i="11"/>
  <c r="I273" i="11"/>
  <c r="I266" i="11"/>
  <c r="I258" i="11"/>
  <c r="I251" i="11"/>
  <c r="I244" i="11"/>
  <c r="I237" i="11"/>
  <c r="I230" i="11"/>
  <c r="I222" i="11"/>
  <c r="I215" i="11"/>
  <c r="I208" i="11"/>
  <c r="I201" i="11"/>
  <c r="I194" i="11"/>
  <c r="I186" i="11"/>
  <c r="I179" i="11"/>
  <c r="I171" i="11"/>
  <c r="I161" i="11"/>
  <c r="I150" i="11"/>
  <c r="I138" i="11"/>
  <c r="I127" i="11"/>
  <c r="I117" i="11"/>
  <c r="I105" i="11"/>
  <c r="I87" i="11"/>
  <c r="I69" i="11"/>
  <c r="I51" i="11"/>
  <c r="I33" i="11"/>
  <c r="I15" i="11"/>
  <c r="J334" i="11"/>
  <c r="J316" i="11"/>
  <c r="J298" i="11"/>
  <c r="J280" i="11"/>
  <c r="J262" i="11"/>
  <c r="J244" i="11"/>
  <c r="J226" i="11"/>
  <c r="J208" i="11"/>
  <c r="J190" i="11"/>
  <c r="J172" i="11"/>
  <c r="J154" i="11"/>
  <c r="J136" i="11"/>
  <c r="J118" i="11"/>
  <c r="J100" i="11"/>
  <c r="J82" i="11"/>
  <c r="J64" i="11"/>
  <c r="J46" i="11"/>
  <c r="J20" i="11"/>
  <c r="I336" i="11"/>
  <c r="I329" i="11"/>
  <c r="I322" i="11"/>
  <c r="I315" i="11"/>
  <c r="I308" i="11"/>
  <c r="I300" i="11"/>
  <c r="I293" i="11"/>
  <c r="I286" i="11"/>
  <c r="I279" i="11"/>
  <c r="I272" i="11"/>
  <c r="I264" i="11"/>
  <c r="I257" i="11"/>
  <c r="I250" i="11"/>
  <c r="I243" i="11"/>
  <c r="I236" i="11"/>
  <c r="I228" i="11"/>
  <c r="I221" i="11"/>
  <c r="I214" i="11"/>
  <c r="I207" i="11"/>
  <c r="I200" i="11"/>
  <c r="I192" i="11"/>
  <c r="I185" i="11"/>
  <c r="I178" i="11"/>
  <c r="I169" i="11"/>
  <c r="I159" i="11"/>
  <c r="I147" i="11"/>
  <c r="I137" i="11"/>
  <c r="I126" i="11"/>
  <c r="I115" i="11"/>
  <c r="I101" i="11"/>
  <c r="I83" i="11"/>
  <c r="I65" i="11"/>
  <c r="I47" i="11"/>
  <c r="I29" i="11"/>
  <c r="I11" i="11"/>
  <c r="J330" i="11"/>
  <c r="J312" i="11"/>
  <c r="J294" i="11"/>
  <c r="J276" i="11"/>
  <c r="J258" i="11"/>
  <c r="J240" i="11"/>
  <c r="J222" i="11"/>
  <c r="J204" i="11"/>
  <c r="J186" i="11"/>
  <c r="J168" i="11"/>
  <c r="J150" i="11"/>
  <c r="J132" i="11"/>
  <c r="J114" i="11"/>
  <c r="J96" i="11"/>
  <c r="J78" i="11"/>
  <c r="J60" i="11"/>
  <c r="J42" i="11"/>
  <c r="J19" i="11"/>
  <c r="I335" i="11"/>
  <c r="I328" i="11"/>
  <c r="I321" i="11"/>
  <c r="I314" i="11"/>
  <c r="I306" i="11"/>
  <c r="I299" i="11"/>
  <c r="I292" i="11"/>
  <c r="I285" i="11"/>
  <c r="I278" i="11"/>
  <c r="I270" i="11"/>
  <c r="I263" i="11"/>
  <c r="I256" i="11"/>
  <c r="I249" i="11"/>
  <c r="I242" i="11"/>
  <c r="I234" i="11"/>
  <c r="I227" i="11"/>
  <c r="I220" i="11"/>
  <c r="I213" i="11"/>
  <c r="I206" i="11"/>
  <c r="I198" i="11"/>
  <c r="I191" i="11"/>
  <c r="I184" i="11"/>
  <c r="I177" i="11"/>
  <c r="I168" i="11"/>
  <c r="I156" i="11"/>
  <c r="I145" i="11"/>
  <c r="I135" i="11"/>
  <c r="I125" i="11"/>
  <c r="I114" i="11"/>
  <c r="I97" i="11"/>
  <c r="I79" i="11"/>
  <c r="I61" i="11"/>
  <c r="I43" i="11"/>
  <c r="I25" i="11"/>
  <c r="I7" i="11"/>
  <c r="J326" i="11"/>
  <c r="J308" i="11"/>
  <c r="J290" i="11"/>
  <c r="J272" i="11"/>
  <c r="J254" i="11"/>
  <c r="J236" i="11"/>
  <c r="J218" i="11"/>
  <c r="J200" i="11"/>
  <c r="J182" i="11"/>
  <c r="J164" i="11"/>
  <c r="J146" i="11"/>
  <c r="J128" i="11"/>
  <c r="J110" i="11"/>
  <c r="J92" i="11"/>
  <c r="J74" i="11"/>
  <c r="J56" i="11"/>
  <c r="J38" i="11"/>
  <c r="J12" i="11"/>
  <c r="J10" i="11"/>
  <c r="I337" i="11"/>
  <c r="I331" i="11"/>
  <c r="I325" i="11"/>
  <c r="I319" i="11"/>
  <c r="I313" i="11"/>
  <c r="I307" i="11"/>
  <c r="I301" i="11"/>
  <c r="I295" i="11"/>
  <c r="I289" i="11"/>
  <c r="I283" i="11"/>
  <c r="I277" i="11"/>
  <c r="I271" i="11"/>
  <c r="I265" i="11"/>
  <c r="I259" i="11"/>
  <c r="I253" i="11"/>
  <c r="I247" i="11"/>
  <c r="I241" i="11"/>
  <c r="I235" i="11"/>
  <c r="I229" i="11"/>
  <c r="I223" i="11"/>
  <c r="I217" i="11"/>
  <c r="I211" i="11"/>
  <c r="I205" i="11"/>
  <c r="I199" i="11"/>
  <c r="I193" i="11"/>
  <c r="I187" i="11"/>
  <c r="I181" i="11"/>
  <c r="I175" i="11"/>
  <c r="I167" i="11"/>
  <c r="I157" i="11"/>
  <c r="I149" i="11"/>
  <c r="I139" i="11"/>
  <c r="I131" i="11"/>
  <c r="I121" i="11"/>
  <c r="I113" i="11"/>
  <c r="I103" i="11"/>
  <c r="I95" i="11"/>
  <c r="I85" i="11"/>
  <c r="I77" i="11"/>
  <c r="I67" i="11"/>
  <c r="I59" i="11"/>
  <c r="I49" i="11"/>
  <c r="I41" i="11"/>
  <c r="I31" i="11"/>
  <c r="I23" i="11"/>
  <c r="I13" i="11"/>
  <c r="I5" i="11"/>
  <c r="J332" i="11"/>
  <c r="J324" i="11"/>
  <c r="J314" i="11"/>
  <c r="J306" i="11"/>
  <c r="J296" i="11"/>
  <c r="J288" i="11"/>
  <c r="J278" i="11"/>
  <c r="J270" i="11"/>
  <c r="J260" i="11"/>
  <c r="J252" i="11"/>
  <c r="J242" i="11"/>
  <c r="J234" i="11"/>
  <c r="J224" i="11"/>
  <c r="J216" i="11"/>
  <c r="J206" i="11"/>
  <c r="J198" i="11"/>
  <c r="J188" i="11"/>
  <c r="J180" i="11"/>
  <c r="J170" i="11"/>
  <c r="J162" i="11"/>
  <c r="J152" i="11"/>
  <c r="J144" i="11"/>
  <c r="J134" i="11"/>
  <c r="J126" i="11"/>
  <c r="J116" i="11"/>
  <c r="J108" i="11"/>
  <c r="J98" i="11"/>
  <c r="J90" i="11"/>
  <c r="J80" i="11"/>
  <c r="J72" i="11"/>
  <c r="J62" i="11"/>
  <c r="J54" i="11"/>
  <c r="J44" i="11"/>
  <c r="J36" i="11"/>
  <c r="J26" i="11"/>
  <c r="J18" i="11"/>
  <c r="J8" i="11"/>
  <c r="I102" i="11"/>
  <c r="I93" i="11"/>
  <c r="I84" i="11"/>
  <c r="I75" i="11"/>
  <c r="I66" i="11"/>
  <c r="I57" i="11"/>
  <c r="I48" i="11"/>
  <c r="I39" i="11"/>
  <c r="I30" i="11"/>
  <c r="I21" i="11"/>
  <c r="I12" i="11"/>
  <c r="I3" i="11"/>
  <c r="J331" i="11"/>
  <c r="J322" i="11"/>
  <c r="J313" i="11"/>
  <c r="J304" i="11"/>
  <c r="J295" i="11"/>
  <c r="J286" i="11"/>
  <c r="J277" i="11"/>
  <c r="J268" i="11"/>
  <c r="J259" i="11"/>
  <c r="J250" i="11"/>
  <c r="J241" i="11"/>
  <c r="J232" i="11"/>
  <c r="J223" i="11"/>
  <c r="J214" i="11"/>
  <c r="J205" i="11"/>
  <c r="J196" i="11"/>
  <c r="J187" i="11"/>
  <c r="J178" i="11"/>
  <c r="J169" i="11"/>
  <c r="J160" i="11"/>
  <c r="J151" i="11"/>
  <c r="J142" i="11"/>
  <c r="J133" i="11"/>
  <c r="J124" i="11"/>
  <c r="J115" i="11"/>
  <c r="J106" i="11"/>
  <c r="J97" i="11"/>
  <c r="J88" i="11"/>
  <c r="J79" i="11"/>
  <c r="J70" i="11"/>
  <c r="J61" i="11"/>
  <c r="J52" i="11"/>
  <c r="J43" i="11"/>
  <c r="J34" i="11"/>
  <c r="J25" i="11"/>
  <c r="J16" i="11"/>
  <c r="J7" i="11"/>
  <c r="J32" i="11"/>
  <c r="J24" i="11"/>
  <c r="J14" i="11"/>
  <c r="J6" i="11"/>
  <c r="I108" i="11"/>
  <c r="I99" i="11"/>
  <c r="I90" i="11"/>
  <c r="I81" i="11"/>
  <c r="I72" i="11"/>
  <c r="I63" i="11"/>
  <c r="I54" i="11"/>
  <c r="I45" i="11"/>
  <c r="I36" i="11"/>
  <c r="I27" i="11"/>
  <c r="I18" i="11"/>
  <c r="I9" i="11"/>
  <c r="J337" i="11"/>
  <c r="J328" i="11"/>
  <c r="J319" i="11"/>
  <c r="J310" i="11"/>
  <c r="J301" i="11"/>
  <c r="J292" i="11"/>
  <c r="J283" i="11"/>
  <c r="J274" i="11"/>
  <c r="J265" i="11"/>
  <c r="J256" i="11"/>
  <c r="J247" i="11"/>
  <c r="J238" i="11"/>
  <c r="J229" i="11"/>
  <c r="J220" i="11"/>
  <c r="J211" i="11"/>
  <c r="J202" i="11"/>
  <c r="J193" i="11"/>
  <c r="J184" i="11"/>
  <c r="J175" i="11"/>
  <c r="J166" i="11"/>
  <c r="J157" i="11"/>
  <c r="J148" i="11"/>
  <c r="J139" i="11"/>
  <c r="J130" i="11"/>
  <c r="J121" i="11"/>
  <c r="J112" i="11"/>
  <c r="J103" i="11"/>
  <c r="J94" i="11"/>
  <c r="J85" i="11"/>
  <c r="J76" i="11"/>
  <c r="J67" i="11"/>
  <c r="J58" i="11"/>
  <c r="J49" i="11"/>
  <c r="J40" i="11"/>
  <c r="J31" i="11"/>
  <c r="J22" i="11"/>
  <c r="J13" i="11"/>
  <c r="J4" i="11"/>
  <c r="S293" i="3"/>
  <c r="S212" i="3"/>
  <c r="S168" i="3"/>
  <c r="S71" i="3"/>
  <c r="T266" i="3"/>
  <c r="S331" i="3"/>
  <c r="S250" i="3"/>
  <c r="S211" i="3"/>
  <c r="S120" i="3"/>
  <c r="S69" i="3"/>
  <c r="S23" i="3"/>
  <c r="T74" i="3"/>
  <c r="S319" i="3"/>
  <c r="S277" i="3"/>
  <c r="S238" i="3"/>
  <c r="S196" i="3"/>
  <c r="S152" i="3"/>
  <c r="S102" i="3"/>
  <c r="S55" i="3"/>
  <c r="T340" i="3"/>
  <c r="T182" i="3"/>
  <c r="T14" i="3"/>
  <c r="S305" i="3"/>
  <c r="S266" i="3"/>
  <c r="S224" i="3"/>
  <c r="S185" i="3"/>
  <c r="S135" i="3"/>
  <c r="S89" i="3"/>
  <c r="S38" i="3"/>
  <c r="T320" i="3"/>
  <c r="T158" i="3"/>
  <c r="S304" i="3"/>
  <c r="S265" i="3"/>
  <c r="S223" i="3"/>
  <c r="S184" i="3"/>
  <c r="S134" i="3"/>
  <c r="S87" i="3"/>
  <c r="S37" i="3"/>
  <c r="T290" i="3"/>
  <c r="T128" i="3"/>
  <c r="S332" i="3"/>
  <c r="S251" i="3"/>
  <c r="S121" i="3"/>
  <c r="S24" i="3"/>
  <c r="T104" i="3"/>
  <c r="S292" i="3"/>
  <c r="S167" i="3"/>
  <c r="T236" i="3"/>
  <c r="S320" i="3"/>
  <c r="S278" i="3"/>
  <c r="S239" i="3"/>
  <c r="S197" i="3"/>
  <c r="S153" i="3"/>
  <c r="S103" i="3"/>
  <c r="S56" i="3"/>
  <c r="S6" i="3"/>
  <c r="T212" i="3"/>
  <c r="T50" i="3"/>
  <c r="I172" i="11"/>
  <c r="I166" i="11"/>
  <c r="I160" i="11"/>
  <c r="I154" i="11"/>
  <c r="I148" i="11"/>
  <c r="I142" i="11"/>
  <c r="I136" i="11"/>
  <c r="I130" i="11"/>
  <c r="I124" i="11"/>
  <c r="I118" i="11"/>
  <c r="I112" i="11"/>
  <c r="I106" i="11"/>
  <c r="I100" i="11"/>
  <c r="I94" i="11"/>
  <c r="I88" i="11"/>
  <c r="I82" i="11"/>
  <c r="I76" i="11"/>
  <c r="I70" i="11"/>
  <c r="I64" i="11"/>
  <c r="I58" i="11"/>
  <c r="I52" i="11"/>
  <c r="I46" i="11"/>
  <c r="I40" i="11"/>
  <c r="I34" i="11"/>
  <c r="I28" i="11"/>
  <c r="I22" i="11"/>
  <c r="I16" i="11"/>
  <c r="I10" i="11"/>
  <c r="I4" i="11"/>
  <c r="J335" i="11"/>
  <c r="J329" i="11"/>
  <c r="J323" i="11"/>
  <c r="J317" i="11"/>
  <c r="J311" i="11"/>
  <c r="J305" i="11"/>
  <c r="J299" i="11"/>
  <c r="J293" i="11"/>
  <c r="J287" i="11"/>
  <c r="J281" i="11"/>
  <c r="J275" i="11"/>
  <c r="J269" i="11"/>
  <c r="J263" i="11"/>
  <c r="J257" i="11"/>
  <c r="J251" i="11"/>
  <c r="J245" i="11"/>
  <c r="J239" i="11"/>
  <c r="J233" i="11"/>
  <c r="J227" i="11"/>
  <c r="J221" i="11"/>
  <c r="J215" i="11"/>
  <c r="J209" i="11"/>
  <c r="J203" i="11"/>
  <c r="J197" i="11"/>
  <c r="J191" i="11"/>
  <c r="J185" i="11"/>
  <c r="J179" i="11"/>
  <c r="J173" i="11"/>
  <c r="J167" i="11"/>
  <c r="J161" i="11"/>
  <c r="J155" i="11"/>
  <c r="J149" i="11"/>
  <c r="J143" i="11"/>
  <c r="J137" i="11"/>
  <c r="J131" i="11"/>
  <c r="J125" i="11"/>
  <c r="J119" i="11"/>
  <c r="J113" i="11"/>
  <c r="J107" i="11"/>
  <c r="J101" i="11"/>
  <c r="J95" i="11"/>
  <c r="J89" i="11"/>
  <c r="J83" i="11"/>
  <c r="J77" i="11"/>
  <c r="J71" i="11"/>
  <c r="J65" i="11"/>
  <c r="J59" i="11"/>
  <c r="J53" i="11"/>
  <c r="J47" i="11"/>
  <c r="J41" i="11"/>
  <c r="J35" i="11"/>
  <c r="J29" i="11"/>
  <c r="J23" i="11"/>
  <c r="J17" i="11"/>
  <c r="J11" i="11"/>
  <c r="J5" i="11"/>
  <c r="I170" i="11"/>
  <c r="I164" i="11"/>
  <c r="I158" i="11"/>
  <c r="I152" i="11"/>
  <c r="I146" i="11"/>
  <c r="I140" i="11"/>
  <c r="I134" i="11"/>
  <c r="I128" i="11"/>
  <c r="I122" i="11"/>
  <c r="I116" i="11"/>
  <c r="I110" i="11"/>
  <c r="I104" i="11"/>
  <c r="I98" i="11"/>
  <c r="I92" i="11"/>
  <c r="I86" i="11"/>
  <c r="I80" i="11"/>
  <c r="I74" i="11"/>
  <c r="I68" i="11"/>
  <c r="I62" i="11"/>
  <c r="I56" i="11"/>
  <c r="I50" i="11"/>
  <c r="I44" i="11"/>
  <c r="I38" i="11"/>
  <c r="I32" i="11"/>
  <c r="I26" i="11"/>
  <c r="I20" i="11"/>
  <c r="I14" i="11"/>
  <c r="I8" i="11"/>
  <c r="I2" i="11"/>
  <c r="J333" i="11"/>
  <c r="J327" i="11"/>
  <c r="J321" i="11"/>
  <c r="J315" i="11"/>
  <c r="J309" i="11"/>
  <c r="J303" i="11"/>
  <c r="J297" i="11"/>
  <c r="J291" i="11"/>
  <c r="J285" i="11"/>
  <c r="J279" i="11"/>
  <c r="J273" i="11"/>
  <c r="J267" i="11"/>
  <c r="J261" i="11"/>
  <c r="J255" i="11"/>
  <c r="J249" i="11"/>
  <c r="J243" i="11"/>
  <c r="J237" i="11"/>
  <c r="J231" i="11"/>
  <c r="J225" i="11"/>
  <c r="J219" i="11"/>
  <c r="J213" i="11"/>
  <c r="J207" i="11"/>
  <c r="J201" i="11"/>
  <c r="J195" i="11"/>
  <c r="J189" i="11"/>
  <c r="J183" i="11"/>
  <c r="J177" i="11"/>
  <c r="J171" i="11"/>
  <c r="J165" i="11"/>
  <c r="J159" i="11"/>
  <c r="J153" i="11"/>
  <c r="J147" i="11"/>
  <c r="J141" i="11"/>
  <c r="J135" i="11"/>
  <c r="J129" i="11"/>
  <c r="J123" i="11"/>
  <c r="J117" i="11"/>
  <c r="J111" i="11"/>
  <c r="J105" i="11"/>
  <c r="J99" i="11"/>
  <c r="J93" i="11"/>
  <c r="J87" i="11"/>
  <c r="J81" i="11"/>
  <c r="J75" i="11"/>
  <c r="J69" i="11"/>
  <c r="J63" i="11"/>
  <c r="J57" i="11"/>
  <c r="J51" i="11"/>
  <c r="J45" i="11"/>
  <c r="J39" i="11"/>
  <c r="J33" i="11"/>
  <c r="J27" i="11"/>
  <c r="J21" i="11"/>
  <c r="J15" i="11"/>
  <c r="J9" i="11"/>
  <c r="J3" i="11"/>
  <c r="H6" i="11"/>
  <c r="H12" i="11"/>
  <c r="H18" i="11"/>
  <c r="H24" i="11"/>
  <c r="H30" i="11"/>
  <c r="H36" i="11"/>
  <c r="H42" i="11"/>
  <c r="H48" i="11"/>
  <c r="H54" i="11"/>
  <c r="H60" i="11"/>
  <c r="H66" i="11"/>
  <c r="H72" i="11"/>
  <c r="H78" i="11"/>
  <c r="H90" i="11"/>
  <c r="H102" i="11"/>
  <c r="H108" i="11"/>
  <c r="H114" i="11"/>
  <c r="H126" i="11"/>
  <c r="H132" i="11"/>
  <c r="H138" i="11"/>
  <c r="H144" i="11"/>
  <c r="H150" i="11"/>
  <c r="H156" i="11"/>
  <c r="H162" i="11"/>
  <c r="H168" i="11"/>
  <c r="H174" i="11"/>
  <c r="H180" i="11"/>
  <c r="H186" i="11"/>
  <c r="H192" i="11"/>
  <c r="H198" i="11"/>
  <c r="H204" i="11"/>
  <c r="H210" i="11"/>
  <c r="H216" i="11"/>
  <c r="H222" i="11"/>
  <c r="H228" i="11"/>
  <c r="H234" i="11"/>
  <c r="H240" i="11"/>
  <c r="H252" i="11"/>
  <c r="H258" i="11"/>
  <c r="H270" i="11"/>
  <c r="H282" i="11"/>
  <c r="H288" i="11"/>
  <c r="H312" i="11"/>
  <c r="H330" i="11"/>
  <c r="H7" i="11"/>
  <c r="H13" i="11"/>
  <c r="H19" i="11"/>
  <c r="H25" i="11"/>
  <c r="H31" i="11"/>
  <c r="H37" i="11"/>
  <c r="H43" i="11"/>
  <c r="H49" i="11"/>
  <c r="H55" i="11"/>
  <c r="H61" i="11"/>
  <c r="H67" i="11"/>
  <c r="H73" i="11"/>
  <c r="H79" i="11"/>
  <c r="H85" i="11"/>
  <c r="H91" i="11"/>
  <c r="H97" i="11"/>
  <c r="H103" i="11"/>
  <c r="H109" i="11"/>
  <c r="H115" i="11"/>
  <c r="H121" i="11"/>
  <c r="H127" i="11"/>
  <c r="H133" i="11"/>
  <c r="H139" i="11"/>
  <c r="H145" i="11"/>
  <c r="H151" i="11"/>
  <c r="H157" i="11"/>
  <c r="H163" i="11"/>
  <c r="H169" i="11"/>
  <c r="H175" i="11"/>
  <c r="H181" i="11"/>
  <c r="H187" i="11"/>
  <c r="H193" i="11"/>
  <c r="H199" i="11"/>
  <c r="H205" i="11"/>
  <c r="H211" i="11"/>
  <c r="H217" i="11"/>
  <c r="H223" i="11"/>
  <c r="H229" i="11"/>
  <c r="H235" i="11"/>
  <c r="H241" i="11"/>
  <c r="H247" i="11"/>
  <c r="H253" i="11"/>
  <c r="H259" i="11"/>
  <c r="H265" i="11"/>
  <c r="H271" i="11"/>
  <c r="H277" i="11"/>
  <c r="H283" i="11"/>
  <c r="H289" i="11"/>
  <c r="H295" i="11"/>
  <c r="H301" i="11"/>
  <c r="H307" i="11"/>
  <c r="H313" i="11"/>
  <c r="H319" i="11"/>
  <c r="H325" i="11"/>
  <c r="H331" i="11"/>
  <c r="H337" i="11"/>
  <c r="H17" i="11"/>
  <c r="H41" i="11"/>
  <c r="H71" i="11"/>
  <c r="H101" i="11"/>
  <c r="H131" i="11"/>
  <c r="H155" i="11"/>
  <c r="H179" i="11"/>
  <c r="H203" i="11"/>
  <c r="H233" i="11"/>
  <c r="H251" i="11"/>
  <c r="H281" i="11"/>
  <c r="H311" i="11"/>
  <c r="H120" i="11"/>
  <c r="H246" i="11"/>
  <c r="H276" i="11"/>
  <c r="H300" i="11"/>
  <c r="H318" i="11"/>
  <c r="H336" i="11"/>
  <c r="H2" i="11"/>
  <c r="H8" i="11"/>
  <c r="H14" i="11"/>
  <c r="H20" i="11"/>
  <c r="H26" i="11"/>
  <c r="H32" i="11"/>
  <c r="H38" i="11"/>
  <c r="H44" i="11"/>
  <c r="H50" i="11"/>
  <c r="H56" i="11"/>
  <c r="H62" i="11"/>
  <c r="H68" i="11"/>
  <c r="H74" i="11"/>
  <c r="H80" i="11"/>
  <c r="H86" i="11"/>
  <c r="H92" i="11"/>
  <c r="H98" i="11"/>
  <c r="H104" i="11"/>
  <c r="H110" i="11"/>
  <c r="H116" i="11"/>
  <c r="H122" i="11"/>
  <c r="H128" i="11"/>
  <c r="H134" i="11"/>
  <c r="H140" i="11"/>
  <c r="H146" i="11"/>
  <c r="H152" i="11"/>
  <c r="H158" i="11"/>
  <c r="H164" i="11"/>
  <c r="H170" i="11"/>
  <c r="H176" i="11"/>
  <c r="H182" i="11"/>
  <c r="H188" i="11"/>
  <c r="H194" i="11"/>
  <c r="H200" i="11"/>
  <c r="H206" i="11"/>
  <c r="H212" i="11"/>
  <c r="H218" i="11"/>
  <c r="H224" i="11"/>
  <c r="H230" i="11"/>
  <c r="H236" i="11"/>
  <c r="H242" i="11"/>
  <c r="H248" i="11"/>
  <c r="H254" i="11"/>
  <c r="H260" i="11"/>
  <c r="H266" i="11"/>
  <c r="H272" i="11"/>
  <c r="H278" i="11"/>
  <c r="H284" i="11"/>
  <c r="H290" i="11"/>
  <c r="H296" i="11"/>
  <c r="H302" i="11"/>
  <c r="H308" i="11"/>
  <c r="H314" i="11"/>
  <c r="H320" i="11"/>
  <c r="H326" i="11"/>
  <c r="H332" i="11"/>
  <c r="H23" i="11"/>
  <c r="H47" i="11"/>
  <c r="H65" i="11"/>
  <c r="H89" i="11"/>
  <c r="H119" i="11"/>
  <c r="H143" i="11"/>
  <c r="H167" i="11"/>
  <c r="H191" i="11"/>
  <c r="H209" i="11"/>
  <c r="H221" i="11"/>
  <c r="H239" i="11"/>
  <c r="H257" i="11"/>
  <c r="H275" i="11"/>
  <c r="H293" i="11"/>
  <c r="H317" i="11"/>
  <c r="H329" i="11"/>
  <c r="H3" i="11"/>
  <c r="H9" i="11"/>
  <c r="H15" i="11"/>
  <c r="H21" i="11"/>
  <c r="H27" i="11"/>
  <c r="H33" i="11"/>
  <c r="H39" i="11"/>
  <c r="H45" i="11"/>
  <c r="H51" i="11"/>
  <c r="H57" i="11"/>
  <c r="H63" i="11"/>
  <c r="H69" i="11"/>
  <c r="H75" i="11"/>
  <c r="H81" i="11"/>
  <c r="H87" i="11"/>
  <c r="H93" i="11"/>
  <c r="H99" i="11"/>
  <c r="H105" i="11"/>
  <c r="H111" i="11"/>
  <c r="H117" i="11"/>
  <c r="H123" i="11"/>
  <c r="H129" i="11"/>
  <c r="H135" i="11"/>
  <c r="H141" i="11"/>
  <c r="H147" i="11"/>
  <c r="H153" i="11"/>
  <c r="H159" i="11"/>
  <c r="H165" i="11"/>
  <c r="H171" i="11"/>
  <c r="H177" i="11"/>
  <c r="H183" i="11"/>
  <c r="H189" i="11"/>
  <c r="H195" i="11"/>
  <c r="H201" i="11"/>
  <c r="H207" i="11"/>
  <c r="H213" i="11"/>
  <c r="H219" i="11"/>
  <c r="H225" i="11"/>
  <c r="H231" i="11"/>
  <c r="H237" i="11"/>
  <c r="H243" i="11"/>
  <c r="H249" i="11"/>
  <c r="H255" i="11"/>
  <c r="H261" i="11"/>
  <c r="H267" i="11"/>
  <c r="H273" i="11"/>
  <c r="H279" i="11"/>
  <c r="H285" i="11"/>
  <c r="H291" i="11"/>
  <c r="H297" i="11"/>
  <c r="H303" i="11"/>
  <c r="H309" i="11"/>
  <c r="H315" i="11"/>
  <c r="H321" i="11"/>
  <c r="H327" i="11"/>
  <c r="H333" i="11"/>
  <c r="H11" i="11"/>
  <c r="H35" i="11"/>
  <c r="H59" i="11"/>
  <c r="H77" i="11"/>
  <c r="H95" i="11"/>
  <c r="H113" i="11"/>
  <c r="H125" i="11"/>
  <c r="H149" i="11"/>
  <c r="H173" i="11"/>
  <c r="H197" i="11"/>
  <c r="H227" i="11"/>
  <c r="H269" i="11"/>
  <c r="H299" i="11"/>
  <c r="H335" i="11"/>
  <c r="H84" i="11"/>
  <c r="H294" i="11"/>
  <c r="H4" i="11"/>
  <c r="H10" i="11"/>
  <c r="H16" i="11"/>
  <c r="H22" i="11"/>
  <c r="H28" i="11"/>
  <c r="H34" i="11"/>
  <c r="H40" i="11"/>
  <c r="H46" i="11"/>
  <c r="H52" i="11"/>
  <c r="H58" i="11"/>
  <c r="H64" i="11"/>
  <c r="H70" i="11"/>
  <c r="H76" i="11"/>
  <c r="H82" i="11"/>
  <c r="H88" i="11"/>
  <c r="H94" i="11"/>
  <c r="H100" i="11"/>
  <c r="H106" i="11"/>
  <c r="H112" i="11"/>
  <c r="H118" i="11"/>
  <c r="H124" i="11"/>
  <c r="H130" i="11"/>
  <c r="H136" i="11"/>
  <c r="H142" i="11"/>
  <c r="H148" i="11"/>
  <c r="H154" i="11"/>
  <c r="H160" i="11"/>
  <c r="H166" i="11"/>
  <c r="H172" i="11"/>
  <c r="H178" i="11"/>
  <c r="H184" i="11"/>
  <c r="H190" i="11"/>
  <c r="H196" i="11"/>
  <c r="H202" i="11"/>
  <c r="H208" i="11"/>
  <c r="H214" i="11"/>
  <c r="H220" i="11"/>
  <c r="H226" i="11"/>
  <c r="H232" i="11"/>
  <c r="H238" i="11"/>
  <c r="H244" i="11"/>
  <c r="H250" i="11"/>
  <c r="H256" i="11"/>
  <c r="H262" i="11"/>
  <c r="H268" i="11"/>
  <c r="H274" i="11"/>
  <c r="H280" i="11"/>
  <c r="H286" i="11"/>
  <c r="H292" i="11"/>
  <c r="H298" i="11"/>
  <c r="H304" i="11"/>
  <c r="H310" i="11"/>
  <c r="H316" i="11"/>
  <c r="H322" i="11"/>
  <c r="H328" i="11"/>
  <c r="H334" i="11"/>
  <c r="H5" i="11"/>
  <c r="H29" i="11"/>
  <c r="H53" i="11"/>
  <c r="H83" i="11"/>
  <c r="H107" i="11"/>
  <c r="H137" i="11"/>
  <c r="H161" i="11"/>
  <c r="H185" i="11"/>
  <c r="H215" i="11"/>
  <c r="H245" i="11"/>
  <c r="H263" i="11"/>
  <c r="H287" i="11"/>
  <c r="H305" i="11"/>
  <c r="H323" i="11"/>
  <c r="H96" i="11"/>
  <c r="H264" i="11"/>
  <c r="H306" i="11"/>
  <c r="H324" i="11"/>
  <c r="T319" i="3"/>
  <c r="T289" i="3"/>
  <c r="T265" i="3"/>
  <c r="T235" i="3"/>
  <c r="T211" i="3"/>
  <c r="T181" i="3"/>
  <c r="T157" i="3"/>
  <c r="T127" i="3"/>
  <c r="T103" i="3"/>
  <c r="T73" i="3"/>
  <c r="T49" i="3"/>
  <c r="T8" i="3"/>
  <c r="S340" i="3"/>
  <c r="S328" i="3"/>
  <c r="S313" i="3"/>
  <c r="S301" i="3"/>
  <c r="S286" i="3"/>
  <c r="S274" i="3"/>
  <c r="S259" i="3"/>
  <c r="S247" i="3"/>
  <c r="S232" i="3"/>
  <c r="S220" i="3"/>
  <c r="S205" i="3"/>
  <c r="S193" i="3"/>
  <c r="S177" i="3"/>
  <c r="S163" i="3"/>
  <c r="S145" i="3"/>
  <c r="S131" i="3"/>
  <c r="S113" i="3"/>
  <c r="S98" i="3"/>
  <c r="S80" i="3"/>
  <c r="S66" i="3"/>
  <c r="S48" i="3"/>
  <c r="S33" i="3"/>
  <c r="S15" i="3"/>
  <c r="T336" i="3"/>
  <c r="T307" i="3"/>
  <c r="T283" i="3"/>
  <c r="T253" i="3"/>
  <c r="T229" i="3"/>
  <c r="T199" i="3"/>
  <c r="T175" i="3"/>
  <c r="T145" i="3"/>
  <c r="T121" i="3"/>
  <c r="T91" i="3"/>
  <c r="T67" i="3"/>
  <c r="T32" i="3"/>
  <c r="S338" i="3"/>
  <c r="S323" i="3"/>
  <c r="S311" i="3"/>
  <c r="S296" i="3"/>
  <c r="S284" i="3"/>
  <c r="S269" i="3"/>
  <c r="S257" i="3"/>
  <c r="S242" i="3"/>
  <c r="S230" i="3"/>
  <c r="S215" i="3"/>
  <c r="S203" i="3"/>
  <c r="S188" i="3"/>
  <c r="S175" i="3"/>
  <c r="S157" i="3"/>
  <c r="S143" i="3"/>
  <c r="S125" i="3"/>
  <c r="S110" i="3"/>
  <c r="S92" i="3"/>
  <c r="S78" i="3"/>
  <c r="S60" i="3"/>
  <c r="S45" i="3"/>
  <c r="S27" i="3"/>
  <c r="S13" i="3"/>
  <c r="T326" i="3"/>
  <c r="T302" i="3"/>
  <c r="T272" i="3"/>
  <c r="T248" i="3"/>
  <c r="T218" i="3"/>
  <c r="T194" i="3"/>
  <c r="T164" i="3"/>
  <c r="T140" i="3"/>
  <c r="T110" i="3"/>
  <c r="T86" i="3"/>
  <c r="T56" i="3"/>
  <c r="T31" i="3"/>
  <c r="S337" i="3"/>
  <c r="S322" i="3"/>
  <c r="S310" i="3"/>
  <c r="S295" i="3"/>
  <c r="S283" i="3"/>
  <c r="S268" i="3"/>
  <c r="S256" i="3"/>
  <c r="S241" i="3"/>
  <c r="S229" i="3"/>
  <c r="S214" i="3"/>
  <c r="S202" i="3"/>
  <c r="S187" i="3"/>
  <c r="S174" i="3"/>
  <c r="S156" i="3"/>
  <c r="S141" i="3"/>
  <c r="S123" i="3"/>
  <c r="S109" i="3"/>
  <c r="S91" i="3"/>
  <c r="S77" i="3"/>
  <c r="S59" i="3"/>
  <c r="S44" i="3"/>
  <c r="S26" i="3"/>
  <c r="S12" i="3"/>
  <c r="T325" i="3"/>
  <c r="T301" i="3"/>
  <c r="T271" i="3"/>
  <c r="T247" i="3"/>
  <c r="T217" i="3"/>
  <c r="T193" i="3"/>
  <c r="T163" i="3"/>
  <c r="T139" i="3"/>
  <c r="T109" i="3"/>
  <c r="T85" i="3"/>
  <c r="T55" i="3"/>
  <c r="R4" i="3"/>
  <c r="T9" i="3"/>
  <c r="T15" i="3"/>
  <c r="T21" i="3"/>
  <c r="T27" i="3"/>
  <c r="T33" i="3"/>
  <c r="T39" i="3"/>
  <c r="T45" i="3"/>
  <c r="T51" i="3"/>
  <c r="T57" i="3"/>
  <c r="T63" i="3"/>
  <c r="T69" i="3"/>
  <c r="T75" i="3"/>
  <c r="T81" i="3"/>
  <c r="T87" i="3"/>
  <c r="T93" i="3"/>
  <c r="T99" i="3"/>
  <c r="T105" i="3"/>
  <c r="T111" i="3"/>
  <c r="T117" i="3"/>
  <c r="T123" i="3"/>
  <c r="T129" i="3"/>
  <c r="T135" i="3"/>
  <c r="T141" i="3"/>
  <c r="T147" i="3"/>
  <c r="T153" i="3"/>
  <c r="T159" i="3"/>
  <c r="T165" i="3"/>
  <c r="T171" i="3"/>
  <c r="T177" i="3"/>
  <c r="T183" i="3"/>
  <c r="T189" i="3"/>
  <c r="T195" i="3"/>
  <c r="T201" i="3"/>
  <c r="T207" i="3"/>
  <c r="T213" i="3"/>
  <c r="T219" i="3"/>
  <c r="T225" i="3"/>
  <c r="T231" i="3"/>
  <c r="T237" i="3"/>
  <c r="T243" i="3"/>
  <c r="T249" i="3"/>
  <c r="T255" i="3"/>
  <c r="T261" i="3"/>
  <c r="T267" i="3"/>
  <c r="T273" i="3"/>
  <c r="T279" i="3"/>
  <c r="T285" i="3"/>
  <c r="T291" i="3"/>
  <c r="T297" i="3"/>
  <c r="T303" i="3"/>
  <c r="T309" i="3"/>
  <c r="T315" i="3"/>
  <c r="T321" i="3"/>
  <c r="T327" i="3"/>
  <c r="T333" i="3"/>
  <c r="T339" i="3"/>
  <c r="S10" i="3"/>
  <c r="S16" i="3"/>
  <c r="S22" i="3"/>
  <c r="S28" i="3"/>
  <c r="S34" i="3"/>
  <c r="S40" i="3"/>
  <c r="S46" i="3"/>
  <c r="S52" i="3"/>
  <c r="S58" i="3"/>
  <c r="S64" i="3"/>
  <c r="S70" i="3"/>
  <c r="S76" i="3"/>
  <c r="S82" i="3"/>
  <c r="S88" i="3"/>
  <c r="S94" i="3"/>
  <c r="S100" i="3"/>
  <c r="S106" i="3"/>
  <c r="S112" i="3"/>
  <c r="S118" i="3"/>
  <c r="S124" i="3"/>
  <c r="S130" i="3"/>
  <c r="S136" i="3"/>
  <c r="S142" i="3"/>
  <c r="S148" i="3"/>
  <c r="S154" i="3"/>
  <c r="S160" i="3"/>
  <c r="S166" i="3"/>
  <c r="S172" i="3"/>
  <c r="S178" i="3"/>
  <c r="T10" i="3"/>
  <c r="T16" i="3"/>
  <c r="T22" i="3"/>
  <c r="T28" i="3"/>
  <c r="T34" i="3"/>
  <c r="T40" i="3"/>
  <c r="T46" i="3"/>
  <c r="T52" i="3"/>
  <c r="T58" i="3"/>
  <c r="T64" i="3"/>
  <c r="T70" i="3"/>
  <c r="T76" i="3"/>
  <c r="T82" i="3"/>
  <c r="T88" i="3"/>
  <c r="T94" i="3"/>
  <c r="T100" i="3"/>
  <c r="T106" i="3"/>
  <c r="T112" i="3"/>
  <c r="T118" i="3"/>
  <c r="T124" i="3"/>
  <c r="T130" i="3"/>
  <c r="T136" i="3"/>
  <c r="T142" i="3"/>
  <c r="T148" i="3"/>
  <c r="T154" i="3"/>
  <c r="T160" i="3"/>
  <c r="T166" i="3"/>
  <c r="T172" i="3"/>
  <c r="T178" i="3"/>
  <c r="T184" i="3"/>
  <c r="T190" i="3"/>
  <c r="T196" i="3"/>
  <c r="T202" i="3"/>
  <c r="T208" i="3"/>
  <c r="T214" i="3"/>
  <c r="T220" i="3"/>
  <c r="T226" i="3"/>
  <c r="T232" i="3"/>
  <c r="T238" i="3"/>
  <c r="T244" i="3"/>
  <c r="T250" i="3"/>
  <c r="T256" i="3"/>
  <c r="T262" i="3"/>
  <c r="T268" i="3"/>
  <c r="T274" i="3"/>
  <c r="T280" i="3"/>
  <c r="T286" i="3"/>
  <c r="T292" i="3"/>
  <c r="T298" i="3"/>
  <c r="T304" i="3"/>
  <c r="T310" i="3"/>
  <c r="T316" i="3"/>
  <c r="T322" i="3"/>
  <c r="T328" i="3"/>
  <c r="T334" i="3"/>
  <c r="T11" i="3"/>
  <c r="T17" i="3"/>
  <c r="T23" i="3"/>
  <c r="T29" i="3"/>
  <c r="T35" i="3"/>
  <c r="T41" i="3"/>
  <c r="T47" i="3"/>
  <c r="T53" i="3"/>
  <c r="T59" i="3"/>
  <c r="T65" i="3"/>
  <c r="T71" i="3"/>
  <c r="T77" i="3"/>
  <c r="T83" i="3"/>
  <c r="T89" i="3"/>
  <c r="T95" i="3"/>
  <c r="T101" i="3"/>
  <c r="T107" i="3"/>
  <c r="T113" i="3"/>
  <c r="T119" i="3"/>
  <c r="T125" i="3"/>
  <c r="T131" i="3"/>
  <c r="T137" i="3"/>
  <c r="T143" i="3"/>
  <c r="T149" i="3"/>
  <c r="T155" i="3"/>
  <c r="T161" i="3"/>
  <c r="T167" i="3"/>
  <c r="T173" i="3"/>
  <c r="T179" i="3"/>
  <c r="T185" i="3"/>
  <c r="T191" i="3"/>
  <c r="T197" i="3"/>
  <c r="T203" i="3"/>
  <c r="T209" i="3"/>
  <c r="T215" i="3"/>
  <c r="T221" i="3"/>
  <c r="T227" i="3"/>
  <c r="T233" i="3"/>
  <c r="T239" i="3"/>
  <c r="T245" i="3"/>
  <c r="T251" i="3"/>
  <c r="T257" i="3"/>
  <c r="T263" i="3"/>
  <c r="T269" i="3"/>
  <c r="T275" i="3"/>
  <c r="T281" i="3"/>
  <c r="T287" i="3"/>
  <c r="T293" i="3"/>
  <c r="T299" i="3"/>
  <c r="T305" i="3"/>
  <c r="T311" i="3"/>
  <c r="T317" i="3"/>
  <c r="T323" i="3"/>
  <c r="T329" i="3"/>
  <c r="T6" i="3"/>
  <c r="T18" i="3"/>
  <c r="T30" i="3"/>
  <c r="T42" i="3"/>
  <c r="T54" i="3"/>
  <c r="T66" i="3"/>
  <c r="T78" i="3"/>
  <c r="T90" i="3"/>
  <c r="T102" i="3"/>
  <c r="T114" i="3"/>
  <c r="T126" i="3"/>
  <c r="T138" i="3"/>
  <c r="T150" i="3"/>
  <c r="T162" i="3"/>
  <c r="T174" i="3"/>
  <c r="T186" i="3"/>
  <c r="T198" i="3"/>
  <c r="T210" i="3"/>
  <c r="T222" i="3"/>
  <c r="T234" i="3"/>
  <c r="T246" i="3"/>
  <c r="T258" i="3"/>
  <c r="T270" i="3"/>
  <c r="T282" i="3"/>
  <c r="T294" i="3"/>
  <c r="T306" i="3"/>
  <c r="T318" i="3"/>
  <c r="T330" i="3"/>
  <c r="T338" i="3"/>
  <c r="S11" i="3"/>
  <c r="S18" i="3"/>
  <c r="S25" i="3"/>
  <c r="S32" i="3"/>
  <c r="S39" i="3"/>
  <c r="S47" i="3"/>
  <c r="S54" i="3"/>
  <c r="S61" i="3"/>
  <c r="S68" i="3"/>
  <c r="S75" i="3"/>
  <c r="S83" i="3"/>
  <c r="S90" i="3"/>
  <c r="S97" i="3"/>
  <c r="S104" i="3"/>
  <c r="S111" i="3"/>
  <c r="S119" i="3"/>
  <c r="S126" i="3"/>
  <c r="S133" i="3"/>
  <c r="S140" i="3"/>
  <c r="S147" i="3"/>
  <c r="S155" i="3"/>
  <c r="S162" i="3"/>
  <c r="S169" i="3"/>
  <c r="S176" i="3"/>
  <c r="S183" i="3"/>
  <c r="S189" i="3"/>
  <c r="S195" i="3"/>
  <c r="S201" i="3"/>
  <c r="S207" i="3"/>
  <c r="S213" i="3"/>
  <c r="S219" i="3"/>
  <c r="S225" i="3"/>
  <c r="S231" i="3"/>
  <c r="S237" i="3"/>
  <c r="S243" i="3"/>
  <c r="S249" i="3"/>
  <c r="S255" i="3"/>
  <c r="S261" i="3"/>
  <c r="S267" i="3"/>
  <c r="S273" i="3"/>
  <c r="S279" i="3"/>
  <c r="S285" i="3"/>
  <c r="S291" i="3"/>
  <c r="S297" i="3"/>
  <c r="S303" i="3"/>
  <c r="S309" i="3"/>
  <c r="S315" i="3"/>
  <c r="S321" i="3"/>
  <c r="S327" i="3"/>
  <c r="S333" i="3"/>
  <c r="S339" i="3"/>
  <c r="T12" i="3"/>
  <c r="T24" i="3"/>
  <c r="T36" i="3"/>
  <c r="T48" i="3"/>
  <c r="T60" i="3"/>
  <c r="T72" i="3"/>
  <c r="T84" i="3"/>
  <c r="T96" i="3"/>
  <c r="T108" i="3"/>
  <c r="T120" i="3"/>
  <c r="T132" i="3"/>
  <c r="T144" i="3"/>
  <c r="T156" i="3"/>
  <c r="T168" i="3"/>
  <c r="T180" i="3"/>
  <c r="T192" i="3"/>
  <c r="T204" i="3"/>
  <c r="T216" i="3"/>
  <c r="T228" i="3"/>
  <c r="T240" i="3"/>
  <c r="T252" i="3"/>
  <c r="T264" i="3"/>
  <c r="T276" i="3"/>
  <c r="T288" i="3"/>
  <c r="T300" i="3"/>
  <c r="T312" i="3"/>
  <c r="T324" i="3"/>
  <c r="T335" i="3"/>
  <c r="S7" i="3"/>
  <c r="S14" i="3"/>
  <c r="S21" i="3"/>
  <c r="S29" i="3"/>
  <c r="S36" i="3"/>
  <c r="S43" i="3"/>
  <c r="S50" i="3"/>
  <c r="S57" i="3"/>
  <c r="S65" i="3"/>
  <c r="S72" i="3"/>
  <c r="S79" i="3"/>
  <c r="S86" i="3"/>
  <c r="S93" i="3"/>
  <c r="S101" i="3"/>
  <c r="S108" i="3"/>
  <c r="S115" i="3"/>
  <c r="S122" i="3"/>
  <c r="S129" i="3"/>
  <c r="S137" i="3"/>
  <c r="S144" i="3"/>
  <c r="S151" i="3"/>
  <c r="S158" i="3"/>
  <c r="S165" i="3"/>
  <c r="S173" i="3"/>
  <c r="S180" i="3"/>
  <c r="S186" i="3"/>
  <c r="S192" i="3"/>
  <c r="S198" i="3"/>
  <c r="S204" i="3"/>
  <c r="S210" i="3"/>
  <c r="S216" i="3"/>
  <c r="S222" i="3"/>
  <c r="S228" i="3"/>
  <c r="S234" i="3"/>
  <c r="S240" i="3"/>
  <c r="S246" i="3"/>
  <c r="S252" i="3"/>
  <c r="S258" i="3"/>
  <c r="S264" i="3"/>
  <c r="S270" i="3"/>
  <c r="S276" i="3"/>
  <c r="S282" i="3"/>
  <c r="S288" i="3"/>
  <c r="S294" i="3"/>
  <c r="S300" i="3"/>
  <c r="S306" i="3"/>
  <c r="S312" i="3"/>
  <c r="S318" i="3"/>
  <c r="S324" i="3"/>
  <c r="S330" i="3"/>
  <c r="S336" i="3"/>
  <c r="S5" i="3"/>
  <c r="T13" i="3"/>
  <c r="T25" i="3"/>
  <c r="T37" i="3"/>
  <c r="T19" i="3"/>
  <c r="T43" i="3"/>
  <c r="T61" i="3"/>
  <c r="T79" i="3"/>
  <c r="T97" i="3"/>
  <c r="T115" i="3"/>
  <c r="T133" i="3"/>
  <c r="T151" i="3"/>
  <c r="T169" i="3"/>
  <c r="T187" i="3"/>
  <c r="T205" i="3"/>
  <c r="T223" i="3"/>
  <c r="T241" i="3"/>
  <c r="T259" i="3"/>
  <c r="T277" i="3"/>
  <c r="T295" i="3"/>
  <c r="T313" i="3"/>
  <c r="T331" i="3"/>
  <c r="S8" i="3"/>
  <c r="S19" i="3"/>
  <c r="S30" i="3"/>
  <c r="S41" i="3"/>
  <c r="S51" i="3"/>
  <c r="S62" i="3"/>
  <c r="S73" i="3"/>
  <c r="S84" i="3"/>
  <c r="S95" i="3"/>
  <c r="S105" i="3"/>
  <c r="S116" i="3"/>
  <c r="S127" i="3"/>
  <c r="S138" i="3"/>
  <c r="S149" i="3"/>
  <c r="S159" i="3"/>
  <c r="S170" i="3"/>
  <c r="S181" i="3"/>
  <c r="S190" i="3"/>
  <c r="S199" i="3"/>
  <c r="S208" i="3"/>
  <c r="S217" i="3"/>
  <c r="S226" i="3"/>
  <c r="S235" i="3"/>
  <c r="S244" i="3"/>
  <c r="S253" i="3"/>
  <c r="S262" i="3"/>
  <c r="S271" i="3"/>
  <c r="S280" i="3"/>
  <c r="S289" i="3"/>
  <c r="S298" i="3"/>
  <c r="S307" i="3"/>
  <c r="S316" i="3"/>
  <c r="S325" i="3"/>
  <c r="S334" i="3"/>
  <c r="T20" i="3"/>
  <c r="T44" i="3"/>
  <c r="T62" i="3"/>
  <c r="T80" i="3"/>
  <c r="T98" i="3"/>
  <c r="T116" i="3"/>
  <c r="T134" i="3"/>
  <c r="T152" i="3"/>
  <c r="T170" i="3"/>
  <c r="T188" i="3"/>
  <c r="T206" i="3"/>
  <c r="T224" i="3"/>
  <c r="T242" i="3"/>
  <c r="T260" i="3"/>
  <c r="T278" i="3"/>
  <c r="T296" i="3"/>
  <c r="T314" i="3"/>
  <c r="T332" i="3"/>
  <c r="S9" i="3"/>
  <c r="S20" i="3"/>
  <c r="S31" i="3"/>
  <c r="S42" i="3"/>
  <c r="S53" i="3"/>
  <c r="S63" i="3"/>
  <c r="S74" i="3"/>
  <c r="S85" i="3"/>
  <c r="S96" i="3"/>
  <c r="S107" i="3"/>
  <c r="S117" i="3"/>
  <c r="S128" i="3"/>
  <c r="S139" i="3"/>
  <c r="S150" i="3"/>
  <c r="S161" i="3"/>
  <c r="S171" i="3"/>
  <c r="S182" i="3"/>
  <c r="S191" i="3"/>
  <c r="S200" i="3"/>
  <c r="S209" i="3"/>
  <c r="S218" i="3"/>
  <c r="S227" i="3"/>
  <c r="S236" i="3"/>
  <c r="S245" i="3"/>
  <c r="S254" i="3"/>
  <c r="S263" i="3"/>
  <c r="S272" i="3"/>
  <c r="S281" i="3"/>
  <c r="S290" i="3"/>
  <c r="S299" i="3"/>
  <c r="S308" i="3"/>
  <c r="S317" i="3"/>
  <c r="S326" i="3"/>
  <c r="S335" i="3"/>
  <c r="T5" i="3"/>
  <c r="S329" i="3"/>
  <c r="S314" i="3"/>
  <c r="S302" i="3"/>
  <c r="S287" i="3"/>
  <c r="S275" i="3"/>
  <c r="S260" i="3"/>
  <c r="S248" i="3"/>
  <c r="S233" i="3"/>
  <c r="S221" i="3"/>
  <c r="S206" i="3"/>
  <c r="S194" i="3"/>
  <c r="S179" i="3"/>
  <c r="S164" i="3"/>
  <c r="S146" i="3"/>
  <c r="S132" i="3"/>
  <c r="S114" i="3"/>
  <c r="S99" i="3"/>
  <c r="S81" i="3"/>
  <c r="S67" i="3"/>
  <c r="S49" i="3"/>
  <c r="S35" i="3"/>
  <c r="S17" i="3"/>
  <c r="T337" i="3"/>
  <c r="T308" i="3"/>
  <c r="T284" i="3"/>
  <c r="T254" i="3"/>
  <c r="T230" i="3"/>
  <c r="T200" i="3"/>
  <c r="T176" i="3"/>
  <c r="T146" i="3"/>
  <c r="T122" i="3"/>
  <c r="T92" i="3"/>
  <c r="T68" i="3"/>
  <c r="T38" i="3"/>
  <c r="T7" i="3"/>
  <c r="O318" i="3"/>
  <c r="O291" i="3"/>
  <c r="O264" i="3"/>
  <c r="O237" i="3"/>
  <c r="O166" i="3"/>
  <c r="P135" i="3"/>
  <c r="O332" i="3"/>
  <c r="O316" i="3"/>
  <c r="O304" i="3"/>
  <c r="O290" i="3"/>
  <c r="O278" i="3"/>
  <c r="O262" i="3"/>
  <c r="O250" i="3"/>
  <c r="O236" i="3"/>
  <c r="O224" i="3"/>
  <c r="O208" i="3"/>
  <c r="O196" i="3"/>
  <c r="O182" i="3"/>
  <c r="O165" i="3"/>
  <c r="O141" i="3"/>
  <c r="O118" i="3"/>
  <c r="O92" i="3"/>
  <c r="O68" i="3"/>
  <c r="O34" i="3"/>
  <c r="O10" i="3"/>
  <c r="P320" i="3"/>
  <c r="P296" i="3"/>
  <c r="P262" i="3"/>
  <c r="P238" i="3"/>
  <c r="P212" i="3"/>
  <c r="P188" i="3"/>
  <c r="P154" i="3"/>
  <c r="P129" i="3"/>
  <c r="P6" i="3"/>
  <c r="P12" i="3"/>
  <c r="P18" i="3"/>
  <c r="P24" i="3"/>
  <c r="P30" i="3"/>
  <c r="P36" i="3"/>
  <c r="P42" i="3"/>
  <c r="P48" i="3"/>
  <c r="P54" i="3"/>
  <c r="P60" i="3"/>
  <c r="P66" i="3"/>
  <c r="P72" i="3"/>
  <c r="P78" i="3"/>
  <c r="P84" i="3"/>
  <c r="P90" i="3"/>
  <c r="P96" i="3"/>
  <c r="P102" i="3"/>
  <c r="P108" i="3"/>
  <c r="P114" i="3"/>
  <c r="P120" i="3"/>
  <c r="P126" i="3"/>
  <c r="P132" i="3"/>
  <c r="P138" i="3"/>
  <c r="P144" i="3"/>
  <c r="P150" i="3"/>
  <c r="P156" i="3"/>
  <c r="P162" i="3"/>
  <c r="P168" i="3"/>
  <c r="P174" i="3"/>
  <c r="P180" i="3"/>
  <c r="P186" i="3"/>
  <c r="P192" i="3"/>
  <c r="P198" i="3"/>
  <c r="P204" i="3"/>
  <c r="P210" i="3"/>
  <c r="P216" i="3"/>
  <c r="P222" i="3"/>
  <c r="P228" i="3"/>
  <c r="P234" i="3"/>
  <c r="P240" i="3"/>
  <c r="P246" i="3"/>
  <c r="P252" i="3"/>
  <c r="P258" i="3"/>
  <c r="P264" i="3"/>
  <c r="P270" i="3"/>
  <c r="P276" i="3"/>
  <c r="P282" i="3"/>
  <c r="P288" i="3"/>
  <c r="P294" i="3"/>
  <c r="P300" i="3"/>
  <c r="P306" i="3"/>
  <c r="P312" i="3"/>
  <c r="P318" i="3"/>
  <c r="P324" i="3"/>
  <c r="P330" i="3"/>
  <c r="P336" i="3"/>
  <c r="O6" i="3"/>
  <c r="O12" i="3"/>
  <c r="O18" i="3"/>
  <c r="O24" i="3"/>
  <c r="O30" i="3"/>
  <c r="O36" i="3"/>
  <c r="O42" i="3"/>
  <c r="O48" i="3"/>
  <c r="O54" i="3"/>
  <c r="O60" i="3"/>
  <c r="O66" i="3"/>
  <c r="O72" i="3"/>
  <c r="O78" i="3"/>
  <c r="O84" i="3"/>
  <c r="O90" i="3"/>
  <c r="O96" i="3"/>
  <c r="O102" i="3"/>
  <c r="O108" i="3"/>
  <c r="O114" i="3"/>
  <c r="O120" i="3"/>
  <c r="O126" i="3"/>
  <c r="O132" i="3"/>
  <c r="P7" i="3"/>
  <c r="P13" i="3"/>
  <c r="P19" i="3"/>
  <c r="P25" i="3"/>
  <c r="P31" i="3"/>
  <c r="P37" i="3"/>
  <c r="P43" i="3"/>
  <c r="P49" i="3"/>
  <c r="P55" i="3"/>
  <c r="P61" i="3"/>
  <c r="P67" i="3"/>
  <c r="P73" i="3"/>
  <c r="P79" i="3"/>
  <c r="P85" i="3"/>
  <c r="P91" i="3"/>
  <c r="P97" i="3"/>
  <c r="P103" i="3"/>
  <c r="P109" i="3"/>
  <c r="P115" i="3"/>
  <c r="P121" i="3"/>
  <c r="P127" i="3"/>
  <c r="P133" i="3"/>
  <c r="P139" i="3"/>
  <c r="P145" i="3"/>
  <c r="P151" i="3"/>
  <c r="P157" i="3"/>
  <c r="P163" i="3"/>
  <c r="P169" i="3"/>
  <c r="P175" i="3"/>
  <c r="P181" i="3"/>
  <c r="P187" i="3"/>
  <c r="P193" i="3"/>
  <c r="P199" i="3"/>
  <c r="P205" i="3"/>
  <c r="P211" i="3"/>
  <c r="P217" i="3"/>
  <c r="P223" i="3"/>
  <c r="P229" i="3"/>
  <c r="P235" i="3"/>
  <c r="P241" i="3"/>
  <c r="P247" i="3"/>
  <c r="P253" i="3"/>
  <c r="P259" i="3"/>
  <c r="P265" i="3"/>
  <c r="P271" i="3"/>
  <c r="P277" i="3"/>
  <c r="P283" i="3"/>
  <c r="P289" i="3"/>
  <c r="P295" i="3"/>
  <c r="P301" i="3"/>
  <c r="P307" i="3"/>
  <c r="P313" i="3"/>
  <c r="P319" i="3"/>
  <c r="P325" i="3"/>
  <c r="P331" i="3"/>
  <c r="P337" i="3"/>
  <c r="O7" i="3"/>
  <c r="O13" i="3"/>
  <c r="O19" i="3"/>
  <c r="O25" i="3"/>
  <c r="O31" i="3"/>
  <c r="O37" i="3"/>
  <c r="O43" i="3"/>
  <c r="O49" i="3"/>
  <c r="O55" i="3"/>
  <c r="O61" i="3"/>
  <c r="O67" i="3"/>
  <c r="O73" i="3"/>
  <c r="O79" i="3"/>
  <c r="O85" i="3"/>
  <c r="O91" i="3"/>
  <c r="O97" i="3"/>
  <c r="O103" i="3"/>
  <c r="O109" i="3"/>
  <c r="O115" i="3"/>
  <c r="O121" i="3"/>
  <c r="O127" i="3"/>
  <c r="O133" i="3"/>
  <c r="O139" i="3"/>
  <c r="O145" i="3"/>
  <c r="O151" i="3"/>
  <c r="O157" i="3"/>
  <c r="O163" i="3"/>
  <c r="O169" i="3"/>
  <c r="O175" i="3"/>
  <c r="P8" i="3"/>
  <c r="P14" i="3"/>
  <c r="P20" i="3"/>
  <c r="P26" i="3"/>
  <c r="P32" i="3"/>
  <c r="P38" i="3"/>
  <c r="P44" i="3"/>
  <c r="P50" i="3"/>
  <c r="P56" i="3"/>
  <c r="P62" i="3"/>
  <c r="P68" i="3"/>
  <c r="P74" i="3"/>
  <c r="P80" i="3"/>
  <c r="P86" i="3"/>
  <c r="P92" i="3"/>
  <c r="P98" i="3"/>
  <c r="P104" i="3"/>
  <c r="P110" i="3"/>
  <c r="P116" i="3"/>
  <c r="P122" i="3"/>
  <c r="P128" i="3"/>
  <c r="P134" i="3"/>
  <c r="P9" i="3"/>
  <c r="P15" i="3"/>
  <c r="P21" i="3"/>
  <c r="P27" i="3"/>
  <c r="P33" i="3"/>
  <c r="P39" i="3"/>
  <c r="P45" i="3"/>
  <c r="P51" i="3"/>
  <c r="P57" i="3"/>
  <c r="P63" i="3"/>
  <c r="P69" i="3"/>
  <c r="P75" i="3"/>
  <c r="P81" i="3"/>
  <c r="P87" i="3"/>
  <c r="P93" i="3"/>
  <c r="P99" i="3"/>
  <c r="P11" i="3"/>
  <c r="P17" i="3"/>
  <c r="P23" i="3"/>
  <c r="P29" i="3"/>
  <c r="P35" i="3"/>
  <c r="P41" i="3"/>
  <c r="P47" i="3"/>
  <c r="P53" i="3"/>
  <c r="P59" i="3"/>
  <c r="P65" i="3"/>
  <c r="P71" i="3"/>
  <c r="P77" i="3"/>
  <c r="P83" i="3"/>
  <c r="P89" i="3"/>
  <c r="P95" i="3"/>
  <c r="P101" i="3"/>
  <c r="P107" i="3"/>
  <c r="P113" i="3"/>
  <c r="P119" i="3"/>
  <c r="P125" i="3"/>
  <c r="P131" i="3"/>
  <c r="P137" i="3"/>
  <c r="P143" i="3"/>
  <c r="P149" i="3"/>
  <c r="P155" i="3"/>
  <c r="P161" i="3"/>
  <c r="P167" i="3"/>
  <c r="P173" i="3"/>
  <c r="P179" i="3"/>
  <c r="P185" i="3"/>
  <c r="P191" i="3"/>
  <c r="P197" i="3"/>
  <c r="P203" i="3"/>
  <c r="P209" i="3"/>
  <c r="P215" i="3"/>
  <c r="P221" i="3"/>
  <c r="P227" i="3"/>
  <c r="P233" i="3"/>
  <c r="P239" i="3"/>
  <c r="P245" i="3"/>
  <c r="P251" i="3"/>
  <c r="P257" i="3"/>
  <c r="P263" i="3"/>
  <c r="P269" i="3"/>
  <c r="P275" i="3"/>
  <c r="P281" i="3"/>
  <c r="P287" i="3"/>
  <c r="P293" i="3"/>
  <c r="P299" i="3"/>
  <c r="P305" i="3"/>
  <c r="P311" i="3"/>
  <c r="P317" i="3"/>
  <c r="P323" i="3"/>
  <c r="P329" i="3"/>
  <c r="P335" i="3"/>
  <c r="P5" i="3"/>
  <c r="O11" i="3"/>
  <c r="O17" i="3"/>
  <c r="O23" i="3"/>
  <c r="O29" i="3"/>
  <c r="O35" i="3"/>
  <c r="O41" i="3"/>
  <c r="O47" i="3"/>
  <c r="O53" i="3"/>
  <c r="O59" i="3"/>
  <c r="O65" i="3"/>
  <c r="O71" i="3"/>
  <c r="O77" i="3"/>
  <c r="O83" i="3"/>
  <c r="O89" i="3"/>
  <c r="O95" i="3"/>
  <c r="O101" i="3"/>
  <c r="O107" i="3"/>
  <c r="O113" i="3"/>
  <c r="O119" i="3"/>
  <c r="O125" i="3"/>
  <c r="O131" i="3"/>
  <c r="O137" i="3"/>
  <c r="O143" i="3"/>
  <c r="O149" i="3"/>
  <c r="O155" i="3"/>
  <c r="O161" i="3"/>
  <c r="O167" i="3"/>
  <c r="O173" i="3"/>
  <c r="O179" i="3"/>
  <c r="P16" i="3"/>
  <c r="P52" i="3"/>
  <c r="P88" i="3"/>
  <c r="P112" i="3"/>
  <c r="P130" i="3"/>
  <c r="P146" i="3"/>
  <c r="P158" i="3"/>
  <c r="P170" i="3"/>
  <c r="P182" i="3"/>
  <c r="P194" i="3"/>
  <c r="P206" i="3"/>
  <c r="P218" i="3"/>
  <c r="P230" i="3"/>
  <c r="P242" i="3"/>
  <c r="P254" i="3"/>
  <c r="P266" i="3"/>
  <c r="P278" i="3"/>
  <c r="P290" i="3"/>
  <c r="P302" i="3"/>
  <c r="P314" i="3"/>
  <c r="P326" i="3"/>
  <c r="P338" i="3"/>
  <c r="O14" i="3"/>
  <c r="O26" i="3"/>
  <c r="O38" i="3"/>
  <c r="O50" i="3"/>
  <c r="O62" i="3"/>
  <c r="O74" i="3"/>
  <c r="O86" i="3"/>
  <c r="O98" i="3"/>
  <c r="O110" i="3"/>
  <c r="O122" i="3"/>
  <c r="O134" i="3"/>
  <c r="O142" i="3"/>
  <c r="O152" i="3"/>
  <c r="O160" i="3"/>
  <c r="O170" i="3"/>
  <c r="O178" i="3"/>
  <c r="O185" i="3"/>
  <c r="O191" i="3"/>
  <c r="O197" i="3"/>
  <c r="O203" i="3"/>
  <c r="O209" i="3"/>
  <c r="O215" i="3"/>
  <c r="O221" i="3"/>
  <c r="O227" i="3"/>
  <c r="O233" i="3"/>
  <c r="O239" i="3"/>
  <c r="O245" i="3"/>
  <c r="O251" i="3"/>
  <c r="O257" i="3"/>
  <c r="O263" i="3"/>
  <c r="O269" i="3"/>
  <c r="O275" i="3"/>
  <c r="O281" i="3"/>
  <c r="O287" i="3"/>
  <c r="O293" i="3"/>
  <c r="O299" i="3"/>
  <c r="O305" i="3"/>
  <c r="O311" i="3"/>
  <c r="O317" i="3"/>
  <c r="O323" i="3"/>
  <c r="O329" i="3"/>
  <c r="O335" i="3"/>
  <c r="O5" i="3"/>
  <c r="P28" i="3"/>
  <c r="P64" i="3"/>
  <c r="P100" i="3"/>
  <c r="P118" i="3"/>
  <c r="P136" i="3"/>
  <c r="P148" i="3"/>
  <c r="P160" i="3"/>
  <c r="P172" i="3"/>
  <c r="P184" i="3"/>
  <c r="P196" i="3"/>
  <c r="P208" i="3"/>
  <c r="P220" i="3"/>
  <c r="P232" i="3"/>
  <c r="P244" i="3"/>
  <c r="P256" i="3"/>
  <c r="P268" i="3"/>
  <c r="P280" i="3"/>
  <c r="P292" i="3"/>
  <c r="P304" i="3"/>
  <c r="P316" i="3"/>
  <c r="P328" i="3"/>
  <c r="P340" i="3"/>
  <c r="O16" i="3"/>
  <c r="O28" i="3"/>
  <c r="O40" i="3"/>
  <c r="O52" i="3"/>
  <c r="O64" i="3"/>
  <c r="O76" i="3"/>
  <c r="O88" i="3"/>
  <c r="O100" i="3"/>
  <c r="O112" i="3"/>
  <c r="O124" i="3"/>
  <c r="O136" i="3"/>
  <c r="O146" i="3"/>
  <c r="O154" i="3"/>
  <c r="O164" i="3"/>
  <c r="O172" i="3"/>
  <c r="O181" i="3"/>
  <c r="O187" i="3"/>
  <c r="O193" i="3"/>
  <c r="O199" i="3"/>
  <c r="O205" i="3"/>
  <c r="O211" i="3"/>
  <c r="O217" i="3"/>
  <c r="O223" i="3"/>
  <c r="O229" i="3"/>
  <c r="O235" i="3"/>
  <c r="O241" i="3"/>
  <c r="O247" i="3"/>
  <c r="O253" i="3"/>
  <c r="O259" i="3"/>
  <c r="O265" i="3"/>
  <c r="O271" i="3"/>
  <c r="O277" i="3"/>
  <c r="O283" i="3"/>
  <c r="O289" i="3"/>
  <c r="O295" i="3"/>
  <c r="O301" i="3"/>
  <c r="O307" i="3"/>
  <c r="O313" i="3"/>
  <c r="O319" i="3"/>
  <c r="O325" i="3"/>
  <c r="O331" i="3"/>
  <c r="O337" i="3"/>
  <c r="P34" i="3"/>
  <c r="P82" i="3"/>
  <c r="P123" i="3"/>
  <c r="P142" i="3"/>
  <c r="P164" i="3"/>
  <c r="P178" i="3"/>
  <c r="P200" i="3"/>
  <c r="P214" i="3"/>
  <c r="P236" i="3"/>
  <c r="P250" i="3"/>
  <c r="P272" i="3"/>
  <c r="P286" i="3"/>
  <c r="P308" i="3"/>
  <c r="P322" i="3"/>
  <c r="O8" i="3"/>
  <c r="O22" i="3"/>
  <c r="O44" i="3"/>
  <c r="O58" i="3"/>
  <c r="O80" i="3"/>
  <c r="O94" i="3"/>
  <c r="O116" i="3"/>
  <c r="O130" i="3"/>
  <c r="O147" i="3"/>
  <c r="O159" i="3"/>
  <c r="O174" i="3"/>
  <c r="O184" i="3"/>
  <c r="O194" i="3"/>
  <c r="O202" i="3"/>
  <c r="O212" i="3"/>
  <c r="O220" i="3"/>
  <c r="O230" i="3"/>
  <c r="O238" i="3"/>
  <c r="O248" i="3"/>
  <c r="O256" i="3"/>
  <c r="O266" i="3"/>
  <c r="O274" i="3"/>
  <c r="O284" i="3"/>
  <c r="O292" i="3"/>
  <c r="O302" i="3"/>
  <c r="O310" i="3"/>
  <c r="O320" i="3"/>
  <c r="O328" i="3"/>
  <c r="O338" i="3"/>
  <c r="P40" i="3"/>
  <c r="P94" i="3"/>
  <c r="P124" i="3"/>
  <c r="P147" i="3"/>
  <c r="P165" i="3"/>
  <c r="P183" i="3"/>
  <c r="P201" i="3"/>
  <c r="P219" i="3"/>
  <c r="P237" i="3"/>
  <c r="P255" i="3"/>
  <c r="P273" i="3"/>
  <c r="P291" i="3"/>
  <c r="P309" i="3"/>
  <c r="P327" i="3"/>
  <c r="O9" i="3"/>
  <c r="O27" i="3"/>
  <c r="O45" i="3"/>
  <c r="O63" i="3"/>
  <c r="O81" i="3"/>
  <c r="O99" i="3"/>
  <c r="O117" i="3"/>
  <c r="O135" i="3"/>
  <c r="O148" i="3"/>
  <c r="O162" i="3"/>
  <c r="O176" i="3"/>
  <c r="O186" i="3"/>
  <c r="O195" i="3"/>
  <c r="O204" i="3"/>
  <c r="O213" i="3"/>
  <c r="O222" i="3"/>
  <c r="O231" i="3"/>
  <c r="O240" i="3"/>
  <c r="O249" i="3"/>
  <c r="O258" i="3"/>
  <c r="O267" i="3"/>
  <c r="O276" i="3"/>
  <c r="O285" i="3"/>
  <c r="O294" i="3"/>
  <c r="O303" i="3"/>
  <c r="O312" i="3"/>
  <c r="O321" i="3"/>
  <c r="O330" i="3"/>
  <c r="O339" i="3"/>
  <c r="O327" i="3"/>
  <c r="O315" i="3"/>
  <c r="O300" i="3"/>
  <c r="O288" i="3"/>
  <c r="O273" i="3"/>
  <c r="O261" i="3"/>
  <c r="O246" i="3"/>
  <c r="O234" i="3"/>
  <c r="O219" i="3"/>
  <c r="O207" i="3"/>
  <c r="O192" i="3"/>
  <c r="O180" i="3"/>
  <c r="O158" i="3"/>
  <c r="O140" i="3"/>
  <c r="O111" i="3"/>
  <c r="O87" i="3"/>
  <c r="O57" i="3"/>
  <c r="O33" i="3"/>
  <c r="P339" i="3"/>
  <c r="P315" i="3"/>
  <c r="P285" i="3"/>
  <c r="P261" i="3"/>
  <c r="P231" i="3"/>
  <c r="P207" i="3"/>
  <c r="P177" i="3"/>
  <c r="P153" i="3"/>
  <c r="P117" i="3"/>
  <c r="P58" i="3"/>
  <c r="O333" i="3"/>
  <c r="O306" i="3"/>
  <c r="O279" i="3"/>
  <c r="O252" i="3"/>
  <c r="O225" i="3"/>
  <c r="O210" i="3"/>
  <c r="O198" i="3"/>
  <c r="O183" i="3"/>
  <c r="O144" i="3"/>
  <c r="O123" i="3"/>
  <c r="O93" i="3"/>
  <c r="O69" i="3"/>
  <c r="O39" i="3"/>
  <c r="O15" i="3"/>
  <c r="P321" i="3"/>
  <c r="P297" i="3"/>
  <c r="P267" i="3"/>
  <c r="P243" i="3"/>
  <c r="P213" i="3"/>
  <c r="P189" i="3"/>
  <c r="P159" i="3"/>
  <c r="P76" i="3"/>
  <c r="O340" i="3"/>
  <c r="O326" i="3"/>
  <c r="O314" i="3"/>
  <c r="O298" i="3"/>
  <c r="O286" i="3"/>
  <c r="O272" i="3"/>
  <c r="O260" i="3"/>
  <c r="O244" i="3"/>
  <c r="O232" i="3"/>
  <c r="O218" i="3"/>
  <c r="O206" i="3"/>
  <c r="O190" i="3"/>
  <c r="O177" i="3"/>
  <c r="O156" i="3"/>
  <c r="O138" i="3"/>
  <c r="O106" i="3"/>
  <c r="O82" i="3"/>
  <c r="O56" i="3"/>
  <c r="O32" i="3"/>
  <c r="P334" i="3"/>
  <c r="P310" i="3"/>
  <c r="P284" i="3"/>
  <c r="P260" i="3"/>
  <c r="P226" i="3"/>
  <c r="P202" i="3"/>
  <c r="P176" i="3"/>
  <c r="P152" i="3"/>
  <c r="P111" i="3"/>
  <c r="P46" i="3"/>
  <c r="O336" i="3"/>
  <c r="O324" i="3"/>
  <c r="O297" i="3"/>
  <c r="O282" i="3"/>
  <c r="O270" i="3"/>
  <c r="O255" i="3"/>
  <c r="O243" i="3"/>
  <c r="O228" i="3"/>
  <c r="O216" i="3"/>
  <c r="O201" i="3"/>
  <c r="O189" i="3"/>
  <c r="O171" i="3"/>
  <c r="O153" i="3"/>
  <c r="O129" i="3"/>
  <c r="O105" i="3"/>
  <c r="O75" i="3"/>
  <c r="O51" i="3"/>
  <c r="O21" i="3"/>
  <c r="P333" i="3"/>
  <c r="P303" i="3"/>
  <c r="P279" i="3"/>
  <c r="P249" i="3"/>
  <c r="P225" i="3"/>
  <c r="P195" i="3"/>
  <c r="P171" i="3"/>
  <c r="P141" i="3"/>
  <c r="P106" i="3"/>
  <c r="P22" i="3"/>
  <c r="O309" i="3"/>
  <c r="O334" i="3"/>
  <c r="O322" i="3"/>
  <c r="O308" i="3"/>
  <c r="O296" i="3"/>
  <c r="O280" i="3"/>
  <c r="O268" i="3"/>
  <c r="O254" i="3"/>
  <c r="O242" i="3"/>
  <c r="O226" i="3"/>
  <c r="O214" i="3"/>
  <c r="O200" i="3"/>
  <c r="O188" i="3"/>
  <c r="O168" i="3"/>
  <c r="O150" i="3"/>
  <c r="O128" i="3"/>
  <c r="O104" i="3"/>
  <c r="O70" i="3"/>
  <c r="O46" i="3"/>
  <c r="O20" i="3"/>
  <c r="P332" i="3"/>
  <c r="P298" i="3"/>
  <c r="P274" i="3"/>
  <c r="P248" i="3"/>
  <c r="P224" i="3"/>
  <c r="P190" i="3"/>
  <c r="P166" i="3"/>
  <c r="P140" i="3"/>
  <c r="P105" i="3"/>
  <c r="P10" i="3"/>
  <c r="N4" i="3"/>
  <c r="N5" i="3" s="1"/>
  <c r="R7" i="3" l="1"/>
  <c r="R13" i="3"/>
  <c r="R19" i="3"/>
  <c r="R25" i="3"/>
  <c r="R31" i="3"/>
  <c r="R10" i="3"/>
  <c r="R16" i="3"/>
  <c r="R22" i="3"/>
  <c r="R28" i="3"/>
  <c r="R34" i="3"/>
  <c r="R40" i="3"/>
  <c r="R46" i="3"/>
  <c r="R52" i="3"/>
  <c r="R5" i="3"/>
  <c r="R14" i="3"/>
  <c r="R23" i="3"/>
  <c r="R32" i="3"/>
  <c r="R39" i="3"/>
  <c r="R47" i="3"/>
  <c r="R54" i="3"/>
  <c r="R60" i="3"/>
  <c r="R66" i="3"/>
  <c r="R72" i="3"/>
  <c r="R78" i="3"/>
  <c r="R84" i="3"/>
  <c r="R90" i="3"/>
  <c r="R96" i="3"/>
  <c r="R102" i="3"/>
  <c r="R108" i="3"/>
  <c r="R114" i="3"/>
  <c r="R120" i="3"/>
  <c r="R126" i="3"/>
  <c r="R132" i="3"/>
  <c r="R138" i="3"/>
  <c r="R144" i="3"/>
  <c r="R150" i="3"/>
  <c r="R156" i="3"/>
  <c r="R162" i="3"/>
  <c r="R168" i="3"/>
  <c r="R174" i="3"/>
  <c r="R180" i="3"/>
  <c r="R6" i="3"/>
  <c r="R15" i="3"/>
  <c r="R24" i="3"/>
  <c r="R33" i="3"/>
  <c r="R41" i="3"/>
  <c r="R48" i="3"/>
  <c r="R55" i="3"/>
  <c r="R61" i="3"/>
  <c r="R67" i="3"/>
  <c r="R73" i="3"/>
  <c r="R79" i="3"/>
  <c r="R85" i="3"/>
  <c r="R91" i="3"/>
  <c r="R97" i="3"/>
  <c r="R103" i="3"/>
  <c r="R109" i="3"/>
  <c r="R115" i="3"/>
  <c r="R121" i="3"/>
  <c r="R127" i="3"/>
  <c r="R133" i="3"/>
  <c r="R139" i="3"/>
  <c r="R145" i="3"/>
  <c r="R151" i="3"/>
  <c r="R157" i="3"/>
  <c r="R163" i="3"/>
  <c r="R169" i="3"/>
  <c r="R175" i="3"/>
  <c r="R181" i="3"/>
  <c r="R187" i="3"/>
  <c r="R193" i="3"/>
  <c r="R199" i="3"/>
  <c r="R205" i="3"/>
  <c r="R211" i="3"/>
  <c r="R18" i="3"/>
  <c r="R30" i="3"/>
  <c r="R43" i="3"/>
  <c r="R53" i="3"/>
  <c r="R63" i="3"/>
  <c r="R71" i="3"/>
  <c r="R81" i="3"/>
  <c r="R89" i="3"/>
  <c r="R99" i="3"/>
  <c r="R107" i="3"/>
  <c r="R117" i="3"/>
  <c r="R125" i="3"/>
  <c r="R135" i="3"/>
  <c r="R143" i="3"/>
  <c r="R153" i="3"/>
  <c r="R161" i="3"/>
  <c r="R171" i="3"/>
  <c r="R179" i="3"/>
  <c r="R188" i="3"/>
  <c r="R195" i="3"/>
  <c r="R202" i="3"/>
  <c r="R209" i="3"/>
  <c r="R216" i="3"/>
  <c r="R222" i="3"/>
  <c r="R228" i="3"/>
  <c r="R234" i="3"/>
  <c r="R240" i="3"/>
  <c r="R246" i="3"/>
  <c r="R252" i="3"/>
  <c r="R258" i="3"/>
  <c r="R264" i="3"/>
  <c r="R270" i="3"/>
  <c r="R276" i="3"/>
  <c r="R282" i="3"/>
  <c r="R288" i="3"/>
  <c r="R294" i="3"/>
  <c r="R300" i="3"/>
  <c r="R306" i="3"/>
  <c r="R312" i="3"/>
  <c r="R318" i="3"/>
  <c r="R324" i="3"/>
  <c r="R330" i="3"/>
  <c r="R336" i="3"/>
  <c r="R11" i="3"/>
  <c r="R12" i="3"/>
  <c r="R27" i="3"/>
  <c r="R38" i="3"/>
  <c r="R50" i="3"/>
  <c r="R59" i="3"/>
  <c r="R69" i="3"/>
  <c r="R77" i="3"/>
  <c r="R87" i="3"/>
  <c r="R95" i="3"/>
  <c r="R105" i="3"/>
  <c r="R113" i="3"/>
  <c r="R123" i="3"/>
  <c r="R131" i="3"/>
  <c r="R141" i="3"/>
  <c r="R149" i="3"/>
  <c r="R159" i="3"/>
  <c r="R167" i="3"/>
  <c r="R177" i="3"/>
  <c r="R185" i="3"/>
  <c r="R192" i="3"/>
  <c r="R200" i="3"/>
  <c r="R207" i="3"/>
  <c r="R214" i="3"/>
  <c r="R220" i="3"/>
  <c r="R226" i="3"/>
  <c r="R232" i="3"/>
  <c r="R238" i="3"/>
  <c r="R244" i="3"/>
  <c r="R250" i="3"/>
  <c r="R256" i="3"/>
  <c r="R262" i="3"/>
  <c r="R268" i="3"/>
  <c r="R274" i="3"/>
  <c r="R280" i="3"/>
  <c r="R286" i="3"/>
  <c r="R292" i="3"/>
  <c r="R298" i="3"/>
  <c r="R304" i="3"/>
  <c r="R310" i="3"/>
  <c r="R316" i="3"/>
  <c r="R322" i="3"/>
  <c r="R328" i="3"/>
  <c r="R334" i="3"/>
  <c r="R340" i="3"/>
  <c r="R17" i="3"/>
  <c r="R29" i="3"/>
  <c r="R42" i="3"/>
  <c r="R51" i="3"/>
  <c r="R62" i="3"/>
  <c r="R70" i="3"/>
  <c r="R80" i="3"/>
  <c r="R88" i="3"/>
  <c r="R98" i="3"/>
  <c r="R106" i="3"/>
  <c r="R116" i="3"/>
  <c r="R124" i="3"/>
  <c r="R134" i="3"/>
  <c r="R142" i="3"/>
  <c r="R152" i="3"/>
  <c r="R160" i="3"/>
  <c r="R170" i="3"/>
  <c r="R178" i="3"/>
  <c r="R186" i="3"/>
  <c r="R194" i="3"/>
  <c r="R201" i="3"/>
  <c r="R208" i="3"/>
  <c r="R215" i="3"/>
  <c r="R221" i="3"/>
  <c r="R227" i="3"/>
  <c r="R233" i="3"/>
  <c r="R239" i="3"/>
  <c r="R245" i="3"/>
  <c r="R251" i="3"/>
  <c r="R257" i="3"/>
  <c r="R263" i="3"/>
  <c r="R269" i="3"/>
  <c r="R275" i="3"/>
  <c r="R281" i="3"/>
  <c r="R287" i="3"/>
  <c r="R293" i="3"/>
  <c r="R299" i="3"/>
  <c r="R305" i="3"/>
  <c r="R311" i="3"/>
  <c r="R317" i="3"/>
  <c r="R323" i="3"/>
  <c r="R329" i="3"/>
  <c r="R335" i="3"/>
  <c r="R20" i="3"/>
  <c r="R44" i="3"/>
  <c r="R64" i="3"/>
  <c r="R82" i="3"/>
  <c r="R100" i="3"/>
  <c r="R118" i="3"/>
  <c r="R136" i="3"/>
  <c r="R154" i="3"/>
  <c r="R172" i="3"/>
  <c r="R189" i="3"/>
  <c r="R203" i="3"/>
  <c r="R217" i="3"/>
  <c r="R229" i="3"/>
  <c r="R241" i="3"/>
  <c r="R253" i="3"/>
  <c r="R265" i="3"/>
  <c r="R277" i="3"/>
  <c r="R289" i="3"/>
  <c r="R301" i="3"/>
  <c r="R313" i="3"/>
  <c r="R325" i="3"/>
  <c r="R337" i="3"/>
  <c r="R21" i="3"/>
  <c r="R45" i="3"/>
  <c r="R65" i="3"/>
  <c r="R83" i="3"/>
  <c r="R101" i="3"/>
  <c r="R119" i="3"/>
  <c r="R137" i="3"/>
  <c r="R155" i="3"/>
  <c r="R173" i="3"/>
  <c r="R190" i="3"/>
  <c r="R204" i="3"/>
  <c r="R218" i="3"/>
  <c r="R230" i="3"/>
  <c r="R242" i="3"/>
  <c r="R254" i="3"/>
  <c r="R266" i="3"/>
  <c r="R278" i="3"/>
  <c r="R290" i="3"/>
  <c r="R302" i="3"/>
  <c r="R314" i="3"/>
  <c r="R326" i="3"/>
  <c r="R338" i="3"/>
  <c r="R26" i="3"/>
  <c r="R49" i="3"/>
  <c r="R68" i="3"/>
  <c r="R86" i="3"/>
  <c r="R104" i="3"/>
  <c r="R122" i="3"/>
  <c r="R140" i="3"/>
  <c r="R158" i="3"/>
  <c r="R176" i="3"/>
  <c r="R191" i="3"/>
  <c r="R206" i="3"/>
  <c r="R219" i="3"/>
  <c r="R231" i="3"/>
  <c r="R243" i="3"/>
  <c r="R255" i="3"/>
  <c r="R267" i="3"/>
  <c r="R279" i="3"/>
  <c r="R291" i="3"/>
  <c r="R303" i="3"/>
  <c r="R315" i="3"/>
  <c r="R327" i="3"/>
  <c r="R339" i="3"/>
  <c r="R271" i="3"/>
  <c r="R8" i="3"/>
  <c r="R57" i="3"/>
  <c r="R75" i="3"/>
  <c r="R93" i="3"/>
  <c r="R111" i="3"/>
  <c r="R129" i="3"/>
  <c r="R147" i="3"/>
  <c r="R165" i="3"/>
  <c r="R212" i="3"/>
  <c r="R224" i="3"/>
  <c r="R236" i="3"/>
  <c r="R248" i="3"/>
  <c r="R272" i="3"/>
  <c r="R284" i="3"/>
  <c r="R308" i="3"/>
  <c r="R332" i="3"/>
  <c r="R9" i="3"/>
  <c r="R76" i="3"/>
  <c r="R112" i="3"/>
  <c r="R166" i="3"/>
  <c r="R184" i="3"/>
  <c r="R213" i="3"/>
  <c r="R249" i="3"/>
  <c r="R285" i="3"/>
  <c r="R321" i="3"/>
  <c r="R183" i="3"/>
  <c r="R58" i="3"/>
  <c r="R130" i="3"/>
  <c r="R198" i="3"/>
  <c r="R237" i="3"/>
  <c r="R273" i="3"/>
  <c r="R309" i="3"/>
  <c r="R35" i="3"/>
  <c r="R56" i="3"/>
  <c r="R74" i="3"/>
  <c r="R92" i="3"/>
  <c r="R110" i="3"/>
  <c r="R128" i="3"/>
  <c r="R146" i="3"/>
  <c r="R164" i="3"/>
  <c r="R182" i="3"/>
  <c r="R196" i="3"/>
  <c r="R210" i="3"/>
  <c r="R223" i="3"/>
  <c r="R235" i="3"/>
  <c r="R247" i="3"/>
  <c r="R259" i="3"/>
  <c r="R283" i="3"/>
  <c r="R295" i="3"/>
  <c r="R307" i="3"/>
  <c r="R319" i="3"/>
  <c r="R331" i="3"/>
  <c r="R320" i="3"/>
  <c r="R37" i="3"/>
  <c r="R94" i="3"/>
  <c r="R148" i="3"/>
  <c r="R225" i="3"/>
  <c r="R261" i="3"/>
  <c r="R297" i="3"/>
  <c r="R333" i="3"/>
  <c r="R36" i="3"/>
  <c r="R197" i="3"/>
  <c r="R260" i="3"/>
  <c r="R296" i="3"/>
  <c r="N11" i="3"/>
  <c r="N17" i="3"/>
  <c r="N23" i="3"/>
  <c r="N29" i="3"/>
  <c r="N35" i="3"/>
  <c r="N41" i="3"/>
  <c r="N47" i="3"/>
  <c r="N53" i="3"/>
  <c r="N59" i="3"/>
  <c r="N65" i="3"/>
  <c r="N71" i="3"/>
  <c r="N77" i="3"/>
  <c r="N83" i="3"/>
  <c r="N89" i="3"/>
  <c r="N95" i="3"/>
  <c r="N101" i="3"/>
  <c r="N107" i="3"/>
  <c r="N113" i="3"/>
  <c r="N119" i="3"/>
  <c r="N125" i="3"/>
  <c r="N131" i="3"/>
  <c r="N137" i="3"/>
  <c r="N143" i="3"/>
  <c r="N149" i="3"/>
  <c r="N155" i="3"/>
  <c r="N161" i="3"/>
  <c r="N167" i="3"/>
  <c r="N173" i="3"/>
  <c r="N179" i="3"/>
  <c r="N185" i="3"/>
  <c r="N191" i="3"/>
  <c r="N197" i="3"/>
  <c r="N7" i="3"/>
  <c r="N13" i="3"/>
  <c r="N19" i="3"/>
  <c r="N25" i="3"/>
  <c r="N31" i="3"/>
  <c r="N37" i="3"/>
  <c r="N43" i="3"/>
  <c r="N49" i="3"/>
  <c r="N55" i="3"/>
  <c r="N61" i="3"/>
  <c r="N67" i="3"/>
  <c r="N73" i="3"/>
  <c r="N79" i="3"/>
  <c r="N85" i="3"/>
  <c r="N91" i="3"/>
  <c r="N97" i="3"/>
  <c r="N103" i="3"/>
  <c r="N109" i="3"/>
  <c r="N115" i="3"/>
  <c r="N121" i="3"/>
  <c r="N127" i="3"/>
  <c r="N10" i="3"/>
  <c r="N20" i="3"/>
  <c r="N28" i="3"/>
  <c r="N38" i="3"/>
  <c r="N46" i="3"/>
  <c r="N56" i="3"/>
  <c r="N64" i="3"/>
  <c r="N74" i="3"/>
  <c r="N82" i="3"/>
  <c r="N92" i="3"/>
  <c r="N100" i="3"/>
  <c r="N110" i="3"/>
  <c r="N118" i="3"/>
  <c r="N128" i="3"/>
  <c r="N135" i="3"/>
  <c r="N142" i="3"/>
  <c r="N150" i="3"/>
  <c r="N157" i="3"/>
  <c r="N164" i="3"/>
  <c r="N171" i="3"/>
  <c r="N178" i="3"/>
  <c r="N186" i="3"/>
  <c r="N193" i="3"/>
  <c r="N200" i="3"/>
  <c r="N206" i="3"/>
  <c r="N212" i="3"/>
  <c r="N218" i="3"/>
  <c r="N224" i="3"/>
  <c r="N230" i="3"/>
  <c r="N236" i="3"/>
  <c r="N242" i="3"/>
  <c r="N248" i="3"/>
  <c r="N254" i="3"/>
  <c r="N260" i="3"/>
  <c r="N266" i="3"/>
  <c r="N272" i="3"/>
  <c r="N278" i="3"/>
  <c r="N284" i="3"/>
  <c r="N290" i="3"/>
  <c r="N296" i="3"/>
  <c r="N302" i="3"/>
  <c r="N308" i="3"/>
  <c r="N12" i="3"/>
  <c r="N21" i="3"/>
  <c r="N30" i="3"/>
  <c r="N39" i="3"/>
  <c r="N48" i="3"/>
  <c r="N57" i="3"/>
  <c r="N66" i="3"/>
  <c r="N75" i="3"/>
  <c r="N84" i="3"/>
  <c r="N93" i="3"/>
  <c r="N102" i="3"/>
  <c r="N111" i="3"/>
  <c r="N120" i="3"/>
  <c r="N129" i="3"/>
  <c r="N136" i="3"/>
  <c r="N144" i="3"/>
  <c r="N151" i="3"/>
  <c r="N158" i="3"/>
  <c r="N165" i="3"/>
  <c r="N14" i="3"/>
  <c r="N26" i="3"/>
  <c r="N40" i="3"/>
  <c r="N52" i="3"/>
  <c r="N68" i="3"/>
  <c r="N80" i="3"/>
  <c r="N94" i="3"/>
  <c r="N106" i="3"/>
  <c r="N122" i="3"/>
  <c r="N133" i="3"/>
  <c r="N145" i="3"/>
  <c r="N154" i="3"/>
  <c r="N166" i="3"/>
  <c r="N175" i="3"/>
  <c r="N183" i="3"/>
  <c r="N192" i="3"/>
  <c r="N201" i="3"/>
  <c r="N208" i="3"/>
  <c r="N215" i="3"/>
  <c r="N222" i="3"/>
  <c r="N229" i="3"/>
  <c r="N237" i="3"/>
  <c r="N244" i="3"/>
  <c r="N251" i="3"/>
  <c r="N258" i="3"/>
  <c r="N265" i="3"/>
  <c r="N273" i="3"/>
  <c r="N280" i="3"/>
  <c r="N287" i="3"/>
  <c r="N294" i="3"/>
  <c r="N301" i="3"/>
  <c r="N309" i="3"/>
  <c r="N315" i="3"/>
  <c r="N321" i="3"/>
  <c r="N327" i="3"/>
  <c r="N333" i="3"/>
  <c r="N339" i="3"/>
  <c r="N184" i="3"/>
  <c r="N216" i="3"/>
  <c r="N231" i="3"/>
  <c r="N245" i="3"/>
  <c r="N252" i="3"/>
  <c r="N267" i="3"/>
  <c r="N274" i="3"/>
  <c r="N288" i="3"/>
  <c r="N295" i="3"/>
  <c r="N310" i="3"/>
  <c r="N316" i="3"/>
  <c r="N328" i="3"/>
  <c r="N340" i="3"/>
  <c r="N15" i="3"/>
  <c r="N27" i="3"/>
  <c r="N42" i="3"/>
  <c r="N54" i="3"/>
  <c r="N69" i="3"/>
  <c r="N81" i="3"/>
  <c r="N96" i="3"/>
  <c r="N108" i="3"/>
  <c r="N123" i="3"/>
  <c r="N134" i="3"/>
  <c r="N146" i="3"/>
  <c r="N156" i="3"/>
  <c r="N168" i="3"/>
  <c r="N176" i="3"/>
  <c r="N194" i="3"/>
  <c r="N202" i="3"/>
  <c r="N209" i="3"/>
  <c r="N223" i="3"/>
  <c r="N238" i="3"/>
  <c r="N259" i="3"/>
  <c r="N281" i="3"/>
  <c r="N303" i="3"/>
  <c r="N322" i="3"/>
  <c r="N334" i="3"/>
  <c r="N16" i="3"/>
  <c r="N32" i="3"/>
  <c r="N44" i="3"/>
  <c r="N58" i="3"/>
  <c r="N70" i="3"/>
  <c r="N86" i="3"/>
  <c r="N98" i="3"/>
  <c r="N112" i="3"/>
  <c r="N124" i="3"/>
  <c r="N138" i="3"/>
  <c r="N147" i="3"/>
  <c r="N159" i="3"/>
  <c r="N169" i="3"/>
  <c r="N177" i="3"/>
  <c r="N187" i="3"/>
  <c r="N195" i="3"/>
  <c r="N203" i="3"/>
  <c r="N210" i="3"/>
  <c r="N217" i="3"/>
  <c r="N225" i="3"/>
  <c r="N232" i="3"/>
  <c r="N239" i="3"/>
  <c r="N246" i="3"/>
  <c r="N253" i="3"/>
  <c r="N261" i="3"/>
  <c r="N268" i="3"/>
  <c r="N275" i="3"/>
  <c r="N282" i="3"/>
  <c r="N289" i="3"/>
  <c r="N297" i="3"/>
  <c r="N304" i="3"/>
  <c r="N311" i="3"/>
  <c r="N317" i="3"/>
  <c r="N323" i="3"/>
  <c r="N329" i="3"/>
  <c r="N335" i="3"/>
  <c r="N313" i="3"/>
  <c r="N24" i="3"/>
  <c r="N51" i="3"/>
  <c r="N78" i="3"/>
  <c r="N105" i="3"/>
  <c r="N132" i="3"/>
  <c r="N153" i="3"/>
  <c r="N163" i="3"/>
  <c r="N182" i="3"/>
  <c r="N199" i="3"/>
  <c r="N214" i="3"/>
  <c r="N228" i="3"/>
  <c r="N243" i="3"/>
  <c r="N264" i="3"/>
  <c r="N279" i="3"/>
  <c r="N293" i="3"/>
  <c r="N307" i="3"/>
  <c r="N314" i="3"/>
  <c r="N6" i="3"/>
  <c r="N18" i="3"/>
  <c r="N33" i="3"/>
  <c r="N45" i="3"/>
  <c r="N60" i="3"/>
  <c r="N72" i="3"/>
  <c r="N87" i="3"/>
  <c r="N99" i="3"/>
  <c r="N114" i="3"/>
  <c r="N126" i="3"/>
  <c r="N139" i="3"/>
  <c r="N148" i="3"/>
  <c r="N160" i="3"/>
  <c r="N170" i="3"/>
  <c r="N180" i="3"/>
  <c r="N188" i="3"/>
  <c r="N196" i="3"/>
  <c r="N204" i="3"/>
  <c r="N211" i="3"/>
  <c r="N219" i="3"/>
  <c r="N226" i="3"/>
  <c r="N233" i="3"/>
  <c r="N240" i="3"/>
  <c r="N247" i="3"/>
  <c r="N255" i="3"/>
  <c r="N262" i="3"/>
  <c r="N269" i="3"/>
  <c r="N276" i="3"/>
  <c r="N283" i="3"/>
  <c r="N291" i="3"/>
  <c r="N298" i="3"/>
  <c r="N305" i="3"/>
  <c r="N312" i="3"/>
  <c r="N318" i="3"/>
  <c r="N324" i="3"/>
  <c r="N330" i="3"/>
  <c r="N336" i="3"/>
  <c r="N8" i="3"/>
  <c r="N22" i="3"/>
  <c r="N34" i="3"/>
  <c r="N50" i="3"/>
  <c r="N62" i="3"/>
  <c r="N76" i="3"/>
  <c r="N88" i="3"/>
  <c r="N104" i="3"/>
  <c r="N116" i="3"/>
  <c r="N130" i="3"/>
  <c r="N140" i="3"/>
  <c r="N152" i="3"/>
  <c r="N162" i="3"/>
  <c r="N172" i="3"/>
  <c r="N181" i="3"/>
  <c r="N189" i="3"/>
  <c r="N198" i="3"/>
  <c r="N205" i="3"/>
  <c r="N213" i="3"/>
  <c r="N220" i="3"/>
  <c r="N227" i="3"/>
  <c r="N234" i="3"/>
  <c r="N241" i="3"/>
  <c r="N249" i="3"/>
  <c r="N256" i="3"/>
  <c r="N263" i="3"/>
  <c r="N270" i="3"/>
  <c r="N277" i="3"/>
  <c r="N285" i="3"/>
  <c r="N292" i="3"/>
  <c r="N299" i="3"/>
  <c r="N306" i="3"/>
  <c r="N319" i="3"/>
  <c r="N325" i="3"/>
  <c r="N331" i="3"/>
  <c r="N337" i="3"/>
  <c r="N9" i="3"/>
  <c r="N36" i="3"/>
  <c r="N63" i="3"/>
  <c r="N90" i="3"/>
  <c r="N117" i="3"/>
  <c r="N141" i="3"/>
  <c r="N174" i="3"/>
  <c r="N190" i="3"/>
  <c r="N207" i="3"/>
  <c r="N221" i="3"/>
  <c r="N235" i="3"/>
  <c r="N250" i="3"/>
  <c r="N257" i="3"/>
  <c r="N271" i="3"/>
  <c r="N286" i="3"/>
  <c r="N300" i="3"/>
  <c r="N332" i="3"/>
  <c r="N338" i="3"/>
  <c r="N320" i="3"/>
  <c r="N326"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32739C5-8C6B-449F-B445-382EA4C90C5C}" keepAlive="1" name="ModelConnection_ExternalData_1" description="Data Model" type="5" refreshedVersion="8" minRefreshableVersion="5" saveData="1">
    <dbPr connection="Data Model Connection" command="PenguinsCleanAdj" commandType="3"/>
    <extLst>
      <ext xmlns:x15="http://schemas.microsoft.com/office/spreadsheetml/2010/11/main" uri="{DE250136-89BD-433C-8126-D09CA5730AF9}">
        <x15:connection id="" model="1"/>
      </ext>
    </extLst>
  </connection>
  <connection id="2" xr16:uid="{88DED32F-D541-41C0-98DC-7FF46C72CD33}" keepAlive="1" name="ModelConnection_ExternalData_11" description="Data Model" type="5" refreshedVersion="8" minRefreshableVersion="5" saveData="1">
    <dbPr connection="Data Model Connection" command="histogram" commandType="3"/>
    <extLst>
      <ext xmlns:x15="http://schemas.microsoft.com/office/spreadsheetml/2010/11/main" uri="{DE250136-89BD-433C-8126-D09CA5730AF9}">
        <x15:connection id="" model="1"/>
      </ext>
    </extLst>
  </connection>
  <connection id="3" xr16:uid="{C0F7979A-B2CF-4478-81D9-C0F2F8524150}" keepAlive="1" name="ModelConnection_ExternalData_2" description="Data Model" type="5" refreshedVersion="8" minRefreshableVersion="5" saveData="1">
    <dbPr connection="Data Model Connection" command="histogram2" commandType="3"/>
    <extLst>
      <ext xmlns:x15="http://schemas.microsoft.com/office/spreadsheetml/2010/11/main" uri="{DE250136-89BD-433C-8126-D09CA5730AF9}">
        <x15:connection id="" model="1"/>
      </ext>
    </extLst>
  </connection>
  <connection id="4" xr16:uid="{25AA2469-C293-4D41-9BE5-944998A0EEDD}" keepAlive="1" name="ModelConnection_ExternalData_21" description="Data Model" type="5" refreshedVersion="8" minRefreshableVersion="5" saveData="1">
    <dbPr connection="Data Model Connection" command="histogram 3" commandType="3"/>
    <extLst>
      <ext xmlns:x15="http://schemas.microsoft.com/office/spreadsheetml/2010/11/main" uri="{DE250136-89BD-433C-8126-D09CA5730AF9}">
        <x15:connection id="" model="1"/>
      </ext>
    </extLst>
  </connection>
  <connection id="5" xr16:uid="{17AF132E-1A2E-43E2-9679-FB5F4B3F1F1C}" name="Query - histogram" description="Connection to the 'histogram' query in the workbook." type="100" refreshedVersion="8" minRefreshableVersion="5">
    <extLst>
      <ext xmlns:x15="http://schemas.microsoft.com/office/spreadsheetml/2010/11/main" uri="{DE250136-89BD-433C-8126-D09CA5730AF9}">
        <x15:connection id="cf122948-e4c8-4c1c-9453-cec80373ec95"/>
      </ext>
    </extLst>
  </connection>
  <connection id="6" xr16:uid="{63C1B966-9182-4432-8107-37259D63032D}" name="Query - histogram 3" description="Connection to the 'histogram 3' query in the workbook." type="100" refreshedVersion="8" minRefreshableVersion="5">
    <extLst>
      <ext xmlns:x15="http://schemas.microsoft.com/office/spreadsheetml/2010/11/main" uri="{DE250136-89BD-433C-8126-D09CA5730AF9}">
        <x15:connection id="d15d216d-81c8-47ce-9fd5-63f3524e2144"/>
      </ext>
    </extLst>
  </connection>
  <connection id="7" xr16:uid="{23F1B498-DA1C-45A9-8D83-CE15FDC7DE4B}" name="Query - histogram2" description="Connection to the 'histogram2' query in the workbook." type="100" refreshedVersion="8" minRefreshableVersion="5">
    <extLst>
      <ext xmlns:x15="http://schemas.microsoft.com/office/spreadsheetml/2010/11/main" uri="{DE250136-89BD-433C-8126-D09CA5730AF9}">
        <x15:connection id="2d9df016-0e10-4908-8228-8037a03928b1"/>
      </ext>
    </extLst>
  </connection>
  <connection id="8" xr16:uid="{B92AE84A-82B7-43D5-A206-15B559A125D8}" name="Query - Penguins" description="Connection to the 'Penguins' query in the workbook." type="100" refreshedVersion="8" minRefreshableVersion="5">
    <extLst>
      <ext xmlns:x15="http://schemas.microsoft.com/office/spreadsheetml/2010/11/main" uri="{DE250136-89BD-433C-8126-D09CA5730AF9}">
        <x15:connection id="03dc7bdf-8de2-4659-ab2b-52acdca6decf"/>
      </ext>
    </extLst>
  </connection>
  <connection id="9" xr16:uid="{D44C497D-545B-4A68-8C78-1D41277384B5}" name="Query - PenguinsCleanAdj" description="Connection to the 'PenguinsCleanAdj' query in the workbook." type="100" refreshedVersion="8" minRefreshableVersion="5">
    <extLst>
      <ext xmlns:x15="http://schemas.microsoft.com/office/spreadsheetml/2010/11/main" uri="{DE250136-89BD-433C-8126-D09CA5730AF9}">
        <x15:connection id="45db4346-db8b-47fe-be2e-a94dc81be247"/>
      </ext>
    </extLst>
  </connection>
  <connection id="10" xr16:uid="{B97BD0FF-A3DC-4FD2-8BBC-27953D9608D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1" xr16:uid="{B8A754C7-F49D-41AB-864A-6B356ED53EA2}" name="WorksheetConnection_Guins.xlsx!PenguinsCleanAdj" type="102" refreshedVersion="8" minRefreshableVersion="5">
    <extLst>
      <ext xmlns:x15="http://schemas.microsoft.com/office/spreadsheetml/2010/11/main" uri="{DE250136-89BD-433C-8126-D09CA5730AF9}">
        <x15:connection id="PenguinsCleanAdj 1">
          <x15:rangePr sourceName="_xlcn.WorksheetConnection_Guins.xlsxPenguinsCleanAdj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<sst xmlns="http://schemas.openxmlformats.org/spreadsheetml/2006/main" count="4191" uniqueCount="99">
  <si>
    <t>“Artwork by @allison_horst”</t>
  </si>
  <si>
    <t>March of the  Penguins!</t>
  </si>
  <si>
    <t>Row Labels</t>
  </si>
  <si>
    <t>FEMALE</t>
  </si>
  <si>
    <t>MALE</t>
  </si>
  <si>
    <t>Grand Total</t>
  </si>
  <si>
    <t>Count of species</t>
  </si>
  <si>
    <t>Adelie</t>
  </si>
  <si>
    <t>Chinstrap</t>
  </si>
  <si>
    <t>Gentoo</t>
  </si>
  <si>
    <t>Dataset Category Balance</t>
  </si>
  <si>
    <t>Count of Species</t>
  </si>
  <si>
    <t>Count</t>
  </si>
  <si>
    <t>Species</t>
  </si>
  <si>
    <t>bill_length_mm</t>
  </si>
  <si>
    <t>flipper_length_mm</t>
  </si>
  <si>
    <t>body_mass_g</t>
  </si>
  <si>
    <t>Gender</t>
  </si>
  <si>
    <t>Penguin Sizes</t>
  </si>
  <si>
    <t xml:space="preserve">To illustrate the size of these birds, let's look across some of the measures for each of the three species. The scatterplots below show some comparison between weights and lengths of bills and flippers. </t>
  </si>
  <si>
    <t>172-173</t>
  </si>
  <si>
    <t>174-175</t>
  </si>
  <si>
    <t>176-177</t>
  </si>
  <si>
    <t>178-179</t>
  </si>
  <si>
    <t>180-181</t>
  </si>
  <si>
    <t>182-183</t>
  </si>
  <si>
    <t>184-185</t>
  </si>
  <si>
    <t>186-187</t>
  </si>
  <si>
    <t>188-189</t>
  </si>
  <si>
    <t>190-191</t>
  </si>
  <si>
    <t>192-193</t>
  </si>
  <si>
    <t>194-195</t>
  </si>
  <si>
    <t>196-197</t>
  </si>
  <si>
    <t>198-199</t>
  </si>
  <si>
    <t>200-201</t>
  </si>
  <si>
    <t>202-203</t>
  </si>
  <si>
    <t>204-205</t>
  </si>
  <si>
    <t>206-207</t>
  </si>
  <si>
    <t>208-209</t>
  </si>
  <si>
    <t>210-211</t>
  </si>
  <si>
    <t>212-213</t>
  </si>
  <si>
    <t>214-215</t>
  </si>
  <si>
    <t>216-217</t>
  </si>
  <si>
    <t>218-219</t>
  </si>
  <si>
    <t>220-221</t>
  </si>
  <si>
    <t>222-223</t>
  </si>
  <si>
    <t>224-225</t>
  </si>
  <si>
    <t>226-227</t>
  </si>
  <si>
    <t>228-229</t>
  </si>
  <si>
    <t>230-231</t>
  </si>
  <si>
    <t>palmerpenguins R data package • palmerpenguins (allisonhorst.github.io)</t>
  </si>
  <si>
    <t>varTablePath</t>
  </si>
  <si>
    <t>fqPath</t>
  </si>
  <si>
    <t>vFindDelim</t>
  </si>
  <si>
    <t>vPath</t>
  </si>
  <si>
    <t>dims</t>
  </si>
  <si>
    <t>facts</t>
  </si>
  <si>
    <t>dev</t>
  </si>
  <si>
    <t>vPaths</t>
  </si>
  <si>
    <t>Dataset Popularity</t>
  </si>
  <si>
    <t>Island</t>
  </si>
  <si>
    <t>Biscoe</t>
  </si>
  <si>
    <t>Dream</t>
  </si>
  <si>
    <t>Torgersen</t>
  </si>
  <si>
    <t>island</t>
  </si>
  <si>
    <t>species</t>
  </si>
  <si>
    <t>sex</t>
  </si>
  <si>
    <t>Penguins</t>
  </si>
  <si>
    <t>This dataset has become popular for Data Science training. It's allure it has naturally balanced categories which is beneficial when doing any type of predictive analytics. Just Googling Data Science and "class imbalance" will return over two million hits. To allow the student data scientist to focus on the algorithms and processes during the learning phase, a dataset with relatively balanced classes is ideal. This and, come on, penguins are adorable!</t>
  </si>
  <si>
    <t>The clean dataset contains 333 records across 3 penguin species including both female and male samples. The balance for the gender category is good with only species, Gentoo, showing a small discrepancy. Within the original dataset are 9 complete records except for the gender category, which is missing.  Using linear discriminant analysis, the algorithm has predicted 3 of these 9 records as Gentoo females with prediction scores of 98.6, 98.9, and 99.9 respectively. These 3 records will be added to the dataset.</t>
  </si>
  <si>
    <t>culmen_length_mm</t>
  </si>
  <si>
    <t>culmen_depth_mm</t>
  </si>
  <si>
    <t>2700-3199</t>
  </si>
  <si>
    <t>3200-3699</t>
  </si>
  <si>
    <t>3700-4199</t>
  </si>
  <si>
    <t>4200-4699</t>
  </si>
  <si>
    <t>4700-5199</t>
  </si>
  <si>
    <t>5200-5699</t>
  </si>
  <si>
    <t>5700-6199</t>
  </si>
  <si>
    <t>6200-6699</t>
  </si>
  <si>
    <t>Species by Weight</t>
  </si>
  <si>
    <t>32.1-35.1</t>
  </si>
  <si>
    <t>35.1-38.1</t>
  </si>
  <si>
    <t>38.1-41.1</t>
  </si>
  <si>
    <t>41.1-44.1</t>
  </si>
  <si>
    <t>44.1-47.1</t>
  </si>
  <si>
    <t>47.1-50.1</t>
  </si>
  <si>
    <t>50.1-53.1</t>
  </si>
  <si>
    <t>53.1-56.1</t>
  </si>
  <si>
    <t>56.1-59.1</t>
  </si>
  <si>
    <t>59.1-62.1</t>
  </si>
  <si>
    <t>No single measure isolates each the three penguin species. These three visualizations help isolate each species through scanning. Scanning the three visualizations allow you to deduce that Gentoos can be isolated primarily by weight and Adelies from Chinstraps based on bill lengths.</t>
  </si>
  <si>
    <t>In Conclusion</t>
  </si>
  <si>
    <t xml:space="preserve">This short visual exploration of the Palmer Penguin Dataset illustrates why this dataset is so popular within the data science community. The balanced classes along with a diverse dimensionality to the data makes it easy to understand what is occuring in a predictive model. This is especially the case for the  classification algorithms. </t>
  </si>
  <si>
    <t>Thank you to Allison Horst for the data and artwork in this report. Her Github site is a must visit.</t>
  </si>
  <si>
    <t>Palmer Penguins Github</t>
  </si>
  <si>
    <t xml:space="preserve">Horst, A. (n.d.). Palmerpenguins R Data Package. Palmer Penguins R Data Package. https://allisonhorst.github.io/palmerpenguins/ </t>
  </si>
  <si>
    <t>&gt;&gt;</t>
  </si>
  <si>
    <t>&lt;&lt;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</si>
</sst>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Calibri"/>
      <family val="2"/>
      <scheme val="minor"/>
    </font>
    <font>
      <sz val="11"/>
      <name val="Calibri"/>
      <family val="2"/>
      <scheme val="minor"/>
    </font>
    <font>
      <sz val="72"/>
      <color theme="3"/>
      <name val="Calibri"/>
      <family val="2"/>
      <scheme val="minor"/>
    </font>
    <font>
      <sz val="18"/>
      <name val="Calibri"/>
      <family val="2"/>
      <scheme val="minor"/>
    </font>
    <font>
      <sz val="48"/>
      <color theme="1"/>
      <name val="Calibri"/>
      <family val="2"/>
      <scheme val="minor"/>
    </font>
    <font>
      <sz val="36"/>
      <color theme="1"/>
      <name val="Calibri"/>
      <family val="2"/>
      <scheme val="minor"/>
    </font>
    <font>
      <sz val="24"/>
      <color theme="1"/>
      <name val="Calibri"/>
      <family val="2"/>
      <scheme val="minor"/>
    </font>
    <font>
      <u/>
      <sz val="11"/>
      <color theme="10"/>
      <name val="Calibri"/>
      <family val="2"/>
      <scheme val="minor"/>
    </font>
    <font>
      <sz val="8"/>
      <name val="Calibri"/>
      <family val="2"/>
      <scheme val="minor"/>
    </font>
    <font>
      <sz val="11"/>
      <color theme="0"/>
      <name val="Calibri"/>
      <family val="2"/>
      <scheme val="minor"/>
    </font>
    <font>
      <sz val="18"/>
      <color theme="1"/>
      <name val="Calibri"/>
      <family val="2"/>
      <scheme val="minor"/>
    </font>
    <font>
      <u/>
      <sz val="20"/>
      <color theme="10"/>
      <name val="Calibri"/>
      <family val="2"/>
      <scheme val="minor"/>
    </font>
    <font>
      <sz val="12"/>
      <color theme="1"/>
      <name val="Calibri"/>
      <family val="2"/>
      <scheme val="minor"/>
    </font>
    <font>
      <sz val="20"/>
      <color theme="4"/>
      <name val="Calibri"/>
      <family val="2"/>
      <scheme val="minor"/>
    </font>
    <font>
      <sz val="20"/>
      <color theme="10"/>
      <name val="Calibri"/>
      <family val="2"/>
      <scheme val="minor"/>
    </font>
  </fonts>
  <fills count="7">
    <fill>
      <patternFill patternType="none"/>
    </fill>
    <fill>
      <patternFill patternType="gray125"/>
    </fill>
    <fill>
      <patternFill patternType="solid">
        <fgColor theme="4"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bgColor indexed="64"/>
      </patternFill>
    </fill>
    <fill>
      <patternFill patternType="solid">
        <fgColor theme="0" tint="-0.249977111117893"/>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2">
    <xf numFmtId="0" fontId="0" fillId="0" borderId="0"/>
    <xf numFmtId="0" fontId="7" fillId="0" borderId="0" applyNumberFormat="0" applyFill="0" applyBorder="0" applyAlignment="0" applyProtection="0"/>
  </cellStyleXfs>
  <cellXfs count="32">
    <xf numFmtId="0" fontId="0" fillId="0" borderId="0" xfId="0"/>
    <xf numFmtId="0" fontId="0" fillId="2" borderId="0" xfId="0" applyFill="1"/>
    <xf numFmtId="0" fontId="1" fillId="3" borderId="0" xfId="0" applyFont="1" applyFill="1"/>
    <xf numFmtId="0" fontId="0" fillId="0" borderId="0" xfId="0" pivotButton="1"/>
    <xf numFmtId="0" fontId="0" fillId="0" borderId="0" xfId="0" applyAlignment="1">
      <alignment horizontal="left"/>
    </xf>
    <xf numFmtId="0" fontId="0" fillId="0" borderId="0" xfId="0" applyAlignment="1">
      <alignment horizontal="left" indent="1"/>
    </xf>
    <xf numFmtId="0" fontId="0" fillId="3" borderId="0" xfId="0" applyFill="1"/>
    <xf numFmtId="0" fontId="0" fillId="3" borderId="0" xfId="0" applyFill="1" applyAlignment="1">
      <alignment horizontal="center" vertical="top"/>
    </xf>
    <xf numFmtId="0" fontId="7" fillId="0" borderId="0" xfId="1"/>
    <xf numFmtId="0" fontId="0" fillId="0" borderId="0" xfId="0" applyAlignment="1">
      <alignment horizontal="left" vertical="center"/>
    </xf>
    <xf numFmtId="0" fontId="3" fillId="3" borderId="0" xfId="0" applyFont="1" applyFill="1" applyAlignment="1">
      <alignment horizontal="left" vertical="top"/>
    </xf>
    <xf numFmtId="0" fontId="2" fillId="3" borderId="0" xfId="0" applyFont="1" applyFill="1" applyAlignment="1">
      <alignment horizontal="center" vertical="top"/>
    </xf>
    <xf numFmtId="0" fontId="5" fillId="3" borderId="0" xfId="0" applyFont="1" applyFill="1" applyAlignment="1">
      <alignment horizontal="center" vertical="center"/>
    </xf>
    <xf numFmtId="0" fontId="4" fillId="3" borderId="0" xfId="0" applyFont="1" applyFill="1" applyAlignment="1">
      <alignment horizontal="center" vertical="center"/>
    </xf>
    <xf numFmtId="0" fontId="6" fillId="3" borderId="0" xfId="0" applyFont="1" applyFill="1" applyAlignment="1">
      <alignment horizontal="left" vertical="top" wrapText="1"/>
    </xf>
    <xf numFmtId="0" fontId="0" fillId="3" borderId="0" xfId="0" applyFill="1" applyAlignment="1">
      <alignment horizontal="left" vertical="top" wrapText="1"/>
    </xf>
    <xf numFmtId="0" fontId="0" fillId="0" borderId="0" xfId="0" applyNumberFormat="1"/>
    <xf numFmtId="0" fontId="0" fillId="0" borderId="0" xfId="0" applyFill="1"/>
    <xf numFmtId="0" fontId="0" fillId="0" borderId="0" xfId="0" applyFill="1" applyAlignment="1">
      <alignment horizontal="left"/>
    </xf>
    <xf numFmtId="0" fontId="0" fillId="0" borderId="0" xfId="0" applyNumberFormat="1" applyFill="1"/>
    <xf numFmtId="0" fontId="0" fillId="0" borderId="0" xfId="0" applyFill="1" applyAlignment="1">
      <alignment horizontal="left" indent="1"/>
    </xf>
    <xf numFmtId="0" fontId="1" fillId="4" borderId="0" xfId="0" applyFont="1" applyFill="1"/>
    <xf numFmtId="0" fontId="1" fillId="4" borderId="0" xfId="0" applyNumberFormat="1" applyFont="1" applyFill="1"/>
    <xf numFmtId="0" fontId="9" fillId="5" borderId="0" xfId="0" applyFont="1" applyFill="1"/>
    <xf numFmtId="0" fontId="9" fillId="5" borderId="0" xfId="0" applyNumberFormat="1" applyFont="1" applyFill="1"/>
    <xf numFmtId="0" fontId="6" fillId="3" borderId="0" xfId="0" applyFont="1" applyFill="1" applyAlignment="1">
      <alignment vertical="top" wrapText="1"/>
    </xf>
    <xf numFmtId="0" fontId="10" fillId="3" borderId="0" xfId="0" applyFont="1" applyFill="1" applyAlignment="1">
      <alignment horizontal="left" vertical="top"/>
    </xf>
    <xf numFmtId="0" fontId="0" fillId="3" borderId="0" xfId="0" applyFill="1" applyAlignment="1">
      <alignment vertical="top"/>
    </xf>
    <xf numFmtId="0" fontId="11" fillId="3" borderId="0" xfId="1" applyFont="1" applyFill="1" applyAlignment="1">
      <alignment horizontal="left" vertical="top"/>
    </xf>
    <xf numFmtId="0" fontId="12" fillId="3" borderId="0" xfId="0" applyFont="1" applyFill="1" applyAlignment="1">
      <alignment horizontal="left" vertical="top"/>
    </xf>
    <xf numFmtId="0" fontId="13" fillId="6" borderId="1" xfId="1" applyFont="1" applyFill="1" applyBorder="1" applyAlignment="1">
      <alignment horizontal="center"/>
    </xf>
    <xf numFmtId="0" fontId="14" fillId="6" borderId="1" xfId="1" applyFont="1" applyFill="1" applyBorder="1" applyAlignment="1">
      <alignment horizontal="center"/>
    </xf>
  </cellXfs>
  <cellStyles count="2">
    <cellStyle name="Hyperlink" xfId="1" builtinId="8"/>
    <cellStyle name="Normal" xfId="0" builtinId="0"/>
  </cellStyles>
  <dxfs count="55">
    <dxf>
      <numFmt numFmtId="0" formatCode="General"/>
    </dxf>
    <dxf>
      <numFmt numFmtId="0" formatCode="General"/>
    </dxf>
    <dxf>
      <numFmt numFmtId="0" formatCode="General"/>
    </dxf>
    <dxf>
      <numFmt numFmtId="0" formatCode="General"/>
    </dxf>
    <dxf>
      <numFmt numFmtId="0" formatCode="General"/>
    </dxf>
    <dxf>
      <numFmt numFmtId="0" formatCode="Genera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theme="0"/>
      </font>
      <fill>
        <patternFill patternType="solid">
          <fgColor indexed="64"/>
          <bgColor theme="4"/>
        </patternFill>
      </fill>
    </dxf>
    <dxf>
      <font>
        <color theme="0"/>
      </font>
      <fill>
        <patternFill patternType="solid">
          <fgColor indexed="64"/>
          <bgColor theme="4"/>
        </patternFill>
      </fill>
    </dxf>
    <dxf>
      <font>
        <color theme="0"/>
      </font>
      <fill>
        <patternFill patternType="solid">
          <fgColor indexed="64"/>
          <bgColor theme="4"/>
        </patternFill>
      </fill>
    </dxf>
    <dxf>
      <font>
        <color theme="0"/>
      </font>
      <fill>
        <patternFill patternType="solid">
          <fgColor indexed="64"/>
          <bgColor theme="4"/>
        </patternFill>
      </fill>
    </dxf>
    <dxf>
      <font>
        <color theme="0"/>
      </font>
      <fill>
        <patternFill patternType="solid">
          <fgColor indexed="64"/>
          <bgColor theme="4"/>
        </patternFill>
      </fill>
    </dxf>
    <dxf>
      <font>
        <color theme="0"/>
      </font>
      <fill>
        <patternFill patternType="solid">
          <fgColor indexed="64"/>
          <bgColor theme="4"/>
        </patternFill>
      </fill>
    </dxf>
    <dxf>
      <font>
        <color theme="0"/>
      </font>
      <fill>
        <patternFill patternType="solid">
          <fgColor indexed="64"/>
          <bgColor theme="4"/>
        </patternFill>
      </fill>
    </dxf>
    <dxf>
      <font>
        <color theme="0"/>
      </font>
    </dxf>
    <dxf>
      <font>
        <color theme="0"/>
      </font>
    </dxf>
    <dxf>
      <fill>
        <patternFill patternType="solid">
          <bgColor theme="4"/>
        </patternFill>
      </fill>
    </dxf>
    <dxf>
      <fill>
        <patternFill patternType="solid">
          <bgColor theme="4"/>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[Guins.xlsx]Data!PivotTable31</c:name>
    <c:fmtId val="5"/>
  </c:pivotSource>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en-US" sz="1600" b="1" baseline="0">
                <a:solidFill>
                  <a:sysClr val="windowText" lastClr="000000"/>
                </a:solidFill>
              </a:rPr>
              <a:t>Penguins by Species and Gender - Pre Adjustment</a:t>
            </a:r>
          </a:p>
        </c:rich>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pivotFmt>
      <c:pivotFmt>
        <c:idx val="6"/>
        <c:spPr>
          <a:solidFill>
            <a:schemeClr val="accent4"/>
          </a:solidFill>
          <a:ln>
            <a:noFill/>
          </a:ln>
          <a:effectLst/>
        </c:spPr>
      </c:pivotFmt>
    </c:pivotFmts>
    <c:plotArea>
      <c:layout/>
      <c:barChart>
        <c:barDir val="bar"/>
        <c:grouping val="clustered"/>
        <c:varyColors val="0"/>
        <c:ser>
          <c:idx val="0"/>
          <c:order val="0"/>
          <c:tx>
            <c:strRef>
              <c:f>Data!$C$4</c:f>
              <c:strCache>
                <c:ptCount val="1"/>
                <c:pt idx="0">
                  <c:v>Total</c:v>
                </c:pt>
              </c:strCache>
            </c:strRef>
          </c:tx>
          <c:spPr>
            <a:solidFill>
              <a:schemeClr val="accent1"/>
            </a:solidFill>
            <a:ln>
              <a:noFill/>
            </a:ln>
            <a:effectLst/>
          </c:spPr>
          <c:invertIfNegative val="0"/>
          <c:dPt>
            <c:idx val="4"/>
            <c:invertIfNegative val="0"/>
            <c:bubble3D val="0"/>
            <c:spPr>
              <a:solidFill>
                <a:schemeClr val="accent4"/>
              </a:solidFill>
              <a:ln>
                <a:noFill/>
              </a:ln>
              <a:effectLst/>
            </c:spPr>
            <c:extLst>
              <c:ext xmlns:c16="http://schemas.microsoft.com/office/drawing/2014/chart" uri="{C3380CC4-5D6E-409C-BE32-E72D297353CC}">
                <c16:uniqueId val="{00000001-5B2B-4C5B-8767-CBAD461A3EA9}"/>
              </c:ext>
            </c:extLst>
          </c:dPt>
          <c:dPt>
            <c:idx val="5"/>
            <c:invertIfNegative val="0"/>
            <c:bubble3D val="0"/>
            <c:spPr>
              <a:solidFill>
                <a:schemeClr val="accent4"/>
              </a:solidFill>
              <a:ln>
                <a:noFill/>
              </a:ln>
              <a:effectLst/>
            </c:spPr>
            <c:extLst>
              <c:ext xmlns:c16="http://schemas.microsoft.com/office/drawing/2014/chart" uri="{C3380CC4-5D6E-409C-BE32-E72D297353CC}">
                <c16:uniqueId val="{00000002-5B2B-4C5B-8767-CBAD461A3EA9}"/>
              </c:ext>
            </c:extLst>
          </c:dPt>
          <c:dLbls>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Data!$B$5:$B$14</c:f>
              <c:multiLvlStrCache>
                <c:ptCount val="6"/>
                <c:lvl>
                  <c:pt idx="0">
                    <c:v>FEMALE</c:v>
                  </c:pt>
                  <c:pt idx="1">
                    <c:v>MALE</c:v>
                  </c:pt>
                  <c:pt idx="2">
                    <c:v>FEMALE</c:v>
                  </c:pt>
                  <c:pt idx="3">
                    <c:v>MALE</c:v>
                  </c:pt>
                  <c:pt idx="4">
                    <c:v>FEMALE</c:v>
                  </c:pt>
                  <c:pt idx="5">
                    <c:v>MALE</c:v>
                  </c:pt>
                </c:lvl>
                <c:lvl>
                  <c:pt idx="0">
                    <c:v>Adelie</c:v>
                  </c:pt>
                  <c:pt idx="2">
                    <c:v>Chinstrap</c:v>
                  </c:pt>
                  <c:pt idx="4">
                    <c:v>Gentoo</c:v>
                  </c:pt>
                </c:lvl>
              </c:multiLvlStrCache>
            </c:multiLvlStrRef>
          </c:cat>
          <c:val>
            <c:numRef>
              <c:f>Data!$C$5:$C$14</c:f>
              <c:numCache>
                <c:formatCode>General</c:formatCode>
                <c:ptCount val="6"/>
                <c:pt idx="0">
                  <c:v>73</c:v>
                </c:pt>
                <c:pt idx="1">
                  <c:v>73</c:v>
                </c:pt>
                <c:pt idx="2">
                  <c:v>34</c:v>
                </c:pt>
                <c:pt idx="3">
                  <c:v>34</c:v>
                </c:pt>
                <c:pt idx="4">
                  <c:v>58</c:v>
                </c:pt>
                <c:pt idx="5">
                  <c:v>61</c:v>
                </c:pt>
              </c:numCache>
            </c:numRef>
          </c:val>
          <c:extLst>
            <c:ext xmlns:c16="http://schemas.microsoft.com/office/drawing/2014/chart" uri="{C3380CC4-5D6E-409C-BE32-E72D297353CC}">
              <c16:uniqueId val="{00000000-5B2B-4C5B-8767-CBAD461A3EA9}"/>
            </c:ext>
          </c:extLst>
        </c:ser>
        <c:dLbls>
          <c:showLegendKey val="0"/>
          <c:showVal val="0"/>
          <c:showCatName val="0"/>
          <c:showSerName val="0"/>
          <c:showPercent val="0"/>
          <c:showBubbleSize val="0"/>
        </c:dLbls>
        <c:gapWidth val="48"/>
        <c:axId val="1925237055"/>
        <c:axId val="1730190863"/>
      </c:barChart>
      <c:catAx>
        <c:axId val="19252370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50" b="0" i="0" u="none" strike="noStrike" kern="1200" baseline="0">
                <a:solidFill>
                  <a:schemeClr val="tx1">
                    <a:lumMod val="65000"/>
                    <a:lumOff val="35000"/>
                  </a:schemeClr>
                </a:solidFill>
                <a:latin typeface="+mn-lt"/>
                <a:ea typeface="+mn-ea"/>
                <a:cs typeface="+mn-cs"/>
              </a:defRPr>
            </a:pPr>
            <a:endParaRPr lang="en-US"/>
          </a:p>
        </c:txPr>
        <c:crossAx val="1730190863"/>
        <c:crosses val="autoZero"/>
        <c:auto val="1"/>
        <c:lblAlgn val="ctr"/>
        <c:lblOffset val="100"/>
        <c:noMultiLvlLbl val="0"/>
      </c:catAx>
      <c:valAx>
        <c:axId val="17301908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237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[Guins.xlsx]Data!PivotTable36</c:name>
    <c:fmtId val="3"/>
  </c:pivotSource>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en-US" sz="1600" b="1" i="0" u="none" strike="noStrike" kern="1200" spc="0" baseline="0">
                <a:solidFill>
                  <a:sysClr val="windowText" lastClr="000000"/>
                </a:solidFill>
              </a:rPr>
              <a:t>Penguins by Species and Gender - Post Adjustment</a:t>
            </a:r>
            <a:endParaRPr lang="en-CA" b="1"/>
          </a:p>
        </c:rich>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0000"/>
          </a:solidFill>
          <a:ln>
            <a:noFill/>
          </a:ln>
          <a:effectLst/>
        </c:spPr>
      </c:pivotFmt>
      <c:pivotFmt>
        <c:idx val="9"/>
        <c:spPr>
          <a:solidFill>
            <a:srgbClr val="C00000"/>
          </a:solidFill>
          <a:ln>
            <a:noFill/>
          </a:ln>
          <a:effectLst/>
        </c:spPr>
      </c:pivotFmt>
    </c:pivotFmts>
    <c:plotArea>
      <c:layout/>
      <c:barChart>
        <c:barDir val="bar"/>
        <c:grouping val="clustered"/>
        <c:varyColors val="0"/>
        <c:ser>
          <c:idx val="0"/>
          <c:order val="0"/>
          <c:tx>
            <c:strRef>
              <c:f>Data!$F$4</c:f>
              <c:strCache>
                <c:ptCount val="1"/>
                <c:pt idx="0">
                  <c:v>Total</c:v>
                </c:pt>
              </c:strCache>
            </c:strRef>
          </c:tx>
          <c:spPr>
            <a:solidFill>
              <a:schemeClr val="accent1"/>
            </a:solidFill>
            <a:ln>
              <a:noFill/>
            </a:ln>
            <a:effectLst/>
          </c:spPr>
          <c:invertIfNegative val="0"/>
          <c:dPt>
            <c:idx val="4"/>
            <c:invertIfNegative val="0"/>
            <c:bubble3D val="0"/>
            <c:spPr>
              <a:solidFill>
                <a:srgbClr val="C00000"/>
              </a:solidFill>
              <a:ln>
                <a:noFill/>
              </a:ln>
              <a:effectLst/>
            </c:spPr>
            <c:extLst>
              <c:ext xmlns:c16="http://schemas.microsoft.com/office/drawing/2014/chart" uri="{C3380CC4-5D6E-409C-BE32-E72D297353CC}">
                <c16:uniqueId val="{00000001-84C8-4F36-9F95-1D937B02F4D4}"/>
              </c:ext>
            </c:extLst>
          </c:dPt>
          <c:dLbls>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Data!$E$5:$E$14</c:f>
              <c:multiLvlStrCache>
                <c:ptCount val="6"/>
                <c:lvl>
                  <c:pt idx="0">
                    <c:v>FEMALE</c:v>
                  </c:pt>
                  <c:pt idx="1">
                    <c:v>MALE</c:v>
                  </c:pt>
                  <c:pt idx="2">
                    <c:v>FEMALE</c:v>
                  </c:pt>
                  <c:pt idx="3">
                    <c:v>MALE</c:v>
                  </c:pt>
                  <c:pt idx="4">
                    <c:v>FEMALE</c:v>
                  </c:pt>
                  <c:pt idx="5">
                    <c:v>MALE</c:v>
                  </c:pt>
                </c:lvl>
                <c:lvl>
                  <c:pt idx="0">
                    <c:v>Adelie</c:v>
                  </c:pt>
                  <c:pt idx="2">
                    <c:v>Chinstrap</c:v>
                  </c:pt>
                  <c:pt idx="4">
                    <c:v>Gentoo</c:v>
                  </c:pt>
                </c:lvl>
              </c:multiLvlStrCache>
            </c:multiLvlStrRef>
          </c:cat>
          <c:val>
            <c:numRef>
              <c:f>Data!$F$5:$F$14</c:f>
              <c:numCache>
                <c:formatCode>General</c:formatCode>
                <c:ptCount val="6"/>
                <c:pt idx="0">
                  <c:v>73</c:v>
                </c:pt>
                <c:pt idx="1">
                  <c:v>73</c:v>
                </c:pt>
                <c:pt idx="2">
                  <c:v>34</c:v>
                </c:pt>
                <c:pt idx="3">
                  <c:v>34</c:v>
                </c:pt>
                <c:pt idx="4">
                  <c:v>61</c:v>
                </c:pt>
                <c:pt idx="5">
                  <c:v>61</c:v>
                </c:pt>
              </c:numCache>
            </c:numRef>
          </c:val>
          <c:extLst>
            <c:ext xmlns:c16="http://schemas.microsoft.com/office/drawing/2014/chart" uri="{C3380CC4-5D6E-409C-BE32-E72D297353CC}">
              <c16:uniqueId val="{00000000-84C8-4F36-9F95-1D937B02F4D4}"/>
            </c:ext>
          </c:extLst>
        </c:ser>
        <c:dLbls>
          <c:showLegendKey val="0"/>
          <c:showVal val="0"/>
          <c:showCatName val="0"/>
          <c:showSerName val="0"/>
          <c:showPercent val="0"/>
          <c:showBubbleSize val="0"/>
        </c:dLbls>
        <c:gapWidth val="118"/>
        <c:axId val="1925237055"/>
        <c:axId val="1730190863"/>
      </c:barChart>
      <c:catAx>
        <c:axId val="19252370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50" b="0" i="0" u="none" strike="noStrike" kern="1200" baseline="0">
                <a:solidFill>
                  <a:schemeClr val="tx1">
                    <a:lumMod val="65000"/>
                    <a:lumOff val="35000"/>
                  </a:schemeClr>
                </a:solidFill>
                <a:latin typeface="+mn-lt"/>
                <a:ea typeface="+mn-ea"/>
                <a:cs typeface="+mn-cs"/>
              </a:defRPr>
            </a:pPr>
            <a:endParaRPr lang="en-US"/>
          </a:p>
        </c:txPr>
        <c:crossAx val="1730190863"/>
        <c:crosses val="autoZero"/>
        <c:auto val="1"/>
        <c:lblAlgn val="ctr"/>
        <c:lblOffset val="100"/>
        <c:noMultiLvlLbl val="0"/>
      </c:catAx>
      <c:valAx>
        <c:axId val="17301908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237055"/>
        <c:crosses val="autoZero"/>
        <c:crossBetween val="between"/>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CA"/>
              <a:t>Penguin Size by Flipper Length and Body Mass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Data!$N$4</c:f>
              <c:strCache>
                <c:ptCount val="1"/>
                <c:pt idx="0">
                  <c:v>Gentoo</c:v>
                </c:pt>
              </c:strCache>
            </c:strRef>
          </c:tx>
          <c:spPr>
            <a:ln w="25400" cap="rnd">
              <a:noFill/>
              <a:round/>
            </a:ln>
            <a:effectLst/>
          </c:spPr>
          <c:marker>
            <c:symbol val="diamond"/>
            <c:size val="6"/>
            <c:spPr>
              <a:solidFill>
                <a:schemeClr val="accent6"/>
              </a:solidFill>
              <a:ln w="9525">
                <a:solidFill>
                  <a:schemeClr val="accent6"/>
                </a:solidFill>
                <a:round/>
              </a:ln>
              <a:effectLst/>
            </c:spPr>
          </c:marker>
          <c:xVal>
            <c:numRef>
              <c:f>Data!$K$5:$K$340</c:f>
              <c:numCache>
                <c:formatCode>General</c:formatCode>
                <c:ptCount val="336"/>
                <c:pt idx="0">
                  <c:v>211</c:v>
                </c:pt>
                <c:pt idx="1">
                  <c:v>230</c:v>
                </c:pt>
                <c:pt idx="2">
                  <c:v>210</c:v>
                </c:pt>
                <c:pt idx="3">
                  <c:v>218</c:v>
                </c:pt>
                <c:pt idx="4">
                  <c:v>215</c:v>
                </c:pt>
                <c:pt idx="5">
                  <c:v>210</c:v>
                </c:pt>
                <c:pt idx="6">
                  <c:v>211</c:v>
                </c:pt>
                <c:pt idx="7">
                  <c:v>219</c:v>
                </c:pt>
                <c:pt idx="8">
                  <c:v>209</c:v>
                </c:pt>
                <c:pt idx="9">
                  <c:v>215</c:v>
                </c:pt>
                <c:pt idx="10">
                  <c:v>214</c:v>
                </c:pt>
                <c:pt idx="11">
                  <c:v>216</c:v>
                </c:pt>
                <c:pt idx="12">
                  <c:v>214</c:v>
                </c:pt>
                <c:pt idx="13">
                  <c:v>213</c:v>
                </c:pt>
                <c:pt idx="14">
                  <c:v>210</c:v>
                </c:pt>
                <c:pt idx="15">
                  <c:v>217</c:v>
                </c:pt>
                <c:pt idx="16">
                  <c:v>210</c:v>
                </c:pt>
                <c:pt idx="17">
                  <c:v>221</c:v>
                </c:pt>
                <c:pt idx="18">
                  <c:v>209</c:v>
                </c:pt>
                <c:pt idx="19">
                  <c:v>222</c:v>
                </c:pt>
                <c:pt idx="20">
                  <c:v>218</c:v>
                </c:pt>
                <c:pt idx="21">
                  <c:v>215</c:v>
                </c:pt>
                <c:pt idx="22">
                  <c:v>213</c:v>
                </c:pt>
                <c:pt idx="23">
                  <c:v>215</c:v>
                </c:pt>
                <c:pt idx="24">
                  <c:v>215</c:v>
                </c:pt>
                <c:pt idx="25">
                  <c:v>215</c:v>
                </c:pt>
                <c:pt idx="26">
                  <c:v>215</c:v>
                </c:pt>
                <c:pt idx="27">
                  <c:v>210</c:v>
                </c:pt>
                <c:pt idx="28">
                  <c:v>220</c:v>
                </c:pt>
                <c:pt idx="29">
                  <c:v>222</c:v>
                </c:pt>
                <c:pt idx="30">
                  <c:v>209</c:v>
                </c:pt>
                <c:pt idx="31">
                  <c:v>207</c:v>
                </c:pt>
                <c:pt idx="32">
                  <c:v>230</c:v>
                </c:pt>
                <c:pt idx="33">
                  <c:v>220</c:v>
                </c:pt>
                <c:pt idx="34">
                  <c:v>220</c:v>
                </c:pt>
                <c:pt idx="35">
                  <c:v>213</c:v>
                </c:pt>
                <c:pt idx="36">
                  <c:v>219</c:v>
                </c:pt>
                <c:pt idx="37">
                  <c:v>208</c:v>
                </c:pt>
                <c:pt idx="38">
                  <c:v>208</c:v>
                </c:pt>
                <c:pt idx="39">
                  <c:v>208</c:v>
                </c:pt>
                <c:pt idx="40">
                  <c:v>225</c:v>
                </c:pt>
                <c:pt idx="41">
                  <c:v>210</c:v>
                </c:pt>
                <c:pt idx="42">
                  <c:v>216</c:v>
                </c:pt>
                <c:pt idx="43">
                  <c:v>222</c:v>
                </c:pt>
                <c:pt idx="44">
                  <c:v>217</c:v>
                </c:pt>
                <c:pt idx="45">
                  <c:v>210</c:v>
                </c:pt>
                <c:pt idx="46">
                  <c:v>225</c:v>
                </c:pt>
                <c:pt idx="47">
                  <c:v>213</c:v>
                </c:pt>
                <c:pt idx="48">
                  <c:v>215</c:v>
                </c:pt>
                <c:pt idx="49">
                  <c:v>210</c:v>
                </c:pt>
                <c:pt idx="50">
                  <c:v>220</c:v>
                </c:pt>
                <c:pt idx="51">
                  <c:v>210</c:v>
                </c:pt>
                <c:pt idx="52">
                  <c:v>225</c:v>
                </c:pt>
                <c:pt idx="53">
                  <c:v>217</c:v>
                </c:pt>
                <c:pt idx="54">
                  <c:v>220</c:v>
                </c:pt>
                <c:pt idx="55">
                  <c:v>208</c:v>
                </c:pt>
                <c:pt idx="56">
                  <c:v>220</c:v>
                </c:pt>
                <c:pt idx="57">
                  <c:v>208</c:v>
                </c:pt>
                <c:pt idx="58">
                  <c:v>224</c:v>
                </c:pt>
                <c:pt idx="59">
                  <c:v>208</c:v>
                </c:pt>
                <c:pt idx="60">
                  <c:v>221</c:v>
                </c:pt>
                <c:pt idx="61">
                  <c:v>214</c:v>
                </c:pt>
                <c:pt idx="62">
                  <c:v>231</c:v>
                </c:pt>
                <c:pt idx="63">
                  <c:v>219</c:v>
                </c:pt>
                <c:pt idx="64">
                  <c:v>230</c:v>
                </c:pt>
                <c:pt idx="65">
                  <c:v>229</c:v>
                </c:pt>
                <c:pt idx="66">
                  <c:v>220</c:v>
                </c:pt>
                <c:pt idx="67">
                  <c:v>223</c:v>
                </c:pt>
                <c:pt idx="68">
                  <c:v>216</c:v>
                </c:pt>
                <c:pt idx="69">
                  <c:v>221</c:v>
                </c:pt>
                <c:pt idx="70">
                  <c:v>221</c:v>
                </c:pt>
                <c:pt idx="71">
                  <c:v>217</c:v>
                </c:pt>
                <c:pt idx="72">
                  <c:v>216</c:v>
                </c:pt>
                <c:pt idx="73">
                  <c:v>230</c:v>
                </c:pt>
                <c:pt idx="74">
                  <c:v>209</c:v>
                </c:pt>
                <c:pt idx="75">
                  <c:v>220</c:v>
                </c:pt>
                <c:pt idx="76">
                  <c:v>215</c:v>
                </c:pt>
                <c:pt idx="77">
                  <c:v>223</c:v>
                </c:pt>
                <c:pt idx="78">
                  <c:v>212</c:v>
                </c:pt>
                <c:pt idx="79">
                  <c:v>221</c:v>
                </c:pt>
                <c:pt idx="80">
                  <c:v>212</c:v>
                </c:pt>
                <c:pt idx="81">
                  <c:v>224</c:v>
                </c:pt>
                <c:pt idx="82">
                  <c:v>212</c:v>
                </c:pt>
                <c:pt idx="83">
                  <c:v>228</c:v>
                </c:pt>
                <c:pt idx="84">
                  <c:v>218</c:v>
                </c:pt>
                <c:pt idx="85">
                  <c:v>218</c:v>
                </c:pt>
                <c:pt idx="86">
                  <c:v>212</c:v>
                </c:pt>
                <c:pt idx="87">
                  <c:v>230</c:v>
                </c:pt>
                <c:pt idx="88">
                  <c:v>218</c:v>
                </c:pt>
                <c:pt idx="89">
                  <c:v>228</c:v>
                </c:pt>
                <c:pt idx="90">
                  <c:v>212</c:v>
                </c:pt>
                <c:pt idx="91">
                  <c:v>224</c:v>
                </c:pt>
                <c:pt idx="92">
                  <c:v>214</c:v>
                </c:pt>
                <c:pt idx="93">
                  <c:v>226</c:v>
                </c:pt>
                <c:pt idx="94">
                  <c:v>216</c:v>
                </c:pt>
                <c:pt idx="95">
                  <c:v>222</c:v>
                </c:pt>
                <c:pt idx="96">
                  <c:v>203</c:v>
                </c:pt>
                <c:pt idx="97">
                  <c:v>225</c:v>
                </c:pt>
                <c:pt idx="98">
                  <c:v>219</c:v>
                </c:pt>
                <c:pt idx="99">
                  <c:v>228</c:v>
                </c:pt>
                <c:pt idx="100">
                  <c:v>215</c:v>
                </c:pt>
                <c:pt idx="101">
                  <c:v>228</c:v>
                </c:pt>
                <c:pt idx="102">
                  <c:v>215</c:v>
                </c:pt>
                <c:pt idx="103">
                  <c:v>210</c:v>
                </c:pt>
                <c:pt idx="104">
                  <c:v>219</c:v>
                </c:pt>
                <c:pt idx="105">
                  <c:v>208</c:v>
                </c:pt>
                <c:pt idx="106">
                  <c:v>209</c:v>
                </c:pt>
                <c:pt idx="107">
                  <c:v>216</c:v>
                </c:pt>
                <c:pt idx="108">
                  <c:v>229</c:v>
                </c:pt>
                <c:pt idx="109">
                  <c:v>213</c:v>
                </c:pt>
                <c:pt idx="110">
                  <c:v>230</c:v>
                </c:pt>
                <c:pt idx="111">
                  <c:v>217</c:v>
                </c:pt>
                <c:pt idx="112">
                  <c:v>230</c:v>
                </c:pt>
                <c:pt idx="113">
                  <c:v>222</c:v>
                </c:pt>
                <c:pt idx="114">
                  <c:v>214</c:v>
                </c:pt>
                <c:pt idx="115">
                  <c:v>215</c:v>
                </c:pt>
                <c:pt idx="116">
                  <c:v>222</c:v>
                </c:pt>
                <c:pt idx="117">
                  <c:v>212</c:v>
                </c:pt>
                <c:pt idx="118">
                  <c:v>213</c:v>
                </c:pt>
                <c:pt idx="119">
                  <c:v>216</c:v>
                </c:pt>
                <c:pt idx="120">
                  <c:v>214</c:v>
                </c:pt>
                <c:pt idx="121">
                  <c:v>216</c:v>
                </c:pt>
                <c:pt idx="122">
                  <c:v>174</c:v>
                </c:pt>
                <c:pt idx="123">
                  <c:v>180</c:v>
                </c:pt>
                <c:pt idx="124">
                  <c:v>189</c:v>
                </c:pt>
                <c:pt idx="125">
                  <c:v>185</c:v>
                </c:pt>
                <c:pt idx="126">
                  <c:v>180</c:v>
                </c:pt>
                <c:pt idx="127">
                  <c:v>187</c:v>
                </c:pt>
                <c:pt idx="128">
                  <c:v>183</c:v>
                </c:pt>
                <c:pt idx="129">
                  <c:v>187</c:v>
                </c:pt>
                <c:pt idx="130">
                  <c:v>172</c:v>
                </c:pt>
                <c:pt idx="131">
                  <c:v>180</c:v>
                </c:pt>
                <c:pt idx="132">
                  <c:v>186</c:v>
                </c:pt>
                <c:pt idx="133">
                  <c:v>188</c:v>
                </c:pt>
                <c:pt idx="134">
                  <c:v>190</c:v>
                </c:pt>
                <c:pt idx="135">
                  <c:v>200</c:v>
                </c:pt>
                <c:pt idx="136">
                  <c:v>187</c:v>
                </c:pt>
                <c:pt idx="137">
                  <c:v>191</c:v>
                </c:pt>
                <c:pt idx="138">
                  <c:v>186</c:v>
                </c:pt>
                <c:pt idx="139">
                  <c:v>193</c:v>
                </c:pt>
                <c:pt idx="140">
                  <c:v>181</c:v>
                </c:pt>
                <c:pt idx="141">
                  <c:v>194</c:v>
                </c:pt>
                <c:pt idx="142">
                  <c:v>185</c:v>
                </c:pt>
                <c:pt idx="143">
                  <c:v>195</c:v>
                </c:pt>
                <c:pt idx="144">
                  <c:v>185</c:v>
                </c:pt>
                <c:pt idx="145">
                  <c:v>192</c:v>
                </c:pt>
                <c:pt idx="146">
                  <c:v>184</c:v>
                </c:pt>
                <c:pt idx="147">
                  <c:v>192</c:v>
                </c:pt>
                <c:pt idx="148">
                  <c:v>195</c:v>
                </c:pt>
                <c:pt idx="149">
                  <c:v>188</c:v>
                </c:pt>
                <c:pt idx="150">
                  <c:v>192</c:v>
                </c:pt>
                <c:pt idx="151">
                  <c:v>203</c:v>
                </c:pt>
                <c:pt idx="152">
                  <c:v>183</c:v>
                </c:pt>
                <c:pt idx="153">
                  <c:v>190</c:v>
                </c:pt>
                <c:pt idx="154">
                  <c:v>193</c:v>
                </c:pt>
                <c:pt idx="155">
                  <c:v>184</c:v>
                </c:pt>
                <c:pt idx="156">
                  <c:v>199</c:v>
                </c:pt>
                <c:pt idx="157">
                  <c:v>190</c:v>
                </c:pt>
                <c:pt idx="158">
                  <c:v>181</c:v>
                </c:pt>
                <c:pt idx="159">
                  <c:v>197</c:v>
                </c:pt>
                <c:pt idx="160">
                  <c:v>198</c:v>
                </c:pt>
                <c:pt idx="161">
                  <c:v>191</c:v>
                </c:pt>
                <c:pt idx="162">
                  <c:v>193</c:v>
                </c:pt>
                <c:pt idx="163">
                  <c:v>197</c:v>
                </c:pt>
                <c:pt idx="164">
                  <c:v>191</c:v>
                </c:pt>
                <c:pt idx="165">
                  <c:v>196</c:v>
                </c:pt>
                <c:pt idx="166">
                  <c:v>178</c:v>
                </c:pt>
                <c:pt idx="167">
                  <c:v>178</c:v>
                </c:pt>
                <c:pt idx="168">
                  <c:v>188</c:v>
                </c:pt>
                <c:pt idx="169">
                  <c:v>184</c:v>
                </c:pt>
                <c:pt idx="170">
                  <c:v>195</c:v>
                </c:pt>
                <c:pt idx="171">
                  <c:v>196</c:v>
                </c:pt>
                <c:pt idx="172">
                  <c:v>190</c:v>
                </c:pt>
                <c:pt idx="173">
                  <c:v>180</c:v>
                </c:pt>
                <c:pt idx="174">
                  <c:v>181</c:v>
                </c:pt>
                <c:pt idx="175">
                  <c:v>184</c:v>
                </c:pt>
                <c:pt idx="176">
                  <c:v>182</c:v>
                </c:pt>
                <c:pt idx="177">
                  <c:v>195</c:v>
                </c:pt>
                <c:pt idx="178">
                  <c:v>186</c:v>
                </c:pt>
                <c:pt idx="179">
                  <c:v>196</c:v>
                </c:pt>
                <c:pt idx="180">
                  <c:v>185</c:v>
                </c:pt>
                <c:pt idx="181">
                  <c:v>190</c:v>
                </c:pt>
                <c:pt idx="182">
                  <c:v>182</c:v>
                </c:pt>
                <c:pt idx="183">
                  <c:v>190</c:v>
                </c:pt>
                <c:pt idx="184">
                  <c:v>191</c:v>
                </c:pt>
                <c:pt idx="185">
                  <c:v>191</c:v>
                </c:pt>
                <c:pt idx="186">
                  <c:v>194</c:v>
                </c:pt>
                <c:pt idx="187">
                  <c:v>190</c:v>
                </c:pt>
                <c:pt idx="188">
                  <c:v>189</c:v>
                </c:pt>
                <c:pt idx="189">
                  <c:v>189</c:v>
                </c:pt>
                <c:pt idx="190">
                  <c:v>190</c:v>
                </c:pt>
                <c:pt idx="191">
                  <c:v>202</c:v>
                </c:pt>
                <c:pt idx="192">
                  <c:v>205</c:v>
                </c:pt>
                <c:pt idx="193">
                  <c:v>185</c:v>
                </c:pt>
                <c:pt idx="194">
                  <c:v>186</c:v>
                </c:pt>
                <c:pt idx="195">
                  <c:v>187</c:v>
                </c:pt>
                <c:pt idx="196">
                  <c:v>208</c:v>
                </c:pt>
                <c:pt idx="197">
                  <c:v>190</c:v>
                </c:pt>
                <c:pt idx="198">
                  <c:v>196</c:v>
                </c:pt>
                <c:pt idx="199">
                  <c:v>178</c:v>
                </c:pt>
                <c:pt idx="200">
                  <c:v>192</c:v>
                </c:pt>
                <c:pt idx="201">
                  <c:v>193</c:v>
                </c:pt>
                <c:pt idx="202">
                  <c:v>199</c:v>
                </c:pt>
                <c:pt idx="203">
                  <c:v>187</c:v>
                </c:pt>
                <c:pt idx="204">
                  <c:v>190</c:v>
                </c:pt>
                <c:pt idx="205">
                  <c:v>191</c:v>
                </c:pt>
                <c:pt idx="206">
                  <c:v>200</c:v>
                </c:pt>
                <c:pt idx="207">
                  <c:v>185</c:v>
                </c:pt>
                <c:pt idx="208">
                  <c:v>193</c:v>
                </c:pt>
                <c:pt idx="209">
                  <c:v>193</c:v>
                </c:pt>
                <c:pt idx="210">
                  <c:v>187</c:v>
                </c:pt>
                <c:pt idx="211">
                  <c:v>188</c:v>
                </c:pt>
                <c:pt idx="212">
                  <c:v>190</c:v>
                </c:pt>
                <c:pt idx="213">
                  <c:v>192</c:v>
                </c:pt>
                <c:pt idx="214">
                  <c:v>185</c:v>
                </c:pt>
                <c:pt idx="215">
                  <c:v>190</c:v>
                </c:pt>
                <c:pt idx="216">
                  <c:v>184</c:v>
                </c:pt>
                <c:pt idx="217">
                  <c:v>195</c:v>
                </c:pt>
                <c:pt idx="218">
                  <c:v>193</c:v>
                </c:pt>
                <c:pt idx="219">
                  <c:v>187</c:v>
                </c:pt>
                <c:pt idx="220">
                  <c:v>201</c:v>
                </c:pt>
                <c:pt idx="221">
                  <c:v>192</c:v>
                </c:pt>
                <c:pt idx="222">
                  <c:v>196</c:v>
                </c:pt>
                <c:pt idx="223">
                  <c:v>193</c:v>
                </c:pt>
                <c:pt idx="224">
                  <c:v>188</c:v>
                </c:pt>
                <c:pt idx="225">
                  <c:v>197</c:v>
                </c:pt>
                <c:pt idx="226">
                  <c:v>198</c:v>
                </c:pt>
                <c:pt idx="227">
                  <c:v>178</c:v>
                </c:pt>
                <c:pt idx="228">
                  <c:v>197</c:v>
                </c:pt>
                <c:pt idx="229">
                  <c:v>195</c:v>
                </c:pt>
                <c:pt idx="230">
                  <c:v>198</c:v>
                </c:pt>
                <c:pt idx="231">
                  <c:v>193</c:v>
                </c:pt>
                <c:pt idx="232">
                  <c:v>194</c:v>
                </c:pt>
                <c:pt idx="233">
                  <c:v>185</c:v>
                </c:pt>
                <c:pt idx="234">
                  <c:v>201</c:v>
                </c:pt>
                <c:pt idx="235">
                  <c:v>190</c:v>
                </c:pt>
                <c:pt idx="236">
                  <c:v>201</c:v>
                </c:pt>
                <c:pt idx="237">
                  <c:v>197</c:v>
                </c:pt>
                <c:pt idx="238">
                  <c:v>181</c:v>
                </c:pt>
                <c:pt idx="239">
                  <c:v>190</c:v>
                </c:pt>
                <c:pt idx="240">
                  <c:v>195</c:v>
                </c:pt>
                <c:pt idx="241">
                  <c:v>181</c:v>
                </c:pt>
                <c:pt idx="242">
                  <c:v>191</c:v>
                </c:pt>
                <c:pt idx="243">
                  <c:v>187</c:v>
                </c:pt>
                <c:pt idx="244">
                  <c:v>193</c:v>
                </c:pt>
                <c:pt idx="245">
                  <c:v>195</c:v>
                </c:pt>
                <c:pt idx="246">
                  <c:v>197</c:v>
                </c:pt>
                <c:pt idx="247">
                  <c:v>200</c:v>
                </c:pt>
                <c:pt idx="248">
                  <c:v>200</c:v>
                </c:pt>
                <c:pt idx="249">
                  <c:v>191</c:v>
                </c:pt>
                <c:pt idx="250">
                  <c:v>205</c:v>
                </c:pt>
                <c:pt idx="251">
                  <c:v>187</c:v>
                </c:pt>
                <c:pt idx="252">
                  <c:v>201</c:v>
                </c:pt>
                <c:pt idx="253">
                  <c:v>187</c:v>
                </c:pt>
                <c:pt idx="254">
                  <c:v>203</c:v>
                </c:pt>
                <c:pt idx="255">
                  <c:v>195</c:v>
                </c:pt>
                <c:pt idx="256">
                  <c:v>199</c:v>
                </c:pt>
                <c:pt idx="257">
                  <c:v>195</c:v>
                </c:pt>
                <c:pt idx="258">
                  <c:v>210</c:v>
                </c:pt>
                <c:pt idx="259">
                  <c:v>192</c:v>
                </c:pt>
                <c:pt idx="260">
                  <c:v>205</c:v>
                </c:pt>
                <c:pt idx="261">
                  <c:v>210</c:v>
                </c:pt>
                <c:pt idx="262">
                  <c:v>187</c:v>
                </c:pt>
                <c:pt idx="263">
                  <c:v>196</c:v>
                </c:pt>
                <c:pt idx="264">
                  <c:v>196</c:v>
                </c:pt>
                <c:pt idx="265">
                  <c:v>196</c:v>
                </c:pt>
                <c:pt idx="266">
                  <c:v>201</c:v>
                </c:pt>
                <c:pt idx="267">
                  <c:v>190</c:v>
                </c:pt>
                <c:pt idx="268">
                  <c:v>212</c:v>
                </c:pt>
                <c:pt idx="269">
                  <c:v>187</c:v>
                </c:pt>
                <c:pt idx="270">
                  <c:v>198</c:v>
                </c:pt>
                <c:pt idx="271">
                  <c:v>199</c:v>
                </c:pt>
                <c:pt idx="272">
                  <c:v>201</c:v>
                </c:pt>
                <c:pt idx="273">
                  <c:v>193</c:v>
                </c:pt>
                <c:pt idx="274">
                  <c:v>203</c:v>
                </c:pt>
                <c:pt idx="275">
                  <c:v>187</c:v>
                </c:pt>
                <c:pt idx="276">
                  <c:v>197</c:v>
                </c:pt>
                <c:pt idx="277">
                  <c:v>191</c:v>
                </c:pt>
                <c:pt idx="278">
                  <c:v>203</c:v>
                </c:pt>
                <c:pt idx="279">
                  <c:v>202</c:v>
                </c:pt>
                <c:pt idx="280">
                  <c:v>194</c:v>
                </c:pt>
                <c:pt idx="281">
                  <c:v>206</c:v>
                </c:pt>
                <c:pt idx="282">
                  <c:v>189</c:v>
                </c:pt>
                <c:pt idx="283">
                  <c:v>195</c:v>
                </c:pt>
                <c:pt idx="284">
                  <c:v>207</c:v>
                </c:pt>
                <c:pt idx="285">
                  <c:v>202</c:v>
                </c:pt>
                <c:pt idx="286">
                  <c:v>193</c:v>
                </c:pt>
                <c:pt idx="287">
                  <c:v>210</c:v>
                </c:pt>
                <c:pt idx="288">
                  <c:v>198</c:v>
                </c:pt>
                <c:pt idx="289">
                  <c:v>181</c:v>
                </c:pt>
                <c:pt idx="290">
                  <c:v>186</c:v>
                </c:pt>
                <c:pt idx="291">
                  <c:v>195</c:v>
                </c:pt>
                <c:pt idx="292">
                  <c:v>193</c:v>
                </c:pt>
                <c:pt idx="293">
                  <c:v>190</c:v>
                </c:pt>
                <c:pt idx="294">
                  <c:v>181</c:v>
                </c:pt>
                <c:pt idx="295">
                  <c:v>195</c:v>
                </c:pt>
                <c:pt idx="296">
                  <c:v>182</c:v>
                </c:pt>
                <c:pt idx="297">
                  <c:v>191</c:v>
                </c:pt>
                <c:pt idx="298">
                  <c:v>198</c:v>
                </c:pt>
                <c:pt idx="299">
                  <c:v>185</c:v>
                </c:pt>
                <c:pt idx="300">
                  <c:v>195</c:v>
                </c:pt>
                <c:pt idx="301">
                  <c:v>197</c:v>
                </c:pt>
                <c:pt idx="302">
                  <c:v>184</c:v>
                </c:pt>
                <c:pt idx="303">
                  <c:v>194</c:v>
                </c:pt>
                <c:pt idx="304">
                  <c:v>190</c:v>
                </c:pt>
                <c:pt idx="305">
                  <c:v>198</c:v>
                </c:pt>
                <c:pt idx="306">
                  <c:v>190</c:v>
                </c:pt>
                <c:pt idx="307">
                  <c:v>190</c:v>
                </c:pt>
                <c:pt idx="308">
                  <c:v>196</c:v>
                </c:pt>
                <c:pt idx="309">
                  <c:v>197</c:v>
                </c:pt>
                <c:pt idx="310">
                  <c:v>190</c:v>
                </c:pt>
                <c:pt idx="311">
                  <c:v>195</c:v>
                </c:pt>
                <c:pt idx="312">
                  <c:v>191</c:v>
                </c:pt>
                <c:pt idx="313">
                  <c:v>184</c:v>
                </c:pt>
                <c:pt idx="314">
                  <c:v>187</c:v>
                </c:pt>
                <c:pt idx="315">
                  <c:v>195</c:v>
                </c:pt>
                <c:pt idx="316">
                  <c:v>189</c:v>
                </c:pt>
                <c:pt idx="317">
                  <c:v>196</c:v>
                </c:pt>
                <c:pt idx="318">
                  <c:v>187</c:v>
                </c:pt>
                <c:pt idx="319">
                  <c:v>193</c:v>
                </c:pt>
                <c:pt idx="320">
                  <c:v>188</c:v>
                </c:pt>
                <c:pt idx="321">
                  <c:v>199</c:v>
                </c:pt>
                <c:pt idx="322">
                  <c:v>189</c:v>
                </c:pt>
                <c:pt idx="323">
                  <c:v>189</c:v>
                </c:pt>
                <c:pt idx="324">
                  <c:v>187</c:v>
                </c:pt>
                <c:pt idx="325">
                  <c:v>198</c:v>
                </c:pt>
                <c:pt idx="326">
                  <c:v>176</c:v>
                </c:pt>
                <c:pt idx="327">
                  <c:v>202</c:v>
                </c:pt>
                <c:pt idx="328">
                  <c:v>186</c:v>
                </c:pt>
                <c:pt idx="329">
                  <c:v>199</c:v>
                </c:pt>
                <c:pt idx="330">
                  <c:v>191</c:v>
                </c:pt>
                <c:pt idx="331">
                  <c:v>195</c:v>
                </c:pt>
                <c:pt idx="332">
                  <c:v>191</c:v>
                </c:pt>
                <c:pt idx="333">
                  <c:v>210</c:v>
                </c:pt>
                <c:pt idx="334">
                  <c:v>190</c:v>
                </c:pt>
                <c:pt idx="335">
                  <c:v>197</c:v>
                </c:pt>
              </c:numCache>
            </c:numRef>
          </c:xVal>
          <c:yVal>
            <c:numRef>
              <c:f>Data!$N$5:$N$340</c:f>
              <c:numCache>
                <c:formatCode>General</c:formatCode>
                <c:ptCount val="336"/>
                <c:pt idx="0">
                  <c:v>4500</c:v>
                </c:pt>
                <c:pt idx="1">
                  <c:v>5700</c:v>
                </c:pt>
                <c:pt idx="2">
                  <c:v>4450</c:v>
                </c:pt>
                <c:pt idx="3">
                  <c:v>5700</c:v>
                </c:pt>
                <c:pt idx="4">
                  <c:v>5400</c:v>
                </c:pt>
                <c:pt idx="5">
                  <c:v>4550</c:v>
                </c:pt>
                <c:pt idx="6">
                  <c:v>4800</c:v>
                </c:pt>
                <c:pt idx="7">
                  <c:v>5200</c:v>
                </c:pt>
                <c:pt idx="8">
                  <c:v>4400</c:v>
                </c:pt>
                <c:pt idx="9">
                  <c:v>5150</c:v>
                </c:pt>
                <c:pt idx="10">
                  <c:v>4650</c:v>
                </c:pt>
                <c:pt idx="11">
                  <c:v>5550</c:v>
                </c:pt>
                <c:pt idx="12">
                  <c:v>4650</c:v>
                </c:pt>
                <c:pt idx="13">
                  <c:v>5850</c:v>
                </c:pt>
                <c:pt idx="14">
                  <c:v>4200</c:v>
                </c:pt>
                <c:pt idx="15">
                  <c:v>5850</c:v>
                </c:pt>
                <c:pt idx="16">
                  <c:v>4150</c:v>
                </c:pt>
                <c:pt idx="17">
                  <c:v>6300</c:v>
                </c:pt>
                <c:pt idx="18">
                  <c:v>4800</c:v>
                </c:pt>
                <c:pt idx="19">
                  <c:v>5350</c:v>
                </c:pt>
                <c:pt idx="20">
                  <c:v>5700</c:v>
                </c:pt>
                <c:pt idx="21">
                  <c:v>5000</c:v>
                </c:pt>
                <c:pt idx="22">
                  <c:v>4400</c:v>
                </c:pt>
                <c:pt idx="23">
                  <c:v>5050</c:v>
                </c:pt>
                <c:pt idx="24">
                  <c:v>5000</c:v>
                </c:pt>
                <c:pt idx="25">
                  <c:v>5100</c:v>
                </c:pt>
                <c:pt idx="26">
                  <c:v>5650</c:v>
                </c:pt>
                <c:pt idx="27">
                  <c:v>4600</c:v>
                </c:pt>
                <c:pt idx="28">
                  <c:v>5550</c:v>
                </c:pt>
                <c:pt idx="29">
                  <c:v>5250</c:v>
                </c:pt>
                <c:pt idx="30">
                  <c:v>4700</c:v>
                </c:pt>
                <c:pt idx="31">
                  <c:v>5050</c:v>
                </c:pt>
                <c:pt idx="32">
                  <c:v>6050</c:v>
                </c:pt>
                <c:pt idx="33">
                  <c:v>5150</c:v>
                </c:pt>
                <c:pt idx="34">
                  <c:v>5400</c:v>
                </c:pt>
                <c:pt idx="35">
                  <c:v>4950</c:v>
                </c:pt>
                <c:pt idx="36">
                  <c:v>5250</c:v>
                </c:pt>
                <c:pt idx="37">
                  <c:v>4350</c:v>
                </c:pt>
                <c:pt idx="38">
                  <c:v>5350</c:v>
                </c:pt>
                <c:pt idx="39">
                  <c:v>3950</c:v>
                </c:pt>
                <c:pt idx="40">
                  <c:v>5700</c:v>
                </c:pt>
                <c:pt idx="41">
                  <c:v>4300</c:v>
                </c:pt>
                <c:pt idx="42">
                  <c:v>4750</c:v>
                </c:pt>
                <c:pt idx="43">
                  <c:v>5550</c:v>
                </c:pt>
                <c:pt idx="44">
                  <c:v>4900</c:v>
                </c:pt>
                <c:pt idx="45">
                  <c:v>4200</c:v>
                </c:pt>
                <c:pt idx="46">
                  <c:v>5400</c:v>
                </c:pt>
                <c:pt idx="47">
                  <c:v>5100</c:v>
                </c:pt>
                <c:pt idx="48">
                  <c:v>5300</c:v>
                </c:pt>
                <c:pt idx="49">
                  <c:v>4850</c:v>
                </c:pt>
                <c:pt idx="50">
                  <c:v>5300</c:v>
                </c:pt>
                <c:pt idx="51">
                  <c:v>4400</c:v>
                </c:pt>
                <c:pt idx="52">
                  <c:v>5000</c:v>
                </c:pt>
                <c:pt idx="53">
                  <c:v>4900</c:v>
                </c:pt>
                <c:pt idx="54">
                  <c:v>5050</c:v>
                </c:pt>
                <c:pt idx="55">
                  <c:v>4300</c:v>
                </c:pt>
                <c:pt idx="56">
                  <c:v>5000</c:v>
                </c:pt>
                <c:pt idx="57">
                  <c:v>4450</c:v>
                </c:pt>
                <c:pt idx="58">
                  <c:v>5550</c:v>
                </c:pt>
                <c:pt idx="59">
                  <c:v>4200</c:v>
                </c:pt>
                <c:pt idx="60">
                  <c:v>5300</c:v>
                </c:pt>
                <c:pt idx="61">
                  <c:v>4400</c:v>
                </c:pt>
                <c:pt idx="62">
                  <c:v>5650</c:v>
                </c:pt>
                <c:pt idx="63">
                  <c:v>4700</c:v>
                </c:pt>
                <c:pt idx="64">
                  <c:v>5700</c:v>
                </c:pt>
                <c:pt idx="65">
                  <c:v>5800</c:v>
                </c:pt>
                <c:pt idx="66">
                  <c:v>4700</c:v>
                </c:pt>
                <c:pt idx="67">
                  <c:v>5550</c:v>
                </c:pt>
                <c:pt idx="68">
                  <c:v>4750</c:v>
                </c:pt>
                <c:pt idx="69">
                  <c:v>5000</c:v>
                </c:pt>
                <c:pt idx="70">
                  <c:v>5100</c:v>
                </c:pt>
                <c:pt idx="71">
                  <c:v>5200</c:v>
                </c:pt>
                <c:pt idx="72">
                  <c:v>4700</c:v>
                </c:pt>
                <c:pt idx="73">
                  <c:v>5800</c:v>
                </c:pt>
                <c:pt idx="74">
                  <c:v>4600</c:v>
                </c:pt>
                <c:pt idx="75">
                  <c:v>6000</c:v>
                </c:pt>
                <c:pt idx="76">
                  <c:v>4750</c:v>
                </c:pt>
                <c:pt idx="77">
                  <c:v>5950</c:v>
                </c:pt>
                <c:pt idx="78">
                  <c:v>4625</c:v>
                </c:pt>
                <c:pt idx="79">
                  <c:v>5450</c:v>
                </c:pt>
                <c:pt idx="80">
                  <c:v>4725</c:v>
                </c:pt>
                <c:pt idx="81">
                  <c:v>5350</c:v>
                </c:pt>
                <c:pt idx="82">
                  <c:v>4750</c:v>
                </c:pt>
                <c:pt idx="83">
                  <c:v>5600</c:v>
                </c:pt>
                <c:pt idx="84">
                  <c:v>4600</c:v>
                </c:pt>
                <c:pt idx="85">
                  <c:v>5300</c:v>
                </c:pt>
                <c:pt idx="86">
                  <c:v>4875</c:v>
                </c:pt>
                <c:pt idx="87">
                  <c:v>5550</c:v>
                </c:pt>
                <c:pt idx="88">
                  <c:v>4950</c:v>
                </c:pt>
                <c:pt idx="89">
                  <c:v>5400</c:v>
                </c:pt>
                <c:pt idx="90">
                  <c:v>4750</c:v>
                </c:pt>
                <c:pt idx="91">
                  <c:v>5650</c:v>
                </c:pt>
                <c:pt idx="92">
                  <c:v>4850</c:v>
                </c:pt>
                <c:pt idx="93">
                  <c:v>5200</c:v>
                </c:pt>
                <c:pt idx="94">
                  <c:v>4925</c:v>
                </c:pt>
                <c:pt idx="95">
                  <c:v>4875</c:v>
                </c:pt>
                <c:pt idx="96">
                  <c:v>4625</c:v>
                </c:pt>
                <c:pt idx="97">
                  <c:v>5250</c:v>
                </c:pt>
                <c:pt idx="98">
                  <c:v>4850</c:v>
                </c:pt>
                <c:pt idx="99">
                  <c:v>5600</c:v>
                </c:pt>
                <c:pt idx="100">
                  <c:v>4975</c:v>
                </c:pt>
                <c:pt idx="101">
                  <c:v>5500</c:v>
                </c:pt>
                <c:pt idx="102">
                  <c:v>5500</c:v>
                </c:pt>
                <c:pt idx="103">
                  <c:v>4700</c:v>
                </c:pt>
                <c:pt idx="104">
                  <c:v>5500</c:v>
                </c:pt>
                <c:pt idx="105">
                  <c:v>4575</c:v>
                </c:pt>
                <c:pt idx="106">
                  <c:v>5500</c:v>
                </c:pt>
                <c:pt idx="107">
                  <c:v>5000</c:v>
                </c:pt>
                <c:pt idx="108">
                  <c:v>5950</c:v>
                </c:pt>
                <c:pt idx="109">
                  <c:v>4650</c:v>
                </c:pt>
                <c:pt idx="110">
                  <c:v>5500</c:v>
                </c:pt>
                <c:pt idx="111">
                  <c:v>4375</c:v>
                </c:pt>
                <c:pt idx="112">
                  <c:v>5850</c:v>
                </c:pt>
                <c:pt idx="113">
                  <c:v>6000</c:v>
                </c:pt>
                <c:pt idx="114">
                  <c:v>4925</c:v>
                </c:pt>
                <c:pt idx="115">
                  <c:v>4850</c:v>
                </c:pt>
                <c:pt idx="116">
                  <c:v>5750</c:v>
                </c:pt>
                <c:pt idx="117">
                  <c:v>5200</c:v>
                </c:pt>
                <c:pt idx="118">
                  <c:v>5400</c:v>
                </c:pt>
                <c:pt idx="119">
                  <c:v>4100</c:v>
                </c:pt>
                <c:pt idx="120">
                  <c:v>4650</c:v>
                </c:pt>
                <c:pt idx="121">
                  <c:v>4725</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numCache>
            </c:numRef>
          </c:yVal>
          <c:smooth val="0"/>
          <c:extLst>
            <c:ext xmlns:c16="http://schemas.microsoft.com/office/drawing/2014/chart" uri="{C3380CC4-5D6E-409C-BE32-E72D297353CC}">
              <c16:uniqueId val="{00000000-FBFE-404C-B6F8-E051FDE2F191}"/>
            </c:ext>
          </c:extLst>
        </c:ser>
        <c:ser>
          <c:idx val="1"/>
          <c:order val="1"/>
          <c:tx>
            <c:strRef>
              <c:f>Data!$O$4</c:f>
              <c:strCache>
                <c:ptCount val="1"/>
                <c:pt idx="0">
                  <c:v>Adelie</c:v>
                </c:pt>
              </c:strCache>
            </c:strRef>
          </c:tx>
          <c:spPr>
            <a:ln w="25400" cap="rnd">
              <a:noFill/>
              <a:round/>
            </a:ln>
            <a:effectLst/>
          </c:spPr>
          <c:marker>
            <c:symbol val="square"/>
            <c:size val="6"/>
            <c:spPr>
              <a:solidFill>
                <a:schemeClr val="accent5"/>
              </a:solidFill>
              <a:ln w="9525">
                <a:solidFill>
                  <a:schemeClr val="accent5"/>
                </a:solidFill>
                <a:round/>
              </a:ln>
              <a:effectLst/>
            </c:spPr>
          </c:marker>
          <c:xVal>
            <c:numRef>
              <c:f>Data!$K$5:$K$340</c:f>
              <c:numCache>
                <c:formatCode>General</c:formatCode>
                <c:ptCount val="336"/>
                <c:pt idx="0">
                  <c:v>211</c:v>
                </c:pt>
                <c:pt idx="1">
                  <c:v>230</c:v>
                </c:pt>
                <c:pt idx="2">
                  <c:v>210</c:v>
                </c:pt>
                <c:pt idx="3">
                  <c:v>218</c:v>
                </c:pt>
                <c:pt idx="4">
                  <c:v>215</c:v>
                </c:pt>
                <c:pt idx="5">
                  <c:v>210</c:v>
                </c:pt>
                <c:pt idx="6">
                  <c:v>211</c:v>
                </c:pt>
                <c:pt idx="7">
                  <c:v>219</c:v>
                </c:pt>
                <c:pt idx="8">
                  <c:v>209</c:v>
                </c:pt>
                <c:pt idx="9">
                  <c:v>215</c:v>
                </c:pt>
                <c:pt idx="10">
                  <c:v>214</c:v>
                </c:pt>
                <c:pt idx="11">
                  <c:v>216</c:v>
                </c:pt>
                <c:pt idx="12">
                  <c:v>214</c:v>
                </c:pt>
                <c:pt idx="13">
                  <c:v>213</c:v>
                </c:pt>
                <c:pt idx="14">
                  <c:v>210</c:v>
                </c:pt>
                <c:pt idx="15">
                  <c:v>217</c:v>
                </c:pt>
                <c:pt idx="16">
                  <c:v>210</c:v>
                </c:pt>
                <c:pt idx="17">
                  <c:v>221</c:v>
                </c:pt>
                <c:pt idx="18">
                  <c:v>209</c:v>
                </c:pt>
                <c:pt idx="19">
                  <c:v>222</c:v>
                </c:pt>
                <c:pt idx="20">
                  <c:v>218</c:v>
                </c:pt>
                <c:pt idx="21">
                  <c:v>215</c:v>
                </c:pt>
                <c:pt idx="22">
                  <c:v>213</c:v>
                </c:pt>
                <c:pt idx="23">
                  <c:v>215</c:v>
                </c:pt>
                <c:pt idx="24">
                  <c:v>215</c:v>
                </c:pt>
                <c:pt idx="25">
                  <c:v>215</c:v>
                </c:pt>
                <c:pt idx="26">
                  <c:v>215</c:v>
                </c:pt>
                <c:pt idx="27">
                  <c:v>210</c:v>
                </c:pt>
                <c:pt idx="28">
                  <c:v>220</c:v>
                </c:pt>
                <c:pt idx="29">
                  <c:v>222</c:v>
                </c:pt>
                <c:pt idx="30">
                  <c:v>209</c:v>
                </c:pt>
                <c:pt idx="31">
                  <c:v>207</c:v>
                </c:pt>
                <c:pt idx="32">
                  <c:v>230</c:v>
                </c:pt>
                <c:pt idx="33">
                  <c:v>220</c:v>
                </c:pt>
                <c:pt idx="34">
                  <c:v>220</c:v>
                </c:pt>
                <c:pt idx="35">
                  <c:v>213</c:v>
                </c:pt>
                <c:pt idx="36">
                  <c:v>219</c:v>
                </c:pt>
                <c:pt idx="37">
                  <c:v>208</c:v>
                </c:pt>
                <c:pt idx="38">
                  <c:v>208</c:v>
                </c:pt>
                <c:pt idx="39">
                  <c:v>208</c:v>
                </c:pt>
                <c:pt idx="40">
                  <c:v>225</c:v>
                </c:pt>
                <c:pt idx="41">
                  <c:v>210</c:v>
                </c:pt>
                <c:pt idx="42">
                  <c:v>216</c:v>
                </c:pt>
                <c:pt idx="43">
                  <c:v>222</c:v>
                </c:pt>
                <c:pt idx="44">
                  <c:v>217</c:v>
                </c:pt>
                <c:pt idx="45">
                  <c:v>210</c:v>
                </c:pt>
                <c:pt idx="46">
                  <c:v>225</c:v>
                </c:pt>
                <c:pt idx="47">
                  <c:v>213</c:v>
                </c:pt>
                <c:pt idx="48">
                  <c:v>215</c:v>
                </c:pt>
                <c:pt idx="49">
                  <c:v>210</c:v>
                </c:pt>
                <c:pt idx="50">
                  <c:v>220</c:v>
                </c:pt>
                <c:pt idx="51">
                  <c:v>210</c:v>
                </c:pt>
                <c:pt idx="52">
                  <c:v>225</c:v>
                </c:pt>
                <c:pt idx="53">
                  <c:v>217</c:v>
                </c:pt>
                <c:pt idx="54">
                  <c:v>220</c:v>
                </c:pt>
                <c:pt idx="55">
                  <c:v>208</c:v>
                </c:pt>
                <c:pt idx="56">
                  <c:v>220</c:v>
                </c:pt>
                <c:pt idx="57">
                  <c:v>208</c:v>
                </c:pt>
                <c:pt idx="58">
                  <c:v>224</c:v>
                </c:pt>
                <c:pt idx="59">
                  <c:v>208</c:v>
                </c:pt>
                <c:pt idx="60">
                  <c:v>221</c:v>
                </c:pt>
                <c:pt idx="61">
                  <c:v>214</c:v>
                </c:pt>
                <c:pt idx="62">
                  <c:v>231</c:v>
                </c:pt>
                <c:pt idx="63">
                  <c:v>219</c:v>
                </c:pt>
                <c:pt idx="64">
                  <c:v>230</c:v>
                </c:pt>
                <c:pt idx="65">
                  <c:v>229</c:v>
                </c:pt>
                <c:pt idx="66">
                  <c:v>220</c:v>
                </c:pt>
                <c:pt idx="67">
                  <c:v>223</c:v>
                </c:pt>
                <c:pt idx="68">
                  <c:v>216</c:v>
                </c:pt>
                <c:pt idx="69">
                  <c:v>221</c:v>
                </c:pt>
                <c:pt idx="70">
                  <c:v>221</c:v>
                </c:pt>
                <c:pt idx="71">
                  <c:v>217</c:v>
                </c:pt>
                <c:pt idx="72">
                  <c:v>216</c:v>
                </c:pt>
                <c:pt idx="73">
                  <c:v>230</c:v>
                </c:pt>
                <c:pt idx="74">
                  <c:v>209</c:v>
                </c:pt>
                <c:pt idx="75">
                  <c:v>220</c:v>
                </c:pt>
                <c:pt idx="76">
                  <c:v>215</c:v>
                </c:pt>
                <c:pt idx="77">
                  <c:v>223</c:v>
                </c:pt>
                <c:pt idx="78">
                  <c:v>212</c:v>
                </c:pt>
                <c:pt idx="79">
                  <c:v>221</c:v>
                </c:pt>
                <c:pt idx="80">
                  <c:v>212</c:v>
                </c:pt>
                <c:pt idx="81">
                  <c:v>224</c:v>
                </c:pt>
                <c:pt idx="82">
                  <c:v>212</c:v>
                </c:pt>
                <c:pt idx="83">
                  <c:v>228</c:v>
                </c:pt>
                <c:pt idx="84">
                  <c:v>218</c:v>
                </c:pt>
                <c:pt idx="85">
                  <c:v>218</c:v>
                </c:pt>
                <c:pt idx="86">
                  <c:v>212</c:v>
                </c:pt>
                <c:pt idx="87">
                  <c:v>230</c:v>
                </c:pt>
                <c:pt idx="88">
                  <c:v>218</c:v>
                </c:pt>
                <c:pt idx="89">
                  <c:v>228</c:v>
                </c:pt>
                <c:pt idx="90">
                  <c:v>212</c:v>
                </c:pt>
                <c:pt idx="91">
                  <c:v>224</c:v>
                </c:pt>
                <c:pt idx="92">
                  <c:v>214</c:v>
                </c:pt>
                <c:pt idx="93">
                  <c:v>226</c:v>
                </c:pt>
                <c:pt idx="94">
                  <c:v>216</c:v>
                </c:pt>
                <c:pt idx="95">
                  <c:v>222</c:v>
                </c:pt>
                <c:pt idx="96">
                  <c:v>203</c:v>
                </c:pt>
                <c:pt idx="97">
                  <c:v>225</c:v>
                </c:pt>
                <c:pt idx="98">
                  <c:v>219</c:v>
                </c:pt>
                <c:pt idx="99">
                  <c:v>228</c:v>
                </c:pt>
                <c:pt idx="100">
                  <c:v>215</c:v>
                </c:pt>
                <c:pt idx="101">
                  <c:v>228</c:v>
                </c:pt>
                <c:pt idx="102">
                  <c:v>215</c:v>
                </c:pt>
                <c:pt idx="103">
                  <c:v>210</c:v>
                </c:pt>
                <c:pt idx="104">
                  <c:v>219</c:v>
                </c:pt>
                <c:pt idx="105">
                  <c:v>208</c:v>
                </c:pt>
                <c:pt idx="106">
                  <c:v>209</c:v>
                </c:pt>
                <c:pt idx="107">
                  <c:v>216</c:v>
                </c:pt>
                <c:pt idx="108">
                  <c:v>229</c:v>
                </c:pt>
                <c:pt idx="109">
                  <c:v>213</c:v>
                </c:pt>
                <c:pt idx="110">
                  <c:v>230</c:v>
                </c:pt>
                <c:pt idx="111">
                  <c:v>217</c:v>
                </c:pt>
                <c:pt idx="112">
                  <c:v>230</c:v>
                </c:pt>
                <c:pt idx="113">
                  <c:v>222</c:v>
                </c:pt>
                <c:pt idx="114">
                  <c:v>214</c:v>
                </c:pt>
                <c:pt idx="115">
                  <c:v>215</c:v>
                </c:pt>
                <c:pt idx="116">
                  <c:v>222</c:v>
                </c:pt>
                <c:pt idx="117">
                  <c:v>212</c:v>
                </c:pt>
                <c:pt idx="118">
                  <c:v>213</c:v>
                </c:pt>
                <c:pt idx="119">
                  <c:v>216</c:v>
                </c:pt>
                <c:pt idx="120">
                  <c:v>214</c:v>
                </c:pt>
                <c:pt idx="121">
                  <c:v>216</c:v>
                </c:pt>
                <c:pt idx="122">
                  <c:v>174</c:v>
                </c:pt>
                <c:pt idx="123">
                  <c:v>180</c:v>
                </c:pt>
                <c:pt idx="124">
                  <c:v>189</c:v>
                </c:pt>
                <c:pt idx="125">
                  <c:v>185</c:v>
                </c:pt>
                <c:pt idx="126">
                  <c:v>180</c:v>
                </c:pt>
                <c:pt idx="127">
                  <c:v>187</c:v>
                </c:pt>
                <c:pt idx="128">
                  <c:v>183</c:v>
                </c:pt>
                <c:pt idx="129">
                  <c:v>187</c:v>
                </c:pt>
                <c:pt idx="130">
                  <c:v>172</c:v>
                </c:pt>
                <c:pt idx="131">
                  <c:v>180</c:v>
                </c:pt>
                <c:pt idx="132">
                  <c:v>186</c:v>
                </c:pt>
                <c:pt idx="133">
                  <c:v>188</c:v>
                </c:pt>
                <c:pt idx="134">
                  <c:v>190</c:v>
                </c:pt>
                <c:pt idx="135">
                  <c:v>200</c:v>
                </c:pt>
                <c:pt idx="136">
                  <c:v>187</c:v>
                </c:pt>
                <c:pt idx="137">
                  <c:v>191</c:v>
                </c:pt>
                <c:pt idx="138">
                  <c:v>186</c:v>
                </c:pt>
                <c:pt idx="139">
                  <c:v>193</c:v>
                </c:pt>
                <c:pt idx="140">
                  <c:v>181</c:v>
                </c:pt>
                <c:pt idx="141">
                  <c:v>194</c:v>
                </c:pt>
                <c:pt idx="142">
                  <c:v>185</c:v>
                </c:pt>
                <c:pt idx="143">
                  <c:v>195</c:v>
                </c:pt>
                <c:pt idx="144">
                  <c:v>185</c:v>
                </c:pt>
                <c:pt idx="145">
                  <c:v>192</c:v>
                </c:pt>
                <c:pt idx="146">
                  <c:v>184</c:v>
                </c:pt>
                <c:pt idx="147">
                  <c:v>192</c:v>
                </c:pt>
                <c:pt idx="148">
                  <c:v>195</c:v>
                </c:pt>
                <c:pt idx="149">
                  <c:v>188</c:v>
                </c:pt>
                <c:pt idx="150">
                  <c:v>192</c:v>
                </c:pt>
                <c:pt idx="151">
                  <c:v>203</c:v>
                </c:pt>
                <c:pt idx="152">
                  <c:v>183</c:v>
                </c:pt>
                <c:pt idx="153">
                  <c:v>190</c:v>
                </c:pt>
                <c:pt idx="154">
                  <c:v>193</c:v>
                </c:pt>
                <c:pt idx="155">
                  <c:v>184</c:v>
                </c:pt>
                <c:pt idx="156">
                  <c:v>199</c:v>
                </c:pt>
                <c:pt idx="157">
                  <c:v>190</c:v>
                </c:pt>
                <c:pt idx="158">
                  <c:v>181</c:v>
                </c:pt>
                <c:pt idx="159">
                  <c:v>197</c:v>
                </c:pt>
                <c:pt idx="160">
                  <c:v>198</c:v>
                </c:pt>
                <c:pt idx="161">
                  <c:v>191</c:v>
                </c:pt>
                <c:pt idx="162">
                  <c:v>193</c:v>
                </c:pt>
                <c:pt idx="163">
                  <c:v>197</c:v>
                </c:pt>
                <c:pt idx="164">
                  <c:v>191</c:v>
                </c:pt>
                <c:pt idx="165">
                  <c:v>196</c:v>
                </c:pt>
                <c:pt idx="166">
                  <c:v>178</c:v>
                </c:pt>
                <c:pt idx="167">
                  <c:v>178</c:v>
                </c:pt>
                <c:pt idx="168">
                  <c:v>188</c:v>
                </c:pt>
                <c:pt idx="169">
                  <c:v>184</c:v>
                </c:pt>
                <c:pt idx="170">
                  <c:v>195</c:v>
                </c:pt>
                <c:pt idx="171">
                  <c:v>196</c:v>
                </c:pt>
                <c:pt idx="172">
                  <c:v>190</c:v>
                </c:pt>
                <c:pt idx="173">
                  <c:v>180</c:v>
                </c:pt>
                <c:pt idx="174">
                  <c:v>181</c:v>
                </c:pt>
                <c:pt idx="175">
                  <c:v>184</c:v>
                </c:pt>
                <c:pt idx="176">
                  <c:v>182</c:v>
                </c:pt>
                <c:pt idx="177">
                  <c:v>195</c:v>
                </c:pt>
                <c:pt idx="178">
                  <c:v>186</c:v>
                </c:pt>
                <c:pt idx="179">
                  <c:v>196</c:v>
                </c:pt>
                <c:pt idx="180">
                  <c:v>185</c:v>
                </c:pt>
                <c:pt idx="181">
                  <c:v>190</c:v>
                </c:pt>
                <c:pt idx="182">
                  <c:v>182</c:v>
                </c:pt>
                <c:pt idx="183">
                  <c:v>190</c:v>
                </c:pt>
                <c:pt idx="184">
                  <c:v>191</c:v>
                </c:pt>
                <c:pt idx="185">
                  <c:v>191</c:v>
                </c:pt>
                <c:pt idx="186">
                  <c:v>194</c:v>
                </c:pt>
                <c:pt idx="187">
                  <c:v>190</c:v>
                </c:pt>
                <c:pt idx="188">
                  <c:v>189</c:v>
                </c:pt>
                <c:pt idx="189">
                  <c:v>189</c:v>
                </c:pt>
                <c:pt idx="190">
                  <c:v>190</c:v>
                </c:pt>
                <c:pt idx="191">
                  <c:v>202</c:v>
                </c:pt>
                <c:pt idx="192">
                  <c:v>205</c:v>
                </c:pt>
                <c:pt idx="193">
                  <c:v>185</c:v>
                </c:pt>
                <c:pt idx="194">
                  <c:v>186</c:v>
                </c:pt>
                <c:pt idx="195">
                  <c:v>187</c:v>
                </c:pt>
                <c:pt idx="196">
                  <c:v>208</c:v>
                </c:pt>
                <c:pt idx="197">
                  <c:v>190</c:v>
                </c:pt>
                <c:pt idx="198">
                  <c:v>196</c:v>
                </c:pt>
                <c:pt idx="199">
                  <c:v>178</c:v>
                </c:pt>
                <c:pt idx="200">
                  <c:v>192</c:v>
                </c:pt>
                <c:pt idx="201">
                  <c:v>193</c:v>
                </c:pt>
                <c:pt idx="202">
                  <c:v>199</c:v>
                </c:pt>
                <c:pt idx="203">
                  <c:v>187</c:v>
                </c:pt>
                <c:pt idx="204">
                  <c:v>190</c:v>
                </c:pt>
                <c:pt idx="205">
                  <c:v>191</c:v>
                </c:pt>
                <c:pt idx="206">
                  <c:v>200</c:v>
                </c:pt>
                <c:pt idx="207">
                  <c:v>185</c:v>
                </c:pt>
                <c:pt idx="208">
                  <c:v>193</c:v>
                </c:pt>
                <c:pt idx="209">
                  <c:v>193</c:v>
                </c:pt>
                <c:pt idx="210">
                  <c:v>187</c:v>
                </c:pt>
                <c:pt idx="211">
                  <c:v>188</c:v>
                </c:pt>
                <c:pt idx="212">
                  <c:v>190</c:v>
                </c:pt>
                <c:pt idx="213">
                  <c:v>192</c:v>
                </c:pt>
                <c:pt idx="214">
                  <c:v>185</c:v>
                </c:pt>
                <c:pt idx="215">
                  <c:v>190</c:v>
                </c:pt>
                <c:pt idx="216">
                  <c:v>184</c:v>
                </c:pt>
                <c:pt idx="217">
                  <c:v>195</c:v>
                </c:pt>
                <c:pt idx="218">
                  <c:v>193</c:v>
                </c:pt>
                <c:pt idx="219">
                  <c:v>187</c:v>
                </c:pt>
                <c:pt idx="220">
                  <c:v>201</c:v>
                </c:pt>
                <c:pt idx="221">
                  <c:v>192</c:v>
                </c:pt>
                <c:pt idx="222">
                  <c:v>196</c:v>
                </c:pt>
                <c:pt idx="223">
                  <c:v>193</c:v>
                </c:pt>
                <c:pt idx="224">
                  <c:v>188</c:v>
                </c:pt>
                <c:pt idx="225">
                  <c:v>197</c:v>
                </c:pt>
                <c:pt idx="226">
                  <c:v>198</c:v>
                </c:pt>
                <c:pt idx="227">
                  <c:v>178</c:v>
                </c:pt>
                <c:pt idx="228">
                  <c:v>197</c:v>
                </c:pt>
                <c:pt idx="229">
                  <c:v>195</c:v>
                </c:pt>
                <c:pt idx="230">
                  <c:v>198</c:v>
                </c:pt>
                <c:pt idx="231">
                  <c:v>193</c:v>
                </c:pt>
                <c:pt idx="232">
                  <c:v>194</c:v>
                </c:pt>
                <c:pt idx="233">
                  <c:v>185</c:v>
                </c:pt>
                <c:pt idx="234">
                  <c:v>201</c:v>
                </c:pt>
                <c:pt idx="235">
                  <c:v>190</c:v>
                </c:pt>
                <c:pt idx="236">
                  <c:v>201</c:v>
                </c:pt>
                <c:pt idx="237">
                  <c:v>197</c:v>
                </c:pt>
                <c:pt idx="238">
                  <c:v>181</c:v>
                </c:pt>
                <c:pt idx="239">
                  <c:v>190</c:v>
                </c:pt>
                <c:pt idx="240">
                  <c:v>195</c:v>
                </c:pt>
                <c:pt idx="241">
                  <c:v>181</c:v>
                </c:pt>
                <c:pt idx="242">
                  <c:v>191</c:v>
                </c:pt>
                <c:pt idx="243">
                  <c:v>187</c:v>
                </c:pt>
                <c:pt idx="244">
                  <c:v>193</c:v>
                </c:pt>
                <c:pt idx="245">
                  <c:v>195</c:v>
                </c:pt>
                <c:pt idx="246">
                  <c:v>197</c:v>
                </c:pt>
                <c:pt idx="247">
                  <c:v>200</c:v>
                </c:pt>
                <c:pt idx="248">
                  <c:v>200</c:v>
                </c:pt>
                <c:pt idx="249">
                  <c:v>191</c:v>
                </c:pt>
                <c:pt idx="250">
                  <c:v>205</c:v>
                </c:pt>
                <c:pt idx="251">
                  <c:v>187</c:v>
                </c:pt>
                <c:pt idx="252">
                  <c:v>201</c:v>
                </c:pt>
                <c:pt idx="253">
                  <c:v>187</c:v>
                </c:pt>
                <c:pt idx="254">
                  <c:v>203</c:v>
                </c:pt>
                <c:pt idx="255">
                  <c:v>195</c:v>
                </c:pt>
                <c:pt idx="256">
                  <c:v>199</c:v>
                </c:pt>
                <c:pt idx="257">
                  <c:v>195</c:v>
                </c:pt>
                <c:pt idx="258">
                  <c:v>210</c:v>
                </c:pt>
                <c:pt idx="259">
                  <c:v>192</c:v>
                </c:pt>
                <c:pt idx="260">
                  <c:v>205</c:v>
                </c:pt>
                <c:pt idx="261">
                  <c:v>210</c:v>
                </c:pt>
                <c:pt idx="262">
                  <c:v>187</c:v>
                </c:pt>
                <c:pt idx="263">
                  <c:v>196</c:v>
                </c:pt>
                <c:pt idx="264">
                  <c:v>196</c:v>
                </c:pt>
                <c:pt idx="265">
                  <c:v>196</c:v>
                </c:pt>
                <c:pt idx="266">
                  <c:v>201</c:v>
                </c:pt>
                <c:pt idx="267">
                  <c:v>190</c:v>
                </c:pt>
                <c:pt idx="268">
                  <c:v>212</c:v>
                </c:pt>
                <c:pt idx="269">
                  <c:v>187</c:v>
                </c:pt>
                <c:pt idx="270">
                  <c:v>198</c:v>
                </c:pt>
                <c:pt idx="271">
                  <c:v>199</c:v>
                </c:pt>
                <c:pt idx="272">
                  <c:v>201</c:v>
                </c:pt>
                <c:pt idx="273">
                  <c:v>193</c:v>
                </c:pt>
                <c:pt idx="274">
                  <c:v>203</c:v>
                </c:pt>
                <c:pt idx="275">
                  <c:v>187</c:v>
                </c:pt>
                <c:pt idx="276">
                  <c:v>197</c:v>
                </c:pt>
                <c:pt idx="277">
                  <c:v>191</c:v>
                </c:pt>
                <c:pt idx="278">
                  <c:v>203</c:v>
                </c:pt>
                <c:pt idx="279">
                  <c:v>202</c:v>
                </c:pt>
                <c:pt idx="280">
                  <c:v>194</c:v>
                </c:pt>
                <c:pt idx="281">
                  <c:v>206</c:v>
                </c:pt>
                <c:pt idx="282">
                  <c:v>189</c:v>
                </c:pt>
                <c:pt idx="283">
                  <c:v>195</c:v>
                </c:pt>
                <c:pt idx="284">
                  <c:v>207</c:v>
                </c:pt>
                <c:pt idx="285">
                  <c:v>202</c:v>
                </c:pt>
                <c:pt idx="286">
                  <c:v>193</c:v>
                </c:pt>
                <c:pt idx="287">
                  <c:v>210</c:v>
                </c:pt>
                <c:pt idx="288">
                  <c:v>198</c:v>
                </c:pt>
                <c:pt idx="289">
                  <c:v>181</c:v>
                </c:pt>
                <c:pt idx="290">
                  <c:v>186</c:v>
                </c:pt>
                <c:pt idx="291">
                  <c:v>195</c:v>
                </c:pt>
                <c:pt idx="292">
                  <c:v>193</c:v>
                </c:pt>
                <c:pt idx="293">
                  <c:v>190</c:v>
                </c:pt>
                <c:pt idx="294">
                  <c:v>181</c:v>
                </c:pt>
                <c:pt idx="295">
                  <c:v>195</c:v>
                </c:pt>
                <c:pt idx="296">
                  <c:v>182</c:v>
                </c:pt>
                <c:pt idx="297">
                  <c:v>191</c:v>
                </c:pt>
                <c:pt idx="298">
                  <c:v>198</c:v>
                </c:pt>
                <c:pt idx="299">
                  <c:v>185</c:v>
                </c:pt>
                <c:pt idx="300">
                  <c:v>195</c:v>
                </c:pt>
                <c:pt idx="301">
                  <c:v>197</c:v>
                </c:pt>
                <c:pt idx="302">
                  <c:v>184</c:v>
                </c:pt>
                <c:pt idx="303">
                  <c:v>194</c:v>
                </c:pt>
                <c:pt idx="304">
                  <c:v>190</c:v>
                </c:pt>
                <c:pt idx="305">
                  <c:v>198</c:v>
                </c:pt>
                <c:pt idx="306">
                  <c:v>190</c:v>
                </c:pt>
                <c:pt idx="307">
                  <c:v>190</c:v>
                </c:pt>
                <c:pt idx="308">
                  <c:v>196</c:v>
                </c:pt>
                <c:pt idx="309">
                  <c:v>197</c:v>
                </c:pt>
                <c:pt idx="310">
                  <c:v>190</c:v>
                </c:pt>
                <c:pt idx="311">
                  <c:v>195</c:v>
                </c:pt>
                <c:pt idx="312">
                  <c:v>191</c:v>
                </c:pt>
                <c:pt idx="313">
                  <c:v>184</c:v>
                </c:pt>
                <c:pt idx="314">
                  <c:v>187</c:v>
                </c:pt>
                <c:pt idx="315">
                  <c:v>195</c:v>
                </c:pt>
                <c:pt idx="316">
                  <c:v>189</c:v>
                </c:pt>
                <c:pt idx="317">
                  <c:v>196</c:v>
                </c:pt>
                <c:pt idx="318">
                  <c:v>187</c:v>
                </c:pt>
                <c:pt idx="319">
                  <c:v>193</c:v>
                </c:pt>
                <c:pt idx="320">
                  <c:v>188</c:v>
                </c:pt>
                <c:pt idx="321">
                  <c:v>199</c:v>
                </c:pt>
                <c:pt idx="322">
                  <c:v>189</c:v>
                </c:pt>
                <c:pt idx="323">
                  <c:v>189</c:v>
                </c:pt>
                <c:pt idx="324">
                  <c:v>187</c:v>
                </c:pt>
                <c:pt idx="325">
                  <c:v>198</c:v>
                </c:pt>
                <c:pt idx="326">
                  <c:v>176</c:v>
                </c:pt>
                <c:pt idx="327">
                  <c:v>202</c:v>
                </c:pt>
                <c:pt idx="328">
                  <c:v>186</c:v>
                </c:pt>
                <c:pt idx="329">
                  <c:v>199</c:v>
                </c:pt>
                <c:pt idx="330">
                  <c:v>191</c:v>
                </c:pt>
                <c:pt idx="331">
                  <c:v>195</c:v>
                </c:pt>
                <c:pt idx="332">
                  <c:v>191</c:v>
                </c:pt>
                <c:pt idx="333">
                  <c:v>210</c:v>
                </c:pt>
                <c:pt idx="334">
                  <c:v>190</c:v>
                </c:pt>
                <c:pt idx="335">
                  <c:v>197</c:v>
                </c:pt>
              </c:numCache>
            </c:numRef>
          </c:xVal>
          <c:yVal>
            <c:numRef>
              <c:f>Data!$O$5:$O$340</c:f>
              <c:numCache>
                <c:formatCode>General</c:formatCode>
                <c:ptCount val="33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3400</c:v>
                </c:pt>
                <c:pt idx="123">
                  <c:v>3600</c:v>
                </c:pt>
                <c:pt idx="124">
                  <c:v>3800</c:v>
                </c:pt>
                <c:pt idx="125">
                  <c:v>3950</c:v>
                </c:pt>
                <c:pt idx="126">
                  <c:v>3800</c:v>
                </c:pt>
                <c:pt idx="127">
                  <c:v>3800</c:v>
                </c:pt>
                <c:pt idx="128">
                  <c:v>3550</c:v>
                </c:pt>
                <c:pt idx="129">
                  <c:v>3200</c:v>
                </c:pt>
                <c:pt idx="130">
                  <c:v>3150</c:v>
                </c:pt>
                <c:pt idx="131">
                  <c:v>3950</c:v>
                </c:pt>
                <c:pt idx="132">
                  <c:v>3500</c:v>
                </c:pt>
                <c:pt idx="133">
                  <c:v>4300</c:v>
                </c:pt>
                <c:pt idx="134">
                  <c:v>3450</c:v>
                </c:pt>
                <c:pt idx="135">
                  <c:v>4050</c:v>
                </c:pt>
                <c:pt idx="136">
                  <c:v>2900</c:v>
                </c:pt>
                <c:pt idx="137">
                  <c:v>3700</c:v>
                </c:pt>
                <c:pt idx="138">
                  <c:v>3550</c:v>
                </c:pt>
                <c:pt idx="139">
                  <c:v>3800</c:v>
                </c:pt>
                <c:pt idx="140">
                  <c:v>2850</c:v>
                </c:pt>
                <c:pt idx="141">
                  <c:v>3750</c:v>
                </c:pt>
                <c:pt idx="142">
                  <c:v>3150</c:v>
                </c:pt>
                <c:pt idx="143">
                  <c:v>4400</c:v>
                </c:pt>
                <c:pt idx="144">
                  <c:v>3600</c:v>
                </c:pt>
                <c:pt idx="145">
                  <c:v>4050</c:v>
                </c:pt>
                <c:pt idx="146">
                  <c:v>2850</c:v>
                </c:pt>
                <c:pt idx="147">
                  <c:v>3950</c:v>
                </c:pt>
                <c:pt idx="148">
                  <c:v>3350</c:v>
                </c:pt>
                <c:pt idx="149">
                  <c:v>4100</c:v>
                </c:pt>
                <c:pt idx="150">
                  <c:v>3725</c:v>
                </c:pt>
                <c:pt idx="151">
                  <c:v>4725</c:v>
                </c:pt>
                <c:pt idx="152">
                  <c:v>3075</c:v>
                </c:pt>
                <c:pt idx="153">
                  <c:v>4250</c:v>
                </c:pt>
                <c:pt idx="154">
                  <c:v>2925</c:v>
                </c:pt>
                <c:pt idx="155">
                  <c:v>3550</c:v>
                </c:pt>
                <c:pt idx="156">
                  <c:v>3750</c:v>
                </c:pt>
                <c:pt idx="157">
                  <c:v>3900</c:v>
                </c:pt>
                <c:pt idx="158">
                  <c:v>3175</c:v>
                </c:pt>
                <c:pt idx="159">
                  <c:v>4775</c:v>
                </c:pt>
                <c:pt idx="160">
                  <c:v>3825</c:v>
                </c:pt>
                <c:pt idx="161">
                  <c:v>4600</c:v>
                </c:pt>
                <c:pt idx="162">
                  <c:v>3200</c:v>
                </c:pt>
                <c:pt idx="163">
                  <c:v>4275</c:v>
                </c:pt>
                <c:pt idx="164">
                  <c:v>3900</c:v>
                </c:pt>
                <c:pt idx="165">
                  <c:v>4075</c:v>
                </c:pt>
                <c:pt idx="166">
                  <c:v>3250</c:v>
                </c:pt>
                <c:pt idx="167">
                  <c:v>3900</c:v>
                </c:pt>
                <c:pt idx="168">
                  <c:v>3300</c:v>
                </c:pt>
                <c:pt idx="169">
                  <c:v>3900</c:v>
                </c:pt>
                <c:pt idx="170">
                  <c:v>3325</c:v>
                </c:pt>
                <c:pt idx="171">
                  <c:v>4150</c:v>
                </c:pt>
                <c:pt idx="172">
                  <c:v>3950</c:v>
                </c:pt>
                <c:pt idx="173">
                  <c:v>3550</c:v>
                </c:pt>
                <c:pt idx="174">
                  <c:v>3300</c:v>
                </c:pt>
                <c:pt idx="175">
                  <c:v>4650</c:v>
                </c:pt>
                <c:pt idx="176">
                  <c:v>3150</c:v>
                </c:pt>
                <c:pt idx="177">
                  <c:v>3900</c:v>
                </c:pt>
                <c:pt idx="178">
                  <c:v>3100</c:v>
                </c:pt>
                <c:pt idx="179">
                  <c:v>4400</c:v>
                </c:pt>
                <c:pt idx="180">
                  <c:v>3000</c:v>
                </c:pt>
                <c:pt idx="181">
                  <c:v>4600</c:v>
                </c:pt>
                <c:pt idx="182">
                  <c:v>3425</c:v>
                </c:pt>
                <c:pt idx="183">
                  <c:v>3450</c:v>
                </c:pt>
                <c:pt idx="184">
                  <c:v>4150</c:v>
                </c:pt>
                <c:pt idx="185">
                  <c:v>3350</c:v>
                </c:pt>
                <c:pt idx="186">
                  <c:v>3550</c:v>
                </c:pt>
                <c:pt idx="187">
                  <c:v>3800</c:v>
                </c:pt>
                <c:pt idx="188">
                  <c:v>3500</c:v>
                </c:pt>
                <c:pt idx="189">
                  <c:v>3950</c:v>
                </c:pt>
                <c:pt idx="190">
                  <c:v>3600</c:v>
                </c:pt>
                <c:pt idx="191">
                  <c:v>3550</c:v>
                </c:pt>
                <c:pt idx="192">
                  <c:v>4300</c:v>
                </c:pt>
                <c:pt idx="193">
                  <c:v>3400</c:v>
                </c:pt>
                <c:pt idx="194">
                  <c:v>4450</c:v>
                </c:pt>
                <c:pt idx="195">
                  <c:v>3300</c:v>
                </c:pt>
                <c:pt idx="196">
                  <c:v>4300</c:v>
                </c:pt>
                <c:pt idx="197">
                  <c:v>3700</c:v>
                </c:pt>
                <c:pt idx="198">
                  <c:v>4350</c:v>
                </c:pt>
                <c:pt idx="199">
                  <c:v>2900</c:v>
                </c:pt>
                <c:pt idx="200">
                  <c:v>4100</c:v>
                </c:pt>
                <c:pt idx="201">
                  <c:v>3500</c:v>
                </c:pt>
                <c:pt idx="202">
                  <c:v>4475</c:v>
                </c:pt>
                <c:pt idx="203">
                  <c:v>3425</c:v>
                </c:pt>
                <c:pt idx="204">
                  <c:v>3900</c:v>
                </c:pt>
                <c:pt idx="205">
                  <c:v>3175</c:v>
                </c:pt>
                <c:pt idx="206">
                  <c:v>3975</c:v>
                </c:pt>
                <c:pt idx="207">
                  <c:v>3400</c:v>
                </c:pt>
                <c:pt idx="208">
                  <c:v>4250</c:v>
                </c:pt>
                <c:pt idx="209">
                  <c:v>3400</c:v>
                </c:pt>
                <c:pt idx="210">
                  <c:v>3475</c:v>
                </c:pt>
                <c:pt idx="211">
                  <c:v>3050</c:v>
                </c:pt>
                <c:pt idx="212">
                  <c:v>3725</c:v>
                </c:pt>
                <c:pt idx="213">
                  <c:v>3000</c:v>
                </c:pt>
                <c:pt idx="214">
                  <c:v>3650</c:v>
                </c:pt>
                <c:pt idx="215">
                  <c:v>4250</c:v>
                </c:pt>
                <c:pt idx="216">
                  <c:v>3475</c:v>
                </c:pt>
                <c:pt idx="217">
                  <c:v>3450</c:v>
                </c:pt>
                <c:pt idx="218">
                  <c:v>3750</c:v>
                </c:pt>
                <c:pt idx="219">
                  <c:v>3700</c:v>
                </c:pt>
                <c:pt idx="220">
                  <c:v>4000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3750</c:v>
                </c:pt>
                <c:pt idx="290">
                  <c:v>3800</c:v>
                </c:pt>
                <c:pt idx="291">
                  <c:v>3250</c:v>
                </c:pt>
                <c:pt idx="292">
                  <c:v>3450</c:v>
                </c:pt>
                <c:pt idx="293">
                  <c:v>3650</c:v>
                </c:pt>
                <c:pt idx="294">
                  <c:v>3625</c:v>
                </c:pt>
                <c:pt idx="295">
                  <c:v>4675</c:v>
                </c:pt>
                <c:pt idx="296">
                  <c:v>3200</c:v>
                </c:pt>
                <c:pt idx="297">
                  <c:v>3800</c:v>
                </c:pt>
                <c:pt idx="298">
                  <c:v>4400</c:v>
                </c:pt>
                <c:pt idx="299">
                  <c:v>3700</c:v>
                </c:pt>
                <c:pt idx="300">
                  <c:v>3450</c:v>
                </c:pt>
                <c:pt idx="301">
                  <c:v>4500</c:v>
                </c:pt>
                <c:pt idx="302">
                  <c:v>3325</c:v>
                </c:pt>
                <c:pt idx="303">
                  <c:v>4200</c:v>
                </c:pt>
                <c:pt idx="304">
                  <c:v>3050</c:v>
                </c:pt>
                <c:pt idx="305">
                  <c:v>4450</c:v>
                </c:pt>
                <c:pt idx="306">
                  <c:v>3600</c:v>
                </c:pt>
                <c:pt idx="307">
                  <c:v>3900</c:v>
                </c:pt>
                <c:pt idx="308">
                  <c:v>3550</c:v>
                </c:pt>
                <c:pt idx="309">
                  <c:v>4150</c:v>
                </c:pt>
                <c:pt idx="310">
                  <c:v>3700</c:v>
                </c:pt>
                <c:pt idx="311">
                  <c:v>4250</c:v>
                </c:pt>
                <c:pt idx="312">
                  <c:v>3700</c:v>
                </c:pt>
                <c:pt idx="313">
                  <c:v>3900</c:v>
                </c:pt>
                <c:pt idx="314">
                  <c:v>3550</c:v>
                </c:pt>
                <c:pt idx="315">
                  <c:v>4000</c:v>
                </c:pt>
                <c:pt idx="316">
                  <c:v>3200</c:v>
                </c:pt>
                <c:pt idx="317">
                  <c:v>4700</c:v>
                </c:pt>
                <c:pt idx="318">
                  <c:v>3800</c:v>
                </c:pt>
                <c:pt idx="319">
                  <c:v>4200</c:v>
                </c:pt>
                <c:pt idx="320">
                  <c:v>2900</c:v>
                </c:pt>
                <c:pt idx="321">
                  <c:v>3775</c:v>
                </c:pt>
                <c:pt idx="322">
                  <c:v>3350</c:v>
                </c:pt>
                <c:pt idx="323">
                  <c:v>3325</c:v>
                </c:pt>
                <c:pt idx="324">
                  <c:v>3150</c:v>
                </c:pt>
                <c:pt idx="325">
                  <c:v>3500</c:v>
                </c:pt>
                <c:pt idx="326">
                  <c:v>3450</c:v>
                </c:pt>
                <c:pt idx="327">
                  <c:v>3875</c:v>
                </c:pt>
                <c:pt idx="328">
                  <c:v>3050</c:v>
                </c:pt>
                <c:pt idx="329">
                  <c:v>4000</c:v>
                </c:pt>
                <c:pt idx="330">
                  <c:v>3275</c:v>
                </c:pt>
                <c:pt idx="331">
                  <c:v>4300</c:v>
                </c:pt>
                <c:pt idx="332">
                  <c:v>3050</c:v>
                </c:pt>
                <c:pt idx="333">
                  <c:v>4000</c:v>
                </c:pt>
                <c:pt idx="334">
                  <c:v>3325</c:v>
                </c:pt>
                <c:pt idx="335">
                  <c:v>3500</c:v>
                </c:pt>
              </c:numCache>
            </c:numRef>
          </c:yVal>
          <c:smooth val="0"/>
          <c:extLst>
            <c:ext xmlns:c16="http://schemas.microsoft.com/office/drawing/2014/chart" uri="{C3380CC4-5D6E-409C-BE32-E72D297353CC}">
              <c16:uniqueId val="{00000001-FBFE-404C-B6F8-E051FDE2F191}"/>
            </c:ext>
          </c:extLst>
        </c:ser>
        <c:ser>
          <c:idx val="2"/>
          <c:order val="2"/>
          <c:tx>
            <c:strRef>
              <c:f>Data!$P$4</c:f>
              <c:strCache>
                <c:ptCount val="1"/>
                <c:pt idx="0">
                  <c:v>Chinstrap</c:v>
                </c:pt>
              </c:strCache>
            </c:strRef>
          </c:tx>
          <c:spPr>
            <a:ln w="25400" cap="rnd">
              <a:noFill/>
              <a:round/>
            </a:ln>
            <a:effectLst/>
          </c:spPr>
          <c:marker>
            <c:symbol val="triangle"/>
            <c:size val="6"/>
            <c:spPr>
              <a:solidFill>
                <a:schemeClr val="accent4"/>
              </a:solidFill>
              <a:ln w="9525">
                <a:solidFill>
                  <a:schemeClr val="accent4"/>
                </a:solidFill>
                <a:round/>
              </a:ln>
              <a:effectLst/>
            </c:spPr>
          </c:marker>
          <c:xVal>
            <c:numRef>
              <c:f>Data!$K$5:$K$340</c:f>
              <c:numCache>
                <c:formatCode>General</c:formatCode>
                <c:ptCount val="336"/>
                <c:pt idx="0">
                  <c:v>211</c:v>
                </c:pt>
                <c:pt idx="1">
                  <c:v>230</c:v>
                </c:pt>
                <c:pt idx="2">
                  <c:v>210</c:v>
                </c:pt>
                <c:pt idx="3">
                  <c:v>218</c:v>
                </c:pt>
                <c:pt idx="4">
                  <c:v>215</c:v>
                </c:pt>
                <c:pt idx="5">
                  <c:v>210</c:v>
                </c:pt>
                <c:pt idx="6">
                  <c:v>211</c:v>
                </c:pt>
                <c:pt idx="7">
                  <c:v>219</c:v>
                </c:pt>
                <c:pt idx="8">
                  <c:v>209</c:v>
                </c:pt>
                <c:pt idx="9">
                  <c:v>215</c:v>
                </c:pt>
                <c:pt idx="10">
                  <c:v>214</c:v>
                </c:pt>
                <c:pt idx="11">
                  <c:v>216</c:v>
                </c:pt>
                <c:pt idx="12">
                  <c:v>214</c:v>
                </c:pt>
                <c:pt idx="13">
                  <c:v>213</c:v>
                </c:pt>
                <c:pt idx="14">
                  <c:v>210</c:v>
                </c:pt>
                <c:pt idx="15">
                  <c:v>217</c:v>
                </c:pt>
                <c:pt idx="16">
                  <c:v>210</c:v>
                </c:pt>
                <c:pt idx="17">
                  <c:v>221</c:v>
                </c:pt>
                <c:pt idx="18">
                  <c:v>209</c:v>
                </c:pt>
                <c:pt idx="19">
                  <c:v>222</c:v>
                </c:pt>
                <c:pt idx="20">
                  <c:v>218</c:v>
                </c:pt>
                <c:pt idx="21">
                  <c:v>215</c:v>
                </c:pt>
                <c:pt idx="22">
                  <c:v>213</c:v>
                </c:pt>
                <c:pt idx="23">
                  <c:v>215</c:v>
                </c:pt>
                <c:pt idx="24">
                  <c:v>215</c:v>
                </c:pt>
                <c:pt idx="25">
                  <c:v>215</c:v>
                </c:pt>
                <c:pt idx="26">
                  <c:v>215</c:v>
                </c:pt>
                <c:pt idx="27">
                  <c:v>210</c:v>
                </c:pt>
                <c:pt idx="28">
                  <c:v>220</c:v>
                </c:pt>
                <c:pt idx="29">
                  <c:v>222</c:v>
                </c:pt>
                <c:pt idx="30">
                  <c:v>209</c:v>
                </c:pt>
                <c:pt idx="31">
                  <c:v>207</c:v>
                </c:pt>
                <c:pt idx="32">
                  <c:v>230</c:v>
                </c:pt>
                <c:pt idx="33">
                  <c:v>220</c:v>
                </c:pt>
                <c:pt idx="34">
                  <c:v>220</c:v>
                </c:pt>
                <c:pt idx="35">
                  <c:v>213</c:v>
                </c:pt>
                <c:pt idx="36">
                  <c:v>219</c:v>
                </c:pt>
                <c:pt idx="37">
                  <c:v>208</c:v>
                </c:pt>
                <c:pt idx="38">
                  <c:v>208</c:v>
                </c:pt>
                <c:pt idx="39">
                  <c:v>208</c:v>
                </c:pt>
                <c:pt idx="40">
                  <c:v>225</c:v>
                </c:pt>
                <c:pt idx="41">
                  <c:v>210</c:v>
                </c:pt>
                <c:pt idx="42">
                  <c:v>216</c:v>
                </c:pt>
                <c:pt idx="43">
                  <c:v>222</c:v>
                </c:pt>
                <c:pt idx="44">
                  <c:v>217</c:v>
                </c:pt>
                <c:pt idx="45">
                  <c:v>210</c:v>
                </c:pt>
                <c:pt idx="46">
                  <c:v>225</c:v>
                </c:pt>
                <c:pt idx="47">
                  <c:v>213</c:v>
                </c:pt>
                <c:pt idx="48">
                  <c:v>215</c:v>
                </c:pt>
                <c:pt idx="49">
                  <c:v>210</c:v>
                </c:pt>
                <c:pt idx="50">
                  <c:v>220</c:v>
                </c:pt>
                <c:pt idx="51">
                  <c:v>210</c:v>
                </c:pt>
                <c:pt idx="52">
                  <c:v>225</c:v>
                </c:pt>
                <c:pt idx="53">
                  <c:v>217</c:v>
                </c:pt>
                <c:pt idx="54">
                  <c:v>220</c:v>
                </c:pt>
                <c:pt idx="55">
                  <c:v>208</c:v>
                </c:pt>
                <c:pt idx="56">
                  <c:v>220</c:v>
                </c:pt>
                <c:pt idx="57">
                  <c:v>208</c:v>
                </c:pt>
                <c:pt idx="58">
                  <c:v>224</c:v>
                </c:pt>
                <c:pt idx="59">
                  <c:v>208</c:v>
                </c:pt>
                <c:pt idx="60">
                  <c:v>221</c:v>
                </c:pt>
                <c:pt idx="61">
                  <c:v>214</c:v>
                </c:pt>
                <c:pt idx="62">
                  <c:v>231</c:v>
                </c:pt>
                <c:pt idx="63">
                  <c:v>219</c:v>
                </c:pt>
                <c:pt idx="64">
                  <c:v>230</c:v>
                </c:pt>
                <c:pt idx="65">
                  <c:v>229</c:v>
                </c:pt>
                <c:pt idx="66">
                  <c:v>220</c:v>
                </c:pt>
                <c:pt idx="67">
                  <c:v>223</c:v>
                </c:pt>
                <c:pt idx="68">
                  <c:v>216</c:v>
                </c:pt>
                <c:pt idx="69">
                  <c:v>221</c:v>
                </c:pt>
                <c:pt idx="70">
                  <c:v>221</c:v>
                </c:pt>
                <c:pt idx="71">
                  <c:v>217</c:v>
                </c:pt>
                <c:pt idx="72">
                  <c:v>216</c:v>
                </c:pt>
                <c:pt idx="73">
                  <c:v>230</c:v>
                </c:pt>
                <c:pt idx="74">
                  <c:v>209</c:v>
                </c:pt>
                <c:pt idx="75">
                  <c:v>220</c:v>
                </c:pt>
                <c:pt idx="76">
                  <c:v>215</c:v>
                </c:pt>
                <c:pt idx="77">
                  <c:v>223</c:v>
                </c:pt>
                <c:pt idx="78">
                  <c:v>212</c:v>
                </c:pt>
                <c:pt idx="79">
                  <c:v>221</c:v>
                </c:pt>
                <c:pt idx="80">
                  <c:v>212</c:v>
                </c:pt>
                <c:pt idx="81">
                  <c:v>224</c:v>
                </c:pt>
                <c:pt idx="82">
                  <c:v>212</c:v>
                </c:pt>
                <c:pt idx="83">
                  <c:v>228</c:v>
                </c:pt>
                <c:pt idx="84">
                  <c:v>218</c:v>
                </c:pt>
                <c:pt idx="85">
                  <c:v>218</c:v>
                </c:pt>
                <c:pt idx="86">
                  <c:v>212</c:v>
                </c:pt>
                <c:pt idx="87">
                  <c:v>230</c:v>
                </c:pt>
                <c:pt idx="88">
                  <c:v>218</c:v>
                </c:pt>
                <c:pt idx="89">
                  <c:v>228</c:v>
                </c:pt>
                <c:pt idx="90">
                  <c:v>212</c:v>
                </c:pt>
                <c:pt idx="91">
                  <c:v>224</c:v>
                </c:pt>
                <c:pt idx="92">
                  <c:v>214</c:v>
                </c:pt>
                <c:pt idx="93">
                  <c:v>226</c:v>
                </c:pt>
                <c:pt idx="94">
                  <c:v>216</c:v>
                </c:pt>
                <c:pt idx="95">
                  <c:v>222</c:v>
                </c:pt>
                <c:pt idx="96">
                  <c:v>203</c:v>
                </c:pt>
                <c:pt idx="97">
                  <c:v>225</c:v>
                </c:pt>
                <c:pt idx="98">
                  <c:v>219</c:v>
                </c:pt>
                <c:pt idx="99">
                  <c:v>228</c:v>
                </c:pt>
                <c:pt idx="100">
                  <c:v>215</c:v>
                </c:pt>
                <c:pt idx="101">
                  <c:v>228</c:v>
                </c:pt>
                <c:pt idx="102">
                  <c:v>215</c:v>
                </c:pt>
                <c:pt idx="103">
                  <c:v>210</c:v>
                </c:pt>
                <c:pt idx="104">
                  <c:v>219</c:v>
                </c:pt>
                <c:pt idx="105">
                  <c:v>208</c:v>
                </c:pt>
                <c:pt idx="106">
                  <c:v>209</c:v>
                </c:pt>
                <c:pt idx="107">
                  <c:v>216</c:v>
                </c:pt>
                <c:pt idx="108">
                  <c:v>229</c:v>
                </c:pt>
                <c:pt idx="109">
                  <c:v>213</c:v>
                </c:pt>
                <c:pt idx="110">
                  <c:v>230</c:v>
                </c:pt>
                <c:pt idx="111">
                  <c:v>217</c:v>
                </c:pt>
                <c:pt idx="112">
                  <c:v>230</c:v>
                </c:pt>
                <c:pt idx="113">
                  <c:v>222</c:v>
                </c:pt>
                <c:pt idx="114">
                  <c:v>214</c:v>
                </c:pt>
                <c:pt idx="115">
                  <c:v>215</c:v>
                </c:pt>
                <c:pt idx="116">
                  <c:v>222</c:v>
                </c:pt>
                <c:pt idx="117">
                  <c:v>212</c:v>
                </c:pt>
                <c:pt idx="118">
                  <c:v>213</c:v>
                </c:pt>
                <c:pt idx="119">
                  <c:v>216</c:v>
                </c:pt>
                <c:pt idx="120">
                  <c:v>214</c:v>
                </c:pt>
                <c:pt idx="121">
                  <c:v>216</c:v>
                </c:pt>
                <c:pt idx="122">
                  <c:v>174</c:v>
                </c:pt>
                <c:pt idx="123">
                  <c:v>180</c:v>
                </c:pt>
                <c:pt idx="124">
                  <c:v>189</c:v>
                </c:pt>
                <c:pt idx="125">
                  <c:v>185</c:v>
                </c:pt>
                <c:pt idx="126">
                  <c:v>180</c:v>
                </c:pt>
                <c:pt idx="127">
                  <c:v>187</c:v>
                </c:pt>
                <c:pt idx="128">
                  <c:v>183</c:v>
                </c:pt>
                <c:pt idx="129">
                  <c:v>187</c:v>
                </c:pt>
                <c:pt idx="130">
                  <c:v>172</c:v>
                </c:pt>
                <c:pt idx="131">
                  <c:v>180</c:v>
                </c:pt>
                <c:pt idx="132">
                  <c:v>186</c:v>
                </c:pt>
                <c:pt idx="133">
                  <c:v>188</c:v>
                </c:pt>
                <c:pt idx="134">
                  <c:v>190</c:v>
                </c:pt>
                <c:pt idx="135">
                  <c:v>200</c:v>
                </c:pt>
                <c:pt idx="136">
                  <c:v>187</c:v>
                </c:pt>
                <c:pt idx="137">
                  <c:v>191</c:v>
                </c:pt>
                <c:pt idx="138">
                  <c:v>186</c:v>
                </c:pt>
                <c:pt idx="139">
                  <c:v>193</c:v>
                </c:pt>
                <c:pt idx="140">
                  <c:v>181</c:v>
                </c:pt>
                <c:pt idx="141">
                  <c:v>194</c:v>
                </c:pt>
                <c:pt idx="142">
                  <c:v>185</c:v>
                </c:pt>
                <c:pt idx="143">
                  <c:v>195</c:v>
                </c:pt>
                <c:pt idx="144">
                  <c:v>185</c:v>
                </c:pt>
                <c:pt idx="145">
                  <c:v>192</c:v>
                </c:pt>
                <c:pt idx="146">
                  <c:v>184</c:v>
                </c:pt>
                <c:pt idx="147">
                  <c:v>192</c:v>
                </c:pt>
                <c:pt idx="148">
                  <c:v>195</c:v>
                </c:pt>
                <c:pt idx="149">
                  <c:v>188</c:v>
                </c:pt>
                <c:pt idx="150">
                  <c:v>192</c:v>
                </c:pt>
                <c:pt idx="151">
                  <c:v>203</c:v>
                </c:pt>
                <c:pt idx="152">
                  <c:v>183</c:v>
                </c:pt>
                <c:pt idx="153">
                  <c:v>190</c:v>
                </c:pt>
                <c:pt idx="154">
                  <c:v>193</c:v>
                </c:pt>
                <c:pt idx="155">
                  <c:v>184</c:v>
                </c:pt>
                <c:pt idx="156">
                  <c:v>199</c:v>
                </c:pt>
                <c:pt idx="157">
                  <c:v>190</c:v>
                </c:pt>
                <c:pt idx="158">
                  <c:v>181</c:v>
                </c:pt>
                <c:pt idx="159">
                  <c:v>197</c:v>
                </c:pt>
                <c:pt idx="160">
                  <c:v>198</c:v>
                </c:pt>
                <c:pt idx="161">
                  <c:v>191</c:v>
                </c:pt>
                <c:pt idx="162">
                  <c:v>193</c:v>
                </c:pt>
                <c:pt idx="163">
                  <c:v>197</c:v>
                </c:pt>
                <c:pt idx="164">
                  <c:v>191</c:v>
                </c:pt>
                <c:pt idx="165">
                  <c:v>196</c:v>
                </c:pt>
                <c:pt idx="166">
                  <c:v>178</c:v>
                </c:pt>
                <c:pt idx="167">
                  <c:v>178</c:v>
                </c:pt>
                <c:pt idx="168">
                  <c:v>188</c:v>
                </c:pt>
                <c:pt idx="169">
                  <c:v>184</c:v>
                </c:pt>
                <c:pt idx="170">
                  <c:v>195</c:v>
                </c:pt>
                <c:pt idx="171">
                  <c:v>196</c:v>
                </c:pt>
                <c:pt idx="172">
                  <c:v>190</c:v>
                </c:pt>
                <c:pt idx="173">
                  <c:v>180</c:v>
                </c:pt>
                <c:pt idx="174">
                  <c:v>181</c:v>
                </c:pt>
                <c:pt idx="175">
                  <c:v>184</c:v>
                </c:pt>
                <c:pt idx="176">
                  <c:v>182</c:v>
                </c:pt>
                <c:pt idx="177">
                  <c:v>195</c:v>
                </c:pt>
                <c:pt idx="178">
                  <c:v>186</c:v>
                </c:pt>
                <c:pt idx="179">
                  <c:v>196</c:v>
                </c:pt>
                <c:pt idx="180">
                  <c:v>185</c:v>
                </c:pt>
                <c:pt idx="181">
                  <c:v>190</c:v>
                </c:pt>
                <c:pt idx="182">
                  <c:v>182</c:v>
                </c:pt>
                <c:pt idx="183">
                  <c:v>190</c:v>
                </c:pt>
                <c:pt idx="184">
                  <c:v>191</c:v>
                </c:pt>
                <c:pt idx="185">
                  <c:v>191</c:v>
                </c:pt>
                <c:pt idx="186">
                  <c:v>194</c:v>
                </c:pt>
                <c:pt idx="187">
                  <c:v>190</c:v>
                </c:pt>
                <c:pt idx="188">
                  <c:v>189</c:v>
                </c:pt>
                <c:pt idx="189">
                  <c:v>189</c:v>
                </c:pt>
                <c:pt idx="190">
                  <c:v>190</c:v>
                </c:pt>
                <c:pt idx="191">
                  <c:v>202</c:v>
                </c:pt>
                <c:pt idx="192">
                  <c:v>205</c:v>
                </c:pt>
                <c:pt idx="193">
                  <c:v>185</c:v>
                </c:pt>
                <c:pt idx="194">
                  <c:v>186</c:v>
                </c:pt>
                <c:pt idx="195">
                  <c:v>187</c:v>
                </c:pt>
                <c:pt idx="196">
                  <c:v>208</c:v>
                </c:pt>
                <c:pt idx="197">
                  <c:v>190</c:v>
                </c:pt>
                <c:pt idx="198">
                  <c:v>196</c:v>
                </c:pt>
                <c:pt idx="199">
                  <c:v>178</c:v>
                </c:pt>
                <c:pt idx="200">
                  <c:v>192</c:v>
                </c:pt>
                <c:pt idx="201">
                  <c:v>193</c:v>
                </c:pt>
                <c:pt idx="202">
                  <c:v>199</c:v>
                </c:pt>
                <c:pt idx="203">
                  <c:v>187</c:v>
                </c:pt>
                <c:pt idx="204">
                  <c:v>190</c:v>
                </c:pt>
                <c:pt idx="205">
                  <c:v>191</c:v>
                </c:pt>
                <c:pt idx="206">
                  <c:v>200</c:v>
                </c:pt>
                <c:pt idx="207">
                  <c:v>185</c:v>
                </c:pt>
                <c:pt idx="208">
                  <c:v>193</c:v>
                </c:pt>
                <c:pt idx="209">
                  <c:v>193</c:v>
                </c:pt>
                <c:pt idx="210">
                  <c:v>187</c:v>
                </c:pt>
                <c:pt idx="211">
                  <c:v>188</c:v>
                </c:pt>
                <c:pt idx="212">
                  <c:v>190</c:v>
                </c:pt>
                <c:pt idx="213">
                  <c:v>192</c:v>
                </c:pt>
                <c:pt idx="214">
                  <c:v>185</c:v>
                </c:pt>
                <c:pt idx="215">
                  <c:v>190</c:v>
                </c:pt>
                <c:pt idx="216">
                  <c:v>184</c:v>
                </c:pt>
                <c:pt idx="217">
                  <c:v>195</c:v>
                </c:pt>
                <c:pt idx="218">
                  <c:v>193</c:v>
                </c:pt>
                <c:pt idx="219">
                  <c:v>187</c:v>
                </c:pt>
                <c:pt idx="220">
                  <c:v>201</c:v>
                </c:pt>
                <c:pt idx="221">
                  <c:v>192</c:v>
                </c:pt>
                <c:pt idx="222">
                  <c:v>196</c:v>
                </c:pt>
                <c:pt idx="223">
                  <c:v>193</c:v>
                </c:pt>
                <c:pt idx="224">
                  <c:v>188</c:v>
                </c:pt>
                <c:pt idx="225">
                  <c:v>197</c:v>
                </c:pt>
                <c:pt idx="226">
                  <c:v>198</c:v>
                </c:pt>
                <c:pt idx="227">
                  <c:v>178</c:v>
                </c:pt>
                <c:pt idx="228">
                  <c:v>197</c:v>
                </c:pt>
                <c:pt idx="229">
                  <c:v>195</c:v>
                </c:pt>
                <c:pt idx="230">
                  <c:v>198</c:v>
                </c:pt>
                <c:pt idx="231">
                  <c:v>193</c:v>
                </c:pt>
                <c:pt idx="232">
                  <c:v>194</c:v>
                </c:pt>
                <c:pt idx="233">
                  <c:v>185</c:v>
                </c:pt>
                <c:pt idx="234">
                  <c:v>201</c:v>
                </c:pt>
                <c:pt idx="235">
                  <c:v>190</c:v>
                </c:pt>
                <c:pt idx="236">
                  <c:v>201</c:v>
                </c:pt>
                <c:pt idx="237">
                  <c:v>197</c:v>
                </c:pt>
                <c:pt idx="238">
                  <c:v>181</c:v>
                </c:pt>
                <c:pt idx="239">
                  <c:v>190</c:v>
                </c:pt>
                <c:pt idx="240">
                  <c:v>195</c:v>
                </c:pt>
                <c:pt idx="241">
                  <c:v>181</c:v>
                </c:pt>
                <c:pt idx="242">
                  <c:v>191</c:v>
                </c:pt>
                <c:pt idx="243">
                  <c:v>187</c:v>
                </c:pt>
                <c:pt idx="244">
                  <c:v>193</c:v>
                </c:pt>
                <c:pt idx="245">
                  <c:v>195</c:v>
                </c:pt>
                <c:pt idx="246">
                  <c:v>197</c:v>
                </c:pt>
                <c:pt idx="247">
                  <c:v>200</c:v>
                </c:pt>
                <c:pt idx="248">
                  <c:v>200</c:v>
                </c:pt>
                <c:pt idx="249">
                  <c:v>191</c:v>
                </c:pt>
                <c:pt idx="250">
                  <c:v>205</c:v>
                </c:pt>
                <c:pt idx="251">
                  <c:v>187</c:v>
                </c:pt>
                <c:pt idx="252">
                  <c:v>201</c:v>
                </c:pt>
                <c:pt idx="253">
                  <c:v>187</c:v>
                </c:pt>
                <c:pt idx="254">
                  <c:v>203</c:v>
                </c:pt>
                <c:pt idx="255">
                  <c:v>195</c:v>
                </c:pt>
                <c:pt idx="256">
                  <c:v>199</c:v>
                </c:pt>
                <c:pt idx="257">
                  <c:v>195</c:v>
                </c:pt>
                <c:pt idx="258">
                  <c:v>210</c:v>
                </c:pt>
                <c:pt idx="259">
                  <c:v>192</c:v>
                </c:pt>
                <c:pt idx="260">
                  <c:v>205</c:v>
                </c:pt>
                <c:pt idx="261">
                  <c:v>210</c:v>
                </c:pt>
                <c:pt idx="262">
                  <c:v>187</c:v>
                </c:pt>
                <c:pt idx="263">
                  <c:v>196</c:v>
                </c:pt>
                <c:pt idx="264">
                  <c:v>196</c:v>
                </c:pt>
                <c:pt idx="265">
                  <c:v>196</c:v>
                </c:pt>
                <c:pt idx="266">
                  <c:v>201</c:v>
                </c:pt>
                <c:pt idx="267">
                  <c:v>190</c:v>
                </c:pt>
                <c:pt idx="268">
                  <c:v>212</c:v>
                </c:pt>
                <c:pt idx="269">
                  <c:v>187</c:v>
                </c:pt>
                <c:pt idx="270">
                  <c:v>198</c:v>
                </c:pt>
                <c:pt idx="271">
                  <c:v>199</c:v>
                </c:pt>
                <c:pt idx="272">
                  <c:v>201</c:v>
                </c:pt>
                <c:pt idx="273">
                  <c:v>193</c:v>
                </c:pt>
                <c:pt idx="274">
                  <c:v>203</c:v>
                </c:pt>
                <c:pt idx="275">
                  <c:v>187</c:v>
                </c:pt>
                <c:pt idx="276">
                  <c:v>197</c:v>
                </c:pt>
                <c:pt idx="277">
                  <c:v>191</c:v>
                </c:pt>
                <c:pt idx="278">
                  <c:v>203</c:v>
                </c:pt>
                <c:pt idx="279">
                  <c:v>202</c:v>
                </c:pt>
                <c:pt idx="280">
                  <c:v>194</c:v>
                </c:pt>
                <c:pt idx="281">
                  <c:v>206</c:v>
                </c:pt>
                <c:pt idx="282">
                  <c:v>189</c:v>
                </c:pt>
                <c:pt idx="283">
                  <c:v>195</c:v>
                </c:pt>
                <c:pt idx="284">
                  <c:v>207</c:v>
                </c:pt>
                <c:pt idx="285">
                  <c:v>202</c:v>
                </c:pt>
                <c:pt idx="286">
                  <c:v>193</c:v>
                </c:pt>
                <c:pt idx="287">
                  <c:v>210</c:v>
                </c:pt>
                <c:pt idx="288">
                  <c:v>198</c:v>
                </c:pt>
                <c:pt idx="289">
                  <c:v>181</c:v>
                </c:pt>
                <c:pt idx="290">
                  <c:v>186</c:v>
                </c:pt>
                <c:pt idx="291">
                  <c:v>195</c:v>
                </c:pt>
                <c:pt idx="292">
                  <c:v>193</c:v>
                </c:pt>
                <c:pt idx="293">
                  <c:v>190</c:v>
                </c:pt>
                <c:pt idx="294">
                  <c:v>181</c:v>
                </c:pt>
                <c:pt idx="295">
                  <c:v>195</c:v>
                </c:pt>
                <c:pt idx="296">
                  <c:v>182</c:v>
                </c:pt>
                <c:pt idx="297">
                  <c:v>191</c:v>
                </c:pt>
                <c:pt idx="298">
                  <c:v>198</c:v>
                </c:pt>
                <c:pt idx="299">
                  <c:v>185</c:v>
                </c:pt>
                <c:pt idx="300">
                  <c:v>195</c:v>
                </c:pt>
                <c:pt idx="301">
                  <c:v>197</c:v>
                </c:pt>
                <c:pt idx="302">
                  <c:v>184</c:v>
                </c:pt>
                <c:pt idx="303">
                  <c:v>194</c:v>
                </c:pt>
                <c:pt idx="304">
                  <c:v>190</c:v>
                </c:pt>
                <c:pt idx="305">
                  <c:v>198</c:v>
                </c:pt>
                <c:pt idx="306">
                  <c:v>190</c:v>
                </c:pt>
                <c:pt idx="307">
                  <c:v>190</c:v>
                </c:pt>
                <c:pt idx="308">
                  <c:v>196</c:v>
                </c:pt>
                <c:pt idx="309">
                  <c:v>197</c:v>
                </c:pt>
                <c:pt idx="310">
                  <c:v>190</c:v>
                </c:pt>
                <c:pt idx="311">
                  <c:v>195</c:v>
                </c:pt>
                <c:pt idx="312">
                  <c:v>191</c:v>
                </c:pt>
                <c:pt idx="313">
                  <c:v>184</c:v>
                </c:pt>
                <c:pt idx="314">
                  <c:v>187</c:v>
                </c:pt>
                <c:pt idx="315">
                  <c:v>195</c:v>
                </c:pt>
                <c:pt idx="316">
                  <c:v>189</c:v>
                </c:pt>
                <c:pt idx="317">
                  <c:v>196</c:v>
                </c:pt>
                <c:pt idx="318">
                  <c:v>187</c:v>
                </c:pt>
                <c:pt idx="319">
                  <c:v>193</c:v>
                </c:pt>
                <c:pt idx="320">
                  <c:v>188</c:v>
                </c:pt>
                <c:pt idx="321">
                  <c:v>199</c:v>
                </c:pt>
                <c:pt idx="322">
                  <c:v>189</c:v>
                </c:pt>
                <c:pt idx="323">
                  <c:v>189</c:v>
                </c:pt>
                <c:pt idx="324">
                  <c:v>187</c:v>
                </c:pt>
                <c:pt idx="325">
                  <c:v>198</c:v>
                </c:pt>
                <c:pt idx="326">
                  <c:v>176</c:v>
                </c:pt>
                <c:pt idx="327">
                  <c:v>202</c:v>
                </c:pt>
                <c:pt idx="328">
                  <c:v>186</c:v>
                </c:pt>
                <c:pt idx="329">
                  <c:v>199</c:v>
                </c:pt>
                <c:pt idx="330">
                  <c:v>191</c:v>
                </c:pt>
                <c:pt idx="331">
                  <c:v>195</c:v>
                </c:pt>
                <c:pt idx="332">
                  <c:v>191</c:v>
                </c:pt>
                <c:pt idx="333">
                  <c:v>210</c:v>
                </c:pt>
                <c:pt idx="334">
                  <c:v>190</c:v>
                </c:pt>
                <c:pt idx="335">
                  <c:v>197</c:v>
                </c:pt>
              </c:numCache>
            </c:numRef>
          </c:xVal>
          <c:yVal>
            <c:numRef>
              <c:f>Data!$P$5:$P$340</c:f>
              <c:numCache>
                <c:formatCode>General</c:formatCode>
                <c:ptCount val="33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3500</c:v>
                </c:pt>
                <c:pt idx="222">
                  <c:v>3900</c:v>
                </c:pt>
                <c:pt idx="223">
                  <c:v>3650</c:v>
                </c:pt>
                <c:pt idx="224">
                  <c:v>3525</c:v>
                </c:pt>
                <c:pt idx="225">
                  <c:v>3725</c:v>
                </c:pt>
                <c:pt idx="226">
                  <c:v>3950</c:v>
                </c:pt>
                <c:pt idx="227">
                  <c:v>3250</c:v>
                </c:pt>
                <c:pt idx="228">
                  <c:v>3750</c:v>
                </c:pt>
                <c:pt idx="229">
                  <c:v>4150</c:v>
                </c:pt>
                <c:pt idx="230">
                  <c:v>3700</c:v>
                </c:pt>
                <c:pt idx="231">
                  <c:v>3800</c:v>
                </c:pt>
                <c:pt idx="232">
                  <c:v>3775</c:v>
                </c:pt>
                <c:pt idx="233">
                  <c:v>3700</c:v>
                </c:pt>
                <c:pt idx="234">
                  <c:v>4050</c:v>
                </c:pt>
                <c:pt idx="235">
                  <c:v>3575</c:v>
                </c:pt>
                <c:pt idx="236">
                  <c:v>4050</c:v>
                </c:pt>
                <c:pt idx="237">
                  <c:v>3300</c:v>
                </c:pt>
                <c:pt idx="238">
                  <c:v>3700</c:v>
                </c:pt>
                <c:pt idx="239">
                  <c:v>3450</c:v>
                </c:pt>
                <c:pt idx="240">
                  <c:v>4400</c:v>
                </c:pt>
                <c:pt idx="241">
                  <c:v>3600</c:v>
                </c:pt>
                <c:pt idx="242">
                  <c:v>3400</c:v>
                </c:pt>
                <c:pt idx="243">
                  <c:v>2900</c:v>
                </c:pt>
                <c:pt idx="244">
                  <c:v>3800</c:v>
                </c:pt>
                <c:pt idx="245">
                  <c:v>3300</c:v>
                </c:pt>
                <c:pt idx="246">
                  <c:v>4150</c:v>
                </c:pt>
                <c:pt idx="247">
                  <c:v>3400</c:v>
                </c:pt>
                <c:pt idx="248">
                  <c:v>3800</c:v>
                </c:pt>
                <c:pt idx="249">
                  <c:v>3700</c:v>
                </c:pt>
                <c:pt idx="250">
                  <c:v>4550</c:v>
                </c:pt>
                <c:pt idx="251">
                  <c:v>3200</c:v>
                </c:pt>
                <c:pt idx="252">
                  <c:v>4300</c:v>
                </c:pt>
                <c:pt idx="253">
                  <c:v>3350</c:v>
                </c:pt>
                <c:pt idx="254">
                  <c:v>4100</c:v>
                </c:pt>
                <c:pt idx="255">
                  <c:v>3600</c:v>
                </c:pt>
                <c:pt idx="256">
                  <c:v>3900</c:v>
                </c:pt>
                <c:pt idx="257">
                  <c:v>3850</c:v>
                </c:pt>
                <c:pt idx="258">
                  <c:v>4800</c:v>
                </c:pt>
                <c:pt idx="259">
                  <c:v>2700</c:v>
                </c:pt>
                <c:pt idx="260">
                  <c:v>4500</c:v>
                </c:pt>
                <c:pt idx="261">
                  <c:v>3950</c:v>
                </c:pt>
                <c:pt idx="262">
                  <c:v>3650</c:v>
                </c:pt>
                <c:pt idx="263">
                  <c:v>3550</c:v>
                </c:pt>
                <c:pt idx="264">
                  <c:v>3500</c:v>
                </c:pt>
                <c:pt idx="265">
                  <c:v>3675</c:v>
                </c:pt>
                <c:pt idx="266">
                  <c:v>4450</c:v>
                </c:pt>
                <c:pt idx="267">
                  <c:v>3400</c:v>
                </c:pt>
                <c:pt idx="268">
                  <c:v>4300</c:v>
                </c:pt>
                <c:pt idx="269">
                  <c:v>3250</c:v>
                </c:pt>
                <c:pt idx="270">
                  <c:v>3675</c:v>
                </c:pt>
                <c:pt idx="271">
                  <c:v>3325</c:v>
                </c:pt>
                <c:pt idx="272">
                  <c:v>3950</c:v>
                </c:pt>
                <c:pt idx="273">
                  <c:v>3600</c:v>
                </c:pt>
                <c:pt idx="274">
                  <c:v>4050</c:v>
                </c:pt>
                <c:pt idx="275">
                  <c:v>3350</c:v>
                </c:pt>
                <c:pt idx="276">
                  <c:v>3450</c:v>
                </c:pt>
                <c:pt idx="277">
                  <c:v>3250</c:v>
                </c:pt>
                <c:pt idx="278">
                  <c:v>4050</c:v>
                </c:pt>
                <c:pt idx="279">
                  <c:v>3800</c:v>
                </c:pt>
                <c:pt idx="280">
                  <c:v>3525</c:v>
                </c:pt>
                <c:pt idx="281">
                  <c:v>3950</c:v>
                </c:pt>
                <c:pt idx="282">
                  <c:v>3650</c:v>
                </c:pt>
                <c:pt idx="283">
                  <c:v>3650</c:v>
                </c:pt>
                <c:pt idx="284">
                  <c:v>4000</c:v>
                </c:pt>
                <c:pt idx="285">
                  <c:v>3400</c:v>
                </c:pt>
                <c:pt idx="286">
                  <c:v>3775</c:v>
                </c:pt>
                <c:pt idx="287">
                  <c:v>4100</c:v>
                </c:pt>
                <c:pt idx="288">
                  <c:v>3775</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numCache>
            </c:numRef>
          </c:yVal>
          <c:smooth val="0"/>
          <c:extLst>
            <c:ext xmlns:c16="http://schemas.microsoft.com/office/drawing/2014/chart" uri="{C3380CC4-5D6E-409C-BE32-E72D297353CC}">
              <c16:uniqueId val="{00000002-FBFE-404C-B6F8-E051FDE2F191}"/>
            </c:ext>
          </c:extLst>
        </c:ser>
        <c:dLbls>
          <c:showLegendKey val="0"/>
          <c:showVal val="0"/>
          <c:showCatName val="0"/>
          <c:showSerName val="0"/>
          <c:showPercent val="0"/>
          <c:showBubbleSize val="0"/>
        </c:dLbls>
        <c:axId val="752016063"/>
        <c:axId val="750907871"/>
      </c:scatterChart>
      <c:valAx>
        <c:axId val="752016063"/>
        <c:scaling>
          <c:orientation val="minMax"/>
          <c:min val="17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CA"/>
                  <a:t>Flipper length (mm)</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907871"/>
        <c:crosses val="autoZero"/>
        <c:crossBetween val="midCat"/>
      </c:valAx>
      <c:valAx>
        <c:axId val="750907871"/>
        <c:scaling>
          <c:orientation val="minMax"/>
          <c:min val="2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CA"/>
                  <a:t>Body mass (g)</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016063"/>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CA"/>
              <a:t>Flipper and Bill Length</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Data!$R$4</c:f>
              <c:strCache>
                <c:ptCount val="1"/>
                <c:pt idx="0">
                  <c:v>Gentoo</c:v>
                </c:pt>
              </c:strCache>
            </c:strRef>
          </c:tx>
          <c:spPr>
            <a:ln w="25400" cap="rnd">
              <a:noFill/>
              <a:round/>
            </a:ln>
            <a:effectLst/>
          </c:spPr>
          <c:marker>
            <c:symbol val="diamond"/>
            <c:size val="6"/>
            <c:spPr>
              <a:solidFill>
                <a:schemeClr val="accent6"/>
              </a:solidFill>
              <a:ln w="9525">
                <a:solidFill>
                  <a:schemeClr val="accent6"/>
                </a:solidFill>
                <a:round/>
              </a:ln>
              <a:effectLst/>
            </c:spPr>
          </c:marker>
          <c:xVal>
            <c:numRef>
              <c:f>Data!$K$5:$K$340</c:f>
              <c:numCache>
                <c:formatCode>General</c:formatCode>
                <c:ptCount val="336"/>
                <c:pt idx="0">
                  <c:v>211</c:v>
                </c:pt>
                <c:pt idx="1">
                  <c:v>230</c:v>
                </c:pt>
                <c:pt idx="2">
                  <c:v>210</c:v>
                </c:pt>
                <c:pt idx="3">
                  <c:v>218</c:v>
                </c:pt>
                <c:pt idx="4">
                  <c:v>215</c:v>
                </c:pt>
                <c:pt idx="5">
                  <c:v>210</c:v>
                </c:pt>
                <c:pt idx="6">
                  <c:v>211</c:v>
                </c:pt>
                <c:pt idx="7">
                  <c:v>219</c:v>
                </c:pt>
                <c:pt idx="8">
                  <c:v>209</c:v>
                </c:pt>
                <c:pt idx="9">
                  <c:v>215</c:v>
                </c:pt>
                <c:pt idx="10">
                  <c:v>214</c:v>
                </c:pt>
                <c:pt idx="11">
                  <c:v>216</c:v>
                </c:pt>
                <c:pt idx="12">
                  <c:v>214</c:v>
                </c:pt>
                <c:pt idx="13">
                  <c:v>213</c:v>
                </c:pt>
                <c:pt idx="14">
                  <c:v>210</c:v>
                </c:pt>
                <c:pt idx="15">
                  <c:v>217</c:v>
                </c:pt>
                <c:pt idx="16">
                  <c:v>210</c:v>
                </c:pt>
                <c:pt idx="17">
                  <c:v>221</c:v>
                </c:pt>
                <c:pt idx="18">
                  <c:v>209</c:v>
                </c:pt>
                <c:pt idx="19">
                  <c:v>222</c:v>
                </c:pt>
                <c:pt idx="20">
                  <c:v>218</c:v>
                </c:pt>
                <c:pt idx="21">
                  <c:v>215</c:v>
                </c:pt>
                <c:pt idx="22">
                  <c:v>213</c:v>
                </c:pt>
                <c:pt idx="23">
                  <c:v>215</c:v>
                </c:pt>
                <c:pt idx="24">
                  <c:v>215</c:v>
                </c:pt>
                <c:pt idx="25">
                  <c:v>215</c:v>
                </c:pt>
                <c:pt idx="26">
                  <c:v>215</c:v>
                </c:pt>
                <c:pt idx="27">
                  <c:v>210</c:v>
                </c:pt>
                <c:pt idx="28">
                  <c:v>220</c:v>
                </c:pt>
                <c:pt idx="29">
                  <c:v>222</c:v>
                </c:pt>
                <c:pt idx="30">
                  <c:v>209</c:v>
                </c:pt>
                <c:pt idx="31">
                  <c:v>207</c:v>
                </c:pt>
                <c:pt idx="32">
                  <c:v>230</c:v>
                </c:pt>
                <c:pt idx="33">
                  <c:v>220</c:v>
                </c:pt>
                <c:pt idx="34">
                  <c:v>220</c:v>
                </c:pt>
                <c:pt idx="35">
                  <c:v>213</c:v>
                </c:pt>
                <c:pt idx="36">
                  <c:v>219</c:v>
                </c:pt>
                <c:pt idx="37">
                  <c:v>208</c:v>
                </c:pt>
                <c:pt idx="38">
                  <c:v>208</c:v>
                </c:pt>
                <c:pt idx="39">
                  <c:v>208</c:v>
                </c:pt>
                <c:pt idx="40">
                  <c:v>225</c:v>
                </c:pt>
                <c:pt idx="41">
                  <c:v>210</c:v>
                </c:pt>
                <c:pt idx="42">
                  <c:v>216</c:v>
                </c:pt>
                <c:pt idx="43">
                  <c:v>222</c:v>
                </c:pt>
                <c:pt idx="44">
                  <c:v>217</c:v>
                </c:pt>
                <c:pt idx="45">
                  <c:v>210</c:v>
                </c:pt>
                <c:pt idx="46">
                  <c:v>225</c:v>
                </c:pt>
                <c:pt idx="47">
                  <c:v>213</c:v>
                </c:pt>
                <c:pt idx="48">
                  <c:v>215</c:v>
                </c:pt>
                <c:pt idx="49">
                  <c:v>210</c:v>
                </c:pt>
                <c:pt idx="50">
                  <c:v>220</c:v>
                </c:pt>
                <c:pt idx="51">
                  <c:v>210</c:v>
                </c:pt>
                <c:pt idx="52">
                  <c:v>225</c:v>
                </c:pt>
                <c:pt idx="53">
                  <c:v>217</c:v>
                </c:pt>
                <c:pt idx="54">
                  <c:v>220</c:v>
                </c:pt>
                <c:pt idx="55">
                  <c:v>208</c:v>
                </c:pt>
                <c:pt idx="56">
                  <c:v>220</c:v>
                </c:pt>
                <c:pt idx="57">
                  <c:v>208</c:v>
                </c:pt>
                <c:pt idx="58">
                  <c:v>224</c:v>
                </c:pt>
                <c:pt idx="59">
                  <c:v>208</c:v>
                </c:pt>
                <c:pt idx="60">
                  <c:v>221</c:v>
                </c:pt>
                <c:pt idx="61">
                  <c:v>214</c:v>
                </c:pt>
                <c:pt idx="62">
                  <c:v>231</c:v>
                </c:pt>
                <c:pt idx="63">
                  <c:v>219</c:v>
                </c:pt>
                <c:pt idx="64">
                  <c:v>230</c:v>
                </c:pt>
                <c:pt idx="65">
                  <c:v>229</c:v>
                </c:pt>
                <c:pt idx="66">
                  <c:v>220</c:v>
                </c:pt>
                <c:pt idx="67">
                  <c:v>223</c:v>
                </c:pt>
                <c:pt idx="68">
                  <c:v>216</c:v>
                </c:pt>
                <c:pt idx="69">
                  <c:v>221</c:v>
                </c:pt>
                <c:pt idx="70">
                  <c:v>221</c:v>
                </c:pt>
                <c:pt idx="71">
                  <c:v>217</c:v>
                </c:pt>
                <c:pt idx="72">
                  <c:v>216</c:v>
                </c:pt>
                <c:pt idx="73">
                  <c:v>230</c:v>
                </c:pt>
                <c:pt idx="74">
                  <c:v>209</c:v>
                </c:pt>
                <c:pt idx="75">
                  <c:v>220</c:v>
                </c:pt>
                <c:pt idx="76">
                  <c:v>215</c:v>
                </c:pt>
                <c:pt idx="77">
                  <c:v>223</c:v>
                </c:pt>
                <c:pt idx="78">
                  <c:v>212</c:v>
                </c:pt>
                <c:pt idx="79">
                  <c:v>221</c:v>
                </c:pt>
                <c:pt idx="80">
                  <c:v>212</c:v>
                </c:pt>
                <c:pt idx="81">
                  <c:v>224</c:v>
                </c:pt>
                <c:pt idx="82">
                  <c:v>212</c:v>
                </c:pt>
                <c:pt idx="83">
                  <c:v>228</c:v>
                </c:pt>
                <c:pt idx="84">
                  <c:v>218</c:v>
                </c:pt>
                <c:pt idx="85">
                  <c:v>218</c:v>
                </c:pt>
                <c:pt idx="86">
                  <c:v>212</c:v>
                </c:pt>
                <c:pt idx="87">
                  <c:v>230</c:v>
                </c:pt>
                <c:pt idx="88">
                  <c:v>218</c:v>
                </c:pt>
                <c:pt idx="89">
                  <c:v>228</c:v>
                </c:pt>
                <c:pt idx="90">
                  <c:v>212</c:v>
                </c:pt>
                <c:pt idx="91">
                  <c:v>224</c:v>
                </c:pt>
                <c:pt idx="92">
                  <c:v>214</c:v>
                </c:pt>
                <c:pt idx="93">
                  <c:v>226</c:v>
                </c:pt>
                <c:pt idx="94">
                  <c:v>216</c:v>
                </c:pt>
                <c:pt idx="95">
                  <c:v>222</c:v>
                </c:pt>
                <c:pt idx="96">
                  <c:v>203</c:v>
                </c:pt>
                <c:pt idx="97">
                  <c:v>225</c:v>
                </c:pt>
                <c:pt idx="98">
                  <c:v>219</c:v>
                </c:pt>
                <c:pt idx="99">
                  <c:v>228</c:v>
                </c:pt>
                <c:pt idx="100">
                  <c:v>215</c:v>
                </c:pt>
                <c:pt idx="101">
                  <c:v>228</c:v>
                </c:pt>
                <c:pt idx="102">
                  <c:v>215</c:v>
                </c:pt>
                <c:pt idx="103">
                  <c:v>210</c:v>
                </c:pt>
                <c:pt idx="104">
                  <c:v>219</c:v>
                </c:pt>
                <c:pt idx="105">
                  <c:v>208</c:v>
                </c:pt>
                <c:pt idx="106">
                  <c:v>209</c:v>
                </c:pt>
                <c:pt idx="107">
                  <c:v>216</c:v>
                </c:pt>
                <c:pt idx="108">
                  <c:v>229</c:v>
                </c:pt>
                <c:pt idx="109">
                  <c:v>213</c:v>
                </c:pt>
                <c:pt idx="110">
                  <c:v>230</c:v>
                </c:pt>
                <c:pt idx="111">
                  <c:v>217</c:v>
                </c:pt>
                <c:pt idx="112">
                  <c:v>230</c:v>
                </c:pt>
                <c:pt idx="113">
                  <c:v>222</c:v>
                </c:pt>
                <c:pt idx="114">
                  <c:v>214</c:v>
                </c:pt>
                <c:pt idx="115">
                  <c:v>215</c:v>
                </c:pt>
                <c:pt idx="116">
                  <c:v>222</c:v>
                </c:pt>
                <c:pt idx="117">
                  <c:v>212</c:v>
                </c:pt>
                <c:pt idx="118">
                  <c:v>213</c:v>
                </c:pt>
                <c:pt idx="119">
                  <c:v>216</c:v>
                </c:pt>
                <c:pt idx="120">
                  <c:v>214</c:v>
                </c:pt>
                <c:pt idx="121">
                  <c:v>216</c:v>
                </c:pt>
                <c:pt idx="122">
                  <c:v>174</c:v>
                </c:pt>
                <c:pt idx="123">
                  <c:v>180</c:v>
                </c:pt>
                <c:pt idx="124">
                  <c:v>189</c:v>
                </c:pt>
                <c:pt idx="125">
                  <c:v>185</c:v>
                </c:pt>
                <c:pt idx="126">
                  <c:v>180</c:v>
                </c:pt>
                <c:pt idx="127">
                  <c:v>187</c:v>
                </c:pt>
                <c:pt idx="128">
                  <c:v>183</c:v>
                </c:pt>
                <c:pt idx="129">
                  <c:v>187</c:v>
                </c:pt>
                <c:pt idx="130">
                  <c:v>172</c:v>
                </c:pt>
                <c:pt idx="131">
                  <c:v>180</c:v>
                </c:pt>
                <c:pt idx="132">
                  <c:v>186</c:v>
                </c:pt>
                <c:pt idx="133">
                  <c:v>188</c:v>
                </c:pt>
                <c:pt idx="134">
                  <c:v>190</c:v>
                </c:pt>
                <c:pt idx="135">
                  <c:v>200</c:v>
                </c:pt>
                <c:pt idx="136">
                  <c:v>187</c:v>
                </c:pt>
                <c:pt idx="137">
                  <c:v>191</c:v>
                </c:pt>
                <c:pt idx="138">
                  <c:v>186</c:v>
                </c:pt>
                <c:pt idx="139">
                  <c:v>193</c:v>
                </c:pt>
                <c:pt idx="140">
                  <c:v>181</c:v>
                </c:pt>
                <c:pt idx="141">
                  <c:v>194</c:v>
                </c:pt>
                <c:pt idx="142">
                  <c:v>185</c:v>
                </c:pt>
                <c:pt idx="143">
                  <c:v>195</c:v>
                </c:pt>
                <c:pt idx="144">
                  <c:v>185</c:v>
                </c:pt>
                <c:pt idx="145">
                  <c:v>192</c:v>
                </c:pt>
                <c:pt idx="146">
                  <c:v>184</c:v>
                </c:pt>
                <c:pt idx="147">
                  <c:v>192</c:v>
                </c:pt>
                <c:pt idx="148">
                  <c:v>195</c:v>
                </c:pt>
                <c:pt idx="149">
                  <c:v>188</c:v>
                </c:pt>
                <c:pt idx="150">
                  <c:v>192</c:v>
                </c:pt>
                <c:pt idx="151">
                  <c:v>203</c:v>
                </c:pt>
                <c:pt idx="152">
                  <c:v>183</c:v>
                </c:pt>
                <c:pt idx="153">
                  <c:v>190</c:v>
                </c:pt>
                <c:pt idx="154">
                  <c:v>193</c:v>
                </c:pt>
                <c:pt idx="155">
                  <c:v>184</c:v>
                </c:pt>
                <c:pt idx="156">
                  <c:v>199</c:v>
                </c:pt>
                <c:pt idx="157">
                  <c:v>190</c:v>
                </c:pt>
                <c:pt idx="158">
                  <c:v>181</c:v>
                </c:pt>
                <c:pt idx="159">
                  <c:v>197</c:v>
                </c:pt>
                <c:pt idx="160">
                  <c:v>198</c:v>
                </c:pt>
                <c:pt idx="161">
                  <c:v>191</c:v>
                </c:pt>
                <c:pt idx="162">
                  <c:v>193</c:v>
                </c:pt>
                <c:pt idx="163">
                  <c:v>197</c:v>
                </c:pt>
                <c:pt idx="164">
                  <c:v>191</c:v>
                </c:pt>
                <c:pt idx="165">
                  <c:v>196</c:v>
                </c:pt>
                <c:pt idx="166">
                  <c:v>178</c:v>
                </c:pt>
                <c:pt idx="167">
                  <c:v>178</c:v>
                </c:pt>
                <c:pt idx="168">
                  <c:v>188</c:v>
                </c:pt>
                <c:pt idx="169">
                  <c:v>184</c:v>
                </c:pt>
                <c:pt idx="170">
                  <c:v>195</c:v>
                </c:pt>
                <c:pt idx="171">
                  <c:v>196</c:v>
                </c:pt>
                <c:pt idx="172">
                  <c:v>190</c:v>
                </c:pt>
                <c:pt idx="173">
                  <c:v>180</c:v>
                </c:pt>
                <c:pt idx="174">
                  <c:v>181</c:v>
                </c:pt>
                <c:pt idx="175">
                  <c:v>184</c:v>
                </c:pt>
                <c:pt idx="176">
                  <c:v>182</c:v>
                </c:pt>
                <c:pt idx="177">
                  <c:v>195</c:v>
                </c:pt>
                <c:pt idx="178">
                  <c:v>186</c:v>
                </c:pt>
                <c:pt idx="179">
                  <c:v>196</c:v>
                </c:pt>
                <c:pt idx="180">
                  <c:v>185</c:v>
                </c:pt>
                <c:pt idx="181">
                  <c:v>190</c:v>
                </c:pt>
                <c:pt idx="182">
                  <c:v>182</c:v>
                </c:pt>
                <c:pt idx="183">
                  <c:v>190</c:v>
                </c:pt>
                <c:pt idx="184">
                  <c:v>191</c:v>
                </c:pt>
                <c:pt idx="185">
                  <c:v>191</c:v>
                </c:pt>
                <c:pt idx="186">
                  <c:v>194</c:v>
                </c:pt>
                <c:pt idx="187">
                  <c:v>190</c:v>
                </c:pt>
                <c:pt idx="188">
                  <c:v>189</c:v>
                </c:pt>
                <c:pt idx="189">
                  <c:v>189</c:v>
                </c:pt>
                <c:pt idx="190">
                  <c:v>190</c:v>
                </c:pt>
                <c:pt idx="191">
                  <c:v>202</c:v>
                </c:pt>
                <c:pt idx="192">
                  <c:v>205</c:v>
                </c:pt>
                <c:pt idx="193">
                  <c:v>185</c:v>
                </c:pt>
                <c:pt idx="194">
                  <c:v>186</c:v>
                </c:pt>
                <c:pt idx="195">
                  <c:v>187</c:v>
                </c:pt>
                <c:pt idx="196">
                  <c:v>208</c:v>
                </c:pt>
                <c:pt idx="197">
                  <c:v>190</c:v>
                </c:pt>
                <c:pt idx="198">
                  <c:v>196</c:v>
                </c:pt>
                <c:pt idx="199">
                  <c:v>178</c:v>
                </c:pt>
                <c:pt idx="200">
                  <c:v>192</c:v>
                </c:pt>
                <c:pt idx="201">
                  <c:v>193</c:v>
                </c:pt>
                <c:pt idx="202">
                  <c:v>199</c:v>
                </c:pt>
                <c:pt idx="203">
                  <c:v>187</c:v>
                </c:pt>
                <c:pt idx="204">
                  <c:v>190</c:v>
                </c:pt>
                <c:pt idx="205">
                  <c:v>191</c:v>
                </c:pt>
                <c:pt idx="206">
                  <c:v>200</c:v>
                </c:pt>
                <c:pt idx="207">
                  <c:v>185</c:v>
                </c:pt>
                <c:pt idx="208">
                  <c:v>193</c:v>
                </c:pt>
                <c:pt idx="209">
                  <c:v>193</c:v>
                </c:pt>
                <c:pt idx="210">
                  <c:v>187</c:v>
                </c:pt>
                <c:pt idx="211">
                  <c:v>188</c:v>
                </c:pt>
                <c:pt idx="212">
                  <c:v>190</c:v>
                </c:pt>
                <c:pt idx="213">
                  <c:v>192</c:v>
                </c:pt>
                <c:pt idx="214">
                  <c:v>185</c:v>
                </c:pt>
                <c:pt idx="215">
                  <c:v>190</c:v>
                </c:pt>
                <c:pt idx="216">
                  <c:v>184</c:v>
                </c:pt>
                <c:pt idx="217">
                  <c:v>195</c:v>
                </c:pt>
                <c:pt idx="218">
                  <c:v>193</c:v>
                </c:pt>
                <c:pt idx="219">
                  <c:v>187</c:v>
                </c:pt>
                <c:pt idx="220">
                  <c:v>201</c:v>
                </c:pt>
                <c:pt idx="221">
                  <c:v>192</c:v>
                </c:pt>
                <c:pt idx="222">
                  <c:v>196</c:v>
                </c:pt>
                <c:pt idx="223">
                  <c:v>193</c:v>
                </c:pt>
                <c:pt idx="224">
                  <c:v>188</c:v>
                </c:pt>
                <c:pt idx="225">
                  <c:v>197</c:v>
                </c:pt>
                <c:pt idx="226">
                  <c:v>198</c:v>
                </c:pt>
                <c:pt idx="227">
                  <c:v>178</c:v>
                </c:pt>
                <c:pt idx="228">
                  <c:v>197</c:v>
                </c:pt>
                <c:pt idx="229">
                  <c:v>195</c:v>
                </c:pt>
                <c:pt idx="230">
                  <c:v>198</c:v>
                </c:pt>
                <c:pt idx="231">
                  <c:v>193</c:v>
                </c:pt>
                <c:pt idx="232">
                  <c:v>194</c:v>
                </c:pt>
                <c:pt idx="233">
                  <c:v>185</c:v>
                </c:pt>
                <c:pt idx="234">
                  <c:v>201</c:v>
                </c:pt>
                <c:pt idx="235">
                  <c:v>190</c:v>
                </c:pt>
                <c:pt idx="236">
                  <c:v>201</c:v>
                </c:pt>
                <c:pt idx="237">
                  <c:v>197</c:v>
                </c:pt>
                <c:pt idx="238">
                  <c:v>181</c:v>
                </c:pt>
                <c:pt idx="239">
                  <c:v>190</c:v>
                </c:pt>
                <c:pt idx="240">
                  <c:v>195</c:v>
                </c:pt>
                <c:pt idx="241">
                  <c:v>181</c:v>
                </c:pt>
                <c:pt idx="242">
                  <c:v>191</c:v>
                </c:pt>
                <c:pt idx="243">
                  <c:v>187</c:v>
                </c:pt>
                <c:pt idx="244">
                  <c:v>193</c:v>
                </c:pt>
                <c:pt idx="245">
                  <c:v>195</c:v>
                </c:pt>
                <c:pt idx="246">
                  <c:v>197</c:v>
                </c:pt>
                <c:pt idx="247">
                  <c:v>200</c:v>
                </c:pt>
                <c:pt idx="248">
                  <c:v>200</c:v>
                </c:pt>
                <c:pt idx="249">
                  <c:v>191</c:v>
                </c:pt>
                <c:pt idx="250">
                  <c:v>205</c:v>
                </c:pt>
                <c:pt idx="251">
                  <c:v>187</c:v>
                </c:pt>
                <c:pt idx="252">
                  <c:v>201</c:v>
                </c:pt>
                <c:pt idx="253">
                  <c:v>187</c:v>
                </c:pt>
                <c:pt idx="254">
                  <c:v>203</c:v>
                </c:pt>
                <c:pt idx="255">
                  <c:v>195</c:v>
                </c:pt>
                <c:pt idx="256">
                  <c:v>199</c:v>
                </c:pt>
                <c:pt idx="257">
                  <c:v>195</c:v>
                </c:pt>
                <c:pt idx="258">
                  <c:v>210</c:v>
                </c:pt>
                <c:pt idx="259">
                  <c:v>192</c:v>
                </c:pt>
                <c:pt idx="260">
                  <c:v>205</c:v>
                </c:pt>
                <c:pt idx="261">
                  <c:v>210</c:v>
                </c:pt>
                <c:pt idx="262">
                  <c:v>187</c:v>
                </c:pt>
                <c:pt idx="263">
                  <c:v>196</c:v>
                </c:pt>
                <c:pt idx="264">
                  <c:v>196</c:v>
                </c:pt>
                <c:pt idx="265">
                  <c:v>196</c:v>
                </c:pt>
                <c:pt idx="266">
                  <c:v>201</c:v>
                </c:pt>
                <c:pt idx="267">
                  <c:v>190</c:v>
                </c:pt>
                <c:pt idx="268">
                  <c:v>212</c:v>
                </c:pt>
                <c:pt idx="269">
                  <c:v>187</c:v>
                </c:pt>
                <c:pt idx="270">
                  <c:v>198</c:v>
                </c:pt>
                <c:pt idx="271">
                  <c:v>199</c:v>
                </c:pt>
                <c:pt idx="272">
                  <c:v>201</c:v>
                </c:pt>
                <c:pt idx="273">
                  <c:v>193</c:v>
                </c:pt>
                <c:pt idx="274">
                  <c:v>203</c:v>
                </c:pt>
                <c:pt idx="275">
                  <c:v>187</c:v>
                </c:pt>
                <c:pt idx="276">
                  <c:v>197</c:v>
                </c:pt>
                <c:pt idx="277">
                  <c:v>191</c:v>
                </c:pt>
                <c:pt idx="278">
                  <c:v>203</c:v>
                </c:pt>
                <c:pt idx="279">
                  <c:v>202</c:v>
                </c:pt>
                <c:pt idx="280">
                  <c:v>194</c:v>
                </c:pt>
                <c:pt idx="281">
                  <c:v>206</c:v>
                </c:pt>
                <c:pt idx="282">
                  <c:v>189</c:v>
                </c:pt>
                <c:pt idx="283">
                  <c:v>195</c:v>
                </c:pt>
                <c:pt idx="284">
                  <c:v>207</c:v>
                </c:pt>
                <c:pt idx="285">
                  <c:v>202</c:v>
                </c:pt>
                <c:pt idx="286">
                  <c:v>193</c:v>
                </c:pt>
                <c:pt idx="287">
                  <c:v>210</c:v>
                </c:pt>
                <c:pt idx="288">
                  <c:v>198</c:v>
                </c:pt>
                <c:pt idx="289">
                  <c:v>181</c:v>
                </c:pt>
                <c:pt idx="290">
                  <c:v>186</c:v>
                </c:pt>
                <c:pt idx="291">
                  <c:v>195</c:v>
                </c:pt>
                <c:pt idx="292">
                  <c:v>193</c:v>
                </c:pt>
                <c:pt idx="293">
                  <c:v>190</c:v>
                </c:pt>
                <c:pt idx="294">
                  <c:v>181</c:v>
                </c:pt>
                <c:pt idx="295">
                  <c:v>195</c:v>
                </c:pt>
                <c:pt idx="296">
                  <c:v>182</c:v>
                </c:pt>
                <c:pt idx="297">
                  <c:v>191</c:v>
                </c:pt>
                <c:pt idx="298">
                  <c:v>198</c:v>
                </c:pt>
                <c:pt idx="299">
                  <c:v>185</c:v>
                </c:pt>
                <c:pt idx="300">
                  <c:v>195</c:v>
                </c:pt>
                <c:pt idx="301">
                  <c:v>197</c:v>
                </c:pt>
                <c:pt idx="302">
                  <c:v>184</c:v>
                </c:pt>
                <c:pt idx="303">
                  <c:v>194</c:v>
                </c:pt>
                <c:pt idx="304">
                  <c:v>190</c:v>
                </c:pt>
                <c:pt idx="305">
                  <c:v>198</c:v>
                </c:pt>
                <c:pt idx="306">
                  <c:v>190</c:v>
                </c:pt>
                <c:pt idx="307">
                  <c:v>190</c:v>
                </c:pt>
                <c:pt idx="308">
                  <c:v>196</c:v>
                </c:pt>
                <c:pt idx="309">
                  <c:v>197</c:v>
                </c:pt>
                <c:pt idx="310">
                  <c:v>190</c:v>
                </c:pt>
                <c:pt idx="311">
                  <c:v>195</c:v>
                </c:pt>
                <c:pt idx="312">
                  <c:v>191</c:v>
                </c:pt>
                <c:pt idx="313">
                  <c:v>184</c:v>
                </c:pt>
                <c:pt idx="314">
                  <c:v>187</c:v>
                </c:pt>
                <c:pt idx="315">
                  <c:v>195</c:v>
                </c:pt>
                <c:pt idx="316">
                  <c:v>189</c:v>
                </c:pt>
                <c:pt idx="317">
                  <c:v>196</c:v>
                </c:pt>
                <c:pt idx="318">
                  <c:v>187</c:v>
                </c:pt>
                <c:pt idx="319">
                  <c:v>193</c:v>
                </c:pt>
                <c:pt idx="320">
                  <c:v>188</c:v>
                </c:pt>
                <c:pt idx="321">
                  <c:v>199</c:v>
                </c:pt>
                <c:pt idx="322">
                  <c:v>189</c:v>
                </c:pt>
                <c:pt idx="323">
                  <c:v>189</c:v>
                </c:pt>
                <c:pt idx="324">
                  <c:v>187</c:v>
                </c:pt>
                <c:pt idx="325">
                  <c:v>198</c:v>
                </c:pt>
                <c:pt idx="326">
                  <c:v>176</c:v>
                </c:pt>
                <c:pt idx="327">
                  <c:v>202</c:v>
                </c:pt>
                <c:pt idx="328">
                  <c:v>186</c:v>
                </c:pt>
                <c:pt idx="329">
                  <c:v>199</c:v>
                </c:pt>
                <c:pt idx="330">
                  <c:v>191</c:v>
                </c:pt>
                <c:pt idx="331">
                  <c:v>195</c:v>
                </c:pt>
                <c:pt idx="332">
                  <c:v>191</c:v>
                </c:pt>
                <c:pt idx="333">
                  <c:v>210</c:v>
                </c:pt>
                <c:pt idx="334">
                  <c:v>190</c:v>
                </c:pt>
                <c:pt idx="335">
                  <c:v>197</c:v>
                </c:pt>
              </c:numCache>
            </c:numRef>
          </c:xVal>
          <c:yVal>
            <c:numRef>
              <c:f>Data!$R$5:$R$340</c:f>
              <c:numCache>
                <c:formatCode>General</c:formatCode>
                <c:ptCount val="336"/>
                <c:pt idx="0">
                  <c:v>46.1</c:v>
                </c:pt>
                <c:pt idx="1">
                  <c:v>50</c:v>
                </c:pt>
                <c:pt idx="2">
                  <c:v>48.7</c:v>
                </c:pt>
                <c:pt idx="3">
                  <c:v>50</c:v>
                </c:pt>
                <c:pt idx="4">
                  <c:v>47.6</c:v>
                </c:pt>
                <c:pt idx="5">
                  <c:v>46.5</c:v>
                </c:pt>
                <c:pt idx="6">
                  <c:v>45.4</c:v>
                </c:pt>
                <c:pt idx="7">
                  <c:v>46.7</c:v>
                </c:pt>
                <c:pt idx="8">
                  <c:v>43.3</c:v>
                </c:pt>
                <c:pt idx="9">
                  <c:v>46.8</c:v>
                </c:pt>
                <c:pt idx="10">
                  <c:v>40.9</c:v>
                </c:pt>
                <c:pt idx="11">
                  <c:v>49</c:v>
                </c:pt>
                <c:pt idx="12">
                  <c:v>45.5</c:v>
                </c:pt>
                <c:pt idx="13">
                  <c:v>48.4</c:v>
                </c:pt>
                <c:pt idx="14">
                  <c:v>45.8</c:v>
                </c:pt>
                <c:pt idx="15">
                  <c:v>49.3</c:v>
                </c:pt>
                <c:pt idx="16">
                  <c:v>42</c:v>
                </c:pt>
                <c:pt idx="17">
                  <c:v>49.2</c:v>
                </c:pt>
                <c:pt idx="18">
                  <c:v>46.2</c:v>
                </c:pt>
                <c:pt idx="19">
                  <c:v>48.7</c:v>
                </c:pt>
                <c:pt idx="20">
                  <c:v>50.2</c:v>
                </c:pt>
                <c:pt idx="21">
                  <c:v>45.1</c:v>
                </c:pt>
                <c:pt idx="22">
                  <c:v>46.5</c:v>
                </c:pt>
                <c:pt idx="23">
                  <c:v>46.3</c:v>
                </c:pt>
                <c:pt idx="24">
                  <c:v>42.9</c:v>
                </c:pt>
                <c:pt idx="25">
                  <c:v>46.1</c:v>
                </c:pt>
                <c:pt idx="26">
                  <c:v>47.8</c:v>
                </c:pt>
                <c:pt idx="27">
                  <c:v>48.2</c:v>
                </c:pt>
                <c:pt idx="28">
                  <c:v>50</c:v>
                </c:pt>
                <c:pt idx="29">
                  <c:v>47.3</c:v>
                </c:pt>
                <c:pt idx="30">
                  <c:v>42.8</c:v>
                </c:pt>
                <c:pt idx="31">
                  <c:v>45.1</c:v>
                </c:pt>
                <c:pt idx="32">
                  <c:v>59.6</c:v>
                </c:pt>
                <c:pt idx="33">
                  <c:v>49.1</c:v>
                </c:pt>
                <c:pt idx="34">
                  <c:v>48.4</c:v>
                </c:pt>
                <c:pt idx="35">
                  <c:v>42.6</c:v>
                </c:pt>
                <c:pt idx="36">
                  <c:v>44.4</c:v>
                </c:pt>
                <c:pt idx="37">
                  <c:v>44</c:v>
                </c:pt>
                <c:pt idx="38">
                  <c:v>48.7</c:v>
                </c:pt>
                <c:pt idx="39">
                  <c:v>42.7</c:v>
                </c:pt>
                <c:pt idx="40">
                  <c:v>49.6</c:v>
                </c:pt>
                <c:pt idx="41">
                  <c:v>45.3</c:v>
                </c:pt>
                <c:pt idx="42">
                  <c:v>49.6</c:v>
                </c:pt>
                <c:pt idx="43">
                  <c:v>50.5</c:v>
                </c:pt>
                <c:pt idx="44">
                  <c:v>43.6</c:v>
                </c:pt>
                <c:pt idx="45">
                  <c:v>45.5</c:v>
                </c:pt>
                <c:pt idx="46">
                  <c:v>50.5</c:v>
                </c:pt>
                <c:pt idx="47">
                  <c:v>44.9</c:v>
                </c:pt>
                <c:pt idx="48">
                  <c:v>45.2</c:v>
                </c:pt>
                <c:pt idx="49">
                  <c:v>46.6</c:v>
                </c:pt>
                <c:pt idx="50">
                  <c:v>48.5</c:v>
                </c:pt>
                <c:pt idx="51">
                  <c:v>45.1</c:v>
                </c:pt>
                <c:pt idx="52">
                  <c:v>50.1</c:v>
                </c:pt>
                <c:pt idx="53">
                  <c:v>46.5</c:v>
                </c:pt>
                <c:pt idx="54">
                  <c:v>45</c:v>
                </c:pt>
                <c:pt idx="55">
                  <c:v>43.8</c:v>
                </c:pt>
                <c:pt idx="56">
                  <c:v>45.5</c:v>
                </c:pt>
                <c:pt idx="57">
                  <c:v>43.2</c:v>
                </c:pt>
                <c:pt idx="58">
                  <c:v>50.4</c:v>
                </c:pt>
                <c:pt idx="59">
                  <c:v>45.3</c:v>
                </c:pt>
                <c:pt idx="60">
                  <c:v>46.2</c:v>
                </c:pt>
                <c:pt idx="61">
                  <c:v>45.7</c:v>
                </c:pt>
                <c:pt idx="62">
                  <c:v>54.3</c:v>
                </c:pt>
                <c:pt idx="63">
                  <c:v>45.8</c:v>
                </c:pt>
                <c:pt idx="64">
                  <c:v>49.8</c:v>
                </c:pt>
                <c:pt idx="65">
                  <c:v>49.5</c:v>
                </c:pt>
                <c:pt idx="66">
                  <c:v>43.5</c:v>
                </c:pt>
                <c:pt idx="67">
                  <c:v>50.7</c:v>
                </c:pt>
                <c:pt idx="68">
                  <c:v>47.7</c:v>
                </c:pt>
                <c:pt idx="69">
                  <c:v>46.4</c:v>
                </c:pt>
                <c:pt idx="70">
                  <c:v>48.2</c:v>
                </c:pt>
                <c:pt idx="71">
                  <c:v>46.5</c:v>
                </c:pt>
                <c:pt idx="72">
                  <c:v>46.4</c:v>
                </c:pt>
                <c:pt idx="73">
                  <c:v>48.6</c:v>
                </c:pt>
                <c:pt idx="74">
                  <c:v>47.5</c:v>
                </c:pt>
                <c:pt idx="75">
                  <c:v>51.1</c:v>
                </c:pt>
                <c:pt idx="76">
                  <c:v>45.2</c:v>
                </c:pt>
                <c:pt idx="77">
                  <c:v>45.2</c:v>
                </c:pt>
                <c:pt idx="78">
                  <c:v>49.1</c:v>
                </c:pt>
                <c:pt idx="79">
                  <c:v>52.5</c:v>
                </c:pt>
                <c:pt idx="80">
                  <c:v>47.4</c:v>
                </c:pt>
                <c:pt idx="81">
                  <c:v>50</c:v>
                </c:pt>
                <c:pt idx="82">
                  <c:v>44.9</c:v>
                </c:pt>
                <c:pt idx="83">
                  <c:v>50.8</c:v>
                </c:pt>
                <c:pt idx="84">
                  <c:v>43.4</c:v>
                </c:pt>
                <c:pt idx="85">
                  <c:v>51.3</c:v>
                </c:pt>
                <c:pt idx="86">
                  <c:v>47.5</c:v>
                </c:pt>
                <c:pt idx="87">
                  <c:v>52.1</c:v>
                </c:pt>
                <c:pt idx="88">
                  <c:v>47.5</c:v>
                </c:pt>
                <c:pt idx="89">
                  <c:v>52.2</c:v>
                </c:pt>
                <c:pt idx="90">
                  <c:v>45.5</c:v>
                </c:pt>
                <c:pt idx="91">
                  <c:v>49.5</c:v>
                </c:pt>
                <c:pt idx="92">
                  <c:v>44.5</c:v>
                </c:pt>
                <c:pt idx="93">
                  <c:v>50.8</c:v>
                </c:pt>
                <c:pt idx="94">
                  <c:v>49.4</c:v>
                </c:pt>
                <c:pt idx="95">
                  <c:v>46.9</c:v>
                </c:pt>
                <c:pt idx="96">
                  <c:v>48.4</c:v>
                </c:pt>
                <c:pt idx="97">
                  <c:v>51.1</c:v>
                </c:pt>
                <c:pt idx="98">
                  <c:v>48.5</c:v>
                </c:pt>
                <c:pt idx="99">
                  <c:v>55.9</c:v>
                </c:pt>
                <c:pt idx="100">
                  <c:v>47.2</c:v>
                </c:pt>
                <c:pt idx="101">
                  <c:v>49.1</c:v>
                </c:pt>
                <c:pt idx="102">
                  <c:v>46.8</c:v>
                </c:pt>
                <c:pt idx="103">
                  <c:v>41.7</c:v>
                </c:pt>
                <c:pt idx="104">
                  <c:v>53.4</c:v>
                </c:pt>
                <c:pt idx="105">
                  <c:v>43.3</c:v>
                </c:pt>
                <c:pt idx="106">
                  <c:v>48.1</c:v>
                </c:pt>
                <c:pt idx="107">
                  <c:v>50.5</c:v>
                </c:pt>
                <c:pt idx="108">
                  <c:v>49.8</c:v>
                </c:pt>
                <c:pt idx="109">
                  <c:v>43.5</c:v>
                </c:pt>
                <c:pt idx="110">
                  <c:v>51.5</c:v>
                </c:pt>
                <c:pt idx="111">
                  <c:v>46.2</c:v>
                </c:pt>
                <c:pt idx="112">
                  <c:v>55.1</c:v>
                </c:pt>
                <c:pt idx="113">
                  <c:v>48.8</c:v>
                </c:pt>
                <c:pt idx="114">
                  <c:v>47.2</c:v>
                </c:pt>
                <c:pt idx="115">
                  <c:v>46.8</c:v>
                </c:pt>
                <c:pt idx="116">
                  <c:v>50.4</c:v>
                </c:pt>
                <c:pt idx="117">
                  <c:v>45.2</c:v>
                </c:pt>
                <c:pt idx="118">
                  <c:v>49.9</c:v>
                </c:pt>
                <c:pt idx="119">
                  <c:v>44.5</c:v>
                </c:pt>
                <c:pt idx="120">
                  <c:v>46.2</c:v>
                </c:pt>
                <c:pt idx="121">
                  <c:v>47.3</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numCache>
            </c:numRef>
          </c:yVal>
          <c:smooth val="0"/>
          <c:extLst>
            <c:ext xmlns:c16="http://schemas.microsoft.com/office/drawing/2014/chart" uri="{C3380CC4-5D6E-409C-BE32-E72D297353CC}">
              <c16:uniqueId val="{00000000-89AF-413A-A656-F897CDFFDA6E}"/>
            </c:ext>
          </c:extLst>
        </c:ser>
        <c:ser>
          <c:idx val="1"/>
          <c:order val="1"/>
          <c:tx>
            <c:strRef>
              <c:f>Data!$S$4</c:f>
              <c:strCache>
                <c:ptCount val="1"/>
                <c:pt idx="0">
                  <c:v>Adelie</c:v>
                </c:pt>
              </c:strCache>
            </c:strRef>
          </c:tx>
          <c:spPr>
            <a:ln w="25400" cap="rnd">
              <a:noFill/>
              <a:round/>
            </a:ln>
            <a:effectLst/>
          </c:spPr>
          <c:marker>
            <c:symbol val="square"/>
            <c:size val="6"/>
            <c:spPr>
              <a:solidFill>
                <a:schemeClr val="accent5"/>
              </a:solidFill>
              <a:ln w="9525">
                <a:solidFill>
                  <a:schemeClr val="accent5"/>
                </a:solidFill>
                <a:round/>
              </a:ln>
              <a:effectLst/>
            </c:spPr>
          </c:marker>
          <c:xVal>
            <c:numRef>
              <c:f>Data!$K$5:$K$340</c:f>
              <c:numCache>
                <c:formatCode>General</c:formatCode>
                <c:ptCount val="336"/>
                <c:pt idx="0">
                  <c:v>211</c:v>
                </c:pt>
                <c:pt idx="1">
                  <c:v>230</c:v>
                </c:pt>
                <c:pt idx="2">
                  <c:v>210</c:v>
                </c:pt>
                <c:pt idx="3">
                  <c:v>218</c:v>
                </c:pt>
                <c:pt idx="4">
                  <c:v>215</c:v>
                </c:pt>
                <c:pt idx="5">
                  <c:v>210</c:v>
                </c:pt>
                <c:pt idx="6">
                  <c:v>211</c:v>
                </c:pt>
                <c:pt idx="7">
                  <c:v>219</c:v>
                </c:pt>
                <c:pt idx="8">
                  <c:v>209</c:v>
                </c:pt>
                <c:pt idx="9">
                  <c:v>215</c:v>
                </c:pt>
                <c:pt idx="10">
                  <c:v>214</c:v>
                </c:pt>
                <c:pt idx="11">
                  <c:v>216</c:v>
                </c:pt>
                <c:pt idx="12">
                  <c:v>214</c:v>
                </c:pt>
                <c:pt idx="13">
                  <c:v>213</c:v>
                </c:pt>
                <c:pt idx="14">
                  <c:v>210</c:v>
                </c:pt>
                <c:pt idx="15">
                  <c:v>217</c:v>
                </c:pt>
                <c:pt idx="16">
                  <c:v>210</c:v>
                </c:pt>
                <c:pt idx="17">
                  <c:v>221</c:v>
                </c:pt>
                <c:pt idx="18">
                  <c:v>209</c:v>
                </c:pt>
                <c:pt idx="19">
                  <c:v>222</c:v>
                </c:pt>
                <c:pt idx="20">
                  <c:v>218</c:v>
                </c:pt>
                <c:pt idx="21">
                  <c:v>215</c:v>
                </c:pt>
                <c:pt idx="22">
                  <c:v>213</c:v>
                </c:pt>
                <c:pt idx="23">
                  <c:v>215</c:v>
                </c:pt>
                <c:pt idx="24">
                  <c:v>215</c:v>
                </c:pt>
                <c:pt idx="25">
                  <c:v>215</c:v>
                </c:pt>
                <c:pt idx="26">
                  <c:v>215</c:v>
                </c:pt>
                <c:pt idx="27">
                  <c:v>210</c:v>
                </c:pt>
                <c:pt idx="28">
                  <c:v>220</c:v>
                </c:pt>
                <c:pt idx="29">
                  <c:v>222</c:v>
                </c:pt>
                <c:pt idx="30">
                  <c:v>209</c:v>
                </c:pt>
                <c:pt idx="31">
                  <c:v>207</c:v>
                </c:pt>
                <c:pt idx="32">
                  <c:v>230</c:v>
                </c:pt>
                <c:pt idx="33">
                  <c:v>220</c:v>
                </c:pt>
                <c:pt idx="34">
                  <c:v>220</c:v>
                </c:pt>
                <c:pt idx="35">
                  <c:v>213</c:v>
                </c:pt>
                <c:pt idx="36">
                  <c:v>219</c:v>
                </c:pt>
                <c:pt idx="37">
                  <c:v>208</c:v>
                </c:pt>
                <c:pt idx="38">
                  <c:v>208</c:v>
                </c:pt>
                <c:pt idx="39">
                  <c:v>208</c:v>
                </c:pt>
                <c:pt idx="40">
                  <c:v>225</c:v>
                </c:pt>
                <c:pt idx="41">
                  <c:v>210</c:v>
                </c:pt>
                <c:pt idx="42">
                  <c:v>216</c:v>
                </c:pt>
                <c:pt idx="43">
                  <c:v>222</c:v>
                </c:pt>
                <c:pt idx="44">
                  <c:v>217</c:v>
                </c:pt>
                <c:pt idx="45">
                  <c:v>210</c:v>
                </c:pt>
                <c:pt idx="46">
                  <c:v>225</c:v>
                </c:pt>
                <c:pt idx="47">
                  <c:v>213</c:v>
                </c:pt>
                <c:pt idx="48">
                  <c:v>215</c:v>
                </c:pt>
                <c:pt idx="49">
                  <c:v>210</c:v>
                </c:pt>
                <c:pt idx="50">
                  <c:v>220</c:v>
                </c:pt>
                <c:pt idx="51">
                  <c:v>210</c:v>
                </c:pt>
                <c:pt idx="52">
                  <c:v>225</c:v>
                </c:pt>
                <c:pt idx="53">
                  <c:v>217</c:v>
                </c:pt>
                <c:pt idx="54">
                  <c:v>220</c:v>
                </c:pt>
                <c:pt idx="55">
                  <c:v>208</c:v>
                </c:pt>
                <c:pt idx="56">
                  <c:v>220</c:v>
                </c:pt>
                <c:pt idx="57">
                  <c:v>208</c:v>
                </c:pt>
                <c:pt idx="58">
                  <c:v>224</c:v>
                </c:pt>
                <c:pt idx="59">
                  <c:v>208</c:v>
                </c:pt>
                <c:pt idx="60">
                  <c:v>221</c:v>
                </c:pt>
                <c:pt idx="61">
                  <c:v>214</c:v>
                </c:pt>
                <c:pt idx="62">
                  <c:v>231</c:v>
                </c:pt>
                <c:pt idx="63">
                  <c:v>219</c:v>
                </c:pt>
                <c:pt idx="64">
                  <c:v>230</c:v>
                </c:pt>
                <c:pt idx="65">
                  <c:v>229</c:v>
                </c:pt>
                <c:pt idx="66">
                  <c:v>220</c:v>
                </c:pt>
                <c:pt idx="67">
                  <c:v>223</c:v>
                </c:pt>
                <c:pt idx="68">
                  <c:v>216</c:v>
                </c:pt>
                <c:pt idx="69">
                  <c:v>221</c:v>
                </c:pt>
                <c:pt idx="70">
                  <c:v>221</c:v>
                </c:pt>
                <c:pt idx="71">
                  <c:v>217</c:v>
                </c:pt>
                <c:pt idx="72">
                  <c:v>216</c:v>
                </c:pt>
                <c:pt idx="73">
                  <c:v>230</c:v>
                </c:pt>
                <c:pt idx="74">
                  <c:v>209</c:v>
                </c:pt>
                <c:pt idx="75">
                  <c:v>220</c:v>
                </c:pt>
                <c:pt idx="76">
                  <c:v>215</c:v>
                </c:pt>
                <c:pt idx="77">
                  <c:v>223</c:v>
                </c:pt>
                <c:pt idx="78">
                  <c:v>212</c:v>
                </c:pt>
                <c:pt idx="79">
                  <c:v>221</c:v>
                </c:pt>
                <c:pt idx="80">
                  <c:v>212</c:v>
                </c:pt>
                <c:pt idx="81">
                  <c:v>224</c:v>
                </c:pt>
                <c:pt idx="82">
                  <c:v>212</c:v>
                </c:pt>
                <c:pt idx="83">
                  <c:v>228</c:v>
                </c:pt>
                <c:pt idx="84">
                  <c:v>218</c:v>
                </c:pt>
                <c:pt idx="85">
                  <c:v>218</c:v>
                </c:pt>
                <c:pt idx="86">
                  <c:v>212</c:v>
                </c:pt>
                <c:pt idx="87">
                  <c:v>230</c:v>
                </c:pt>
                <c:pt idx="88">
                  <c:v>218</c:v>
                </c:pt>
                <c:pt idx="89">
                  <c:v>228</c:v>
                </c:pt>
                <c:pt idx="90">
                  <c:v>212</c:v>
                </c:pt>
                <c:pt idx="91">
                  <c:v>224</c:v>
                </c:pt>
                <c:pt idx="92">
                  <c:v>214</c:v>
                </c:pt>
                <c:pt idx="93">
                  <c:v>226</c:v>
                </c:pt>
                <c:pt idx="94">
                  <c:v>216</c:v>
                </c:pt>
                <c:pt idx="95">
                  <c:v>222</c:v>
                </c:pt>
                <c:pt idx="96">
                  <c:v>203</c:v>
                </c:pt>
                <c:pt idx="97">
                  <c:v>225</c:v>
                </c:pt>
                <c:pt idx="98">
                  <c:v>219</c:v>
                </c:pt>
                <c:pt idx="99">
                  <c:v>228</c:v>
                </c:pt>
                <c:pt idx="100">
                  <c:v>215</c:v>
                </c:pt>
                <c:pt idx="101">
                  <c:v>228</c:v>
                </c:pt>
                <c:pt idx="102">
                  <c:v>215</c:v>
                </c:pt>
                <c:pt idx="103">
                  <c:v>210</c:v>
                </c:pt>
                <c:pt idx="104">
                  <c:v>219</c:v>
                </c:pt>
                <c:pt idx="105">
                  <c:v>208</c:v>
                </c:pt>
                <c:pt idx="106">
                  <c:v>209</c:v>
                </c:pt>
                <c:pt idx="107">
                  <c:v>216</c:v>
                </c:pt>
                <c:pt idx="108">
                  <c:v>229</c:v>
                </c:pt>
                <c:pt idx="109">
                  <c:v>213</c:v>
                </c:pt>
                <c:pt idx="110">
                  <c:v>230</c:v>
                </c:pt>
                <c:pt idx="111">
                  <c:v>217</c:v>
                </c:pt>
                <c:pt idx="112">
                  <c:v>230</c:v>
                </c:pt>
                <c:pt idx="113">
                  <c:v>222</c:v>
                </c:pt>
                <c:pt idx="114">
                  <c:v>214</c:v>
                </c:pt>
                <c:pt idx="115">
                  <c:v>215</c:v>
                </c:pt>
                <c:pt idx="116">
                  <c:v>222</c:v>
                </c:pt>
                <c:pt idx="117">
                  <c:v>212</c:v>
                </c:pt>
                <c:pt idx="118">
                  <c:v>213</c:v>
                </c:pt>
                <c:pt idx="119">
                  <c:v>216</c:v>
                </c:pt>
                <c:pt idx="120">
                  <c:v>214</c:v>
                </c:pt>
                <c:pt idx="121">
                  <c:v>216</c:v>
                </c:pt>
                <c:pt idx="122">
                  <c:v>174</c:v>
                </c:pt>
                <c:pt idx="123">
                  <c:v>180</c:v>
                </c:pt>
                <c:pt idx="124">
                  <c:v>189</c:v>
                </c:pt>
                <c:pt idx="125">
                  <c:v>185</c:v>
                </c:pt>
                <c:pt idx="126">
                  <c:v>180</c:v>
                </c:pt>
                <c:pt idx="127">
                  <c:v>187</c:v>
                </c:pt>
                <c:pt idx="128">
                  <c:v>183</c:v>
                </c:pt>
                <c:pt idx="129">
                  <c:v>187</c:v>
                </c:pt>
                <c:pt idx="130">
                  <c:v>172</c:v>
                </c:pt>
                <c:pt idx="131">
                  <c:v>180</c:v>
                </c:pt>
                <c:pt idx="132">
                  <c:v>186</c:v>
                </c:pt>
                <c:pt idx="133">
                  <c:v>188</c:v>
                </c:pt>
                <c:pt idx="134">
                  <c:v>190</c:v>
                </c:pt>
                <c:pt idx="135">
                  <c:v>200</c:v>
                </c:pt>
                <c:pt idx="136">
                  <c:v>187</c:v>
                </c:pt>
                <c:pt idx="137">
                  <c:v>191</c:v>
                </c:pt>
                <c:pt idx="138">
                  <c:v>186</c:v>
                </c:pt>
                <c:pt idx="139">
                  <c:v>193</c:v>
                </c:pt>
                <c:pt idx="140">
                  <c:v>181</c:v>
                </c:pt>
                <c:pt idx="141">
                  <c:v>194</c:v>
                </c:pt>
                <c:pt idx="142">
                  <c:v>185</c:v>
                </c:pt>
                <c:pt idx="143">
                  <c:v>195</c:v>
                </c:pt>
                <c:pt idx="144">
                  <c:v>185</c:v>
                </c:pt>
                <c:pt idx="145">
                  <c:v>192</c:v>
                </c:pt>
                <c:pt idx="146">
                  <c:v>184</c:v>
                </c:pt>
                <c:pt idx="147">
                  <c:v>192</c:v>
                </c:pt>
                <c:pt idx="148">
                  <c:v>195</c:v>
                </c:pt>
                <c:pt idx="149">
                  <c:v>188</c:v>
                </c:pt>
                <c:pt idx="150">
                  <c:v>192</c:v>
                </c:pt>
                <c:pt idx="151">
                  <c:v>203</c:v>
                </c:pt>
                <c:pt idx="152">
                  <c:v>183</c:v>
                </c:pt>
                <c:pt idx="153">
                  <c:v>190</c:v>
                </c:pt>
                <c:pt idx="154">
                  <c:v>193</c:v>
                </c:pt>
                <c:pt idx="155">
                  <c:v>184</c:v>
                </c:pt>
                <c:pt idx="156">
                  <c:v>199</c:v>
                </c:pt>
                <c:pt idx="157">
                  <c:v>190</c:v>
                </c:pt>
                <c:pt idx="158">
                  <c:v>181</c:v>
                </c:pt>
                <c:pt idx="159">
                  <c:v>197</c:v>
                </c:pt>
                <c:pt idx="160">
                  <c:v>198</c:v>
                </c:pt>
                <c:pt idx="161">
                  <c:v>191</c:v>
                </c:pt>
                <c:pt idx="162">
                  <c:v>193</c:v>
                </c:pt>
                <c:pt idx="163">
                  <c:v>197</c:v>
                </c:pt>
                <c:pt idx="164">
                  <c:v>191</c:v>
                </c:pt>
                <c:pt idx="165">
                  <c:v>196</c:v>
                </c:pt>
                <c:pt idx="166">
                  <c:v>178</c:v>
                </c:pt>
                <c:pt idx="167">
                  <c:v>178</c:v>
                </c:pt>
                <c:pt idx="168">
                  <c:v>188</c:v>
                </c:pt>
                <c:pt idx="169">
                  <c:v>184</c:v>
                </c:pt>
                <c:pt idx="170">
                  <c:v>195</c:v>
                </c:pt>
                <c:pt idx="171">
                  <c:v>196</c:v>
                </c:pt>
                <c:pt idx="172">
                  <c:v>190</c:v>
                </c:pt>
                <c:pt idx="173">
                  <c:v>180</c:v>
                </c:pt>
                <c:pt idx="174">
                  <c:v>181</c:v>
                </c:pt>
                <c:pt idx="175">
                  <c:v>184</c:v>
                </c:pt>
                <c:pt idx="176">
                  <c:v>182</c:v>
                </c:pt>
                <c:pt idx="177">
                  <c:v>195</c:v>
                </c:pt>
                <c:pt idx="178">
                  <c:v>186</c:v>
                </c:pt>
                <c:pt idx="179">
                  <c:v>196</c:v>
                </c:pt>
                <c:pt idx="180">
                  <c:v>185</c:v>
                </c:pt>
                <c:pt idx="181">
                  <c:v>190</c:v>
                </c:pt>
                <c:pt idx="182">
                  <c:v>182</c:v>
                </c:pt>
                <c:pt idx="183">
                  <c:v>190</c:v>
                </c:pt>
                <c:pt idx="184">
                  <c:v>191</c:v>
                </c:pt>
                <c:pt idx="185">
                  <c:v>191</c:v>
                </c:pt>
                <c:pt idx="186">
                  <c:v>194</c:v>
                </c:pt>
                <c:pt idx="187">
                  <c:v>190</c:v>
                </c:pt>
                <c:pt idx="188">
                  <c:v>189</c:v>
                </c:pt>
                <c:pt idx="189">
                  <c:v>189</c:v>
                </c:pt>
                <c:pt idx="190">
                  <c:v>190</c:v>
                </c:pt>
                <c:pt idx="191">
                  <c:v>202</c:v>
                </c:pt>
                <c:pt idx="192">
                  <c:v>205</c:v>
                </c:pt>
                <c:pt idx="193">
                  <c:v>185</c:v>
                </c:pt>
                <c:pt idx="194">
                  <c:v>186</c:v>
                </c:pt>
                <c:pt idx="195">
                  <c:v>187</c:v>
                </c:pt>
                <c:pt idx="196">
                  <c:v>208</c:v>
                </c:pt>
                <c:pt idx="197">
                  <c:v>190</c:v>
                </c:pt>
                <c:pt idx="198">
                  <c:v>196</c:v>
                </c:pt>
                <c:pt idx="199">
                  <c:v>178</c:v>
                </c:pt>
                <c:pt idx="200">
                  <c:v>192</c:v>
                </c:pt>
                <c:pt idx="201">
                  <c:v>193</c:v>
                </c:pt>
                <c:pt idx="202">
                  <c:v>199</c:v>
                </c:pt>
                <c:pt idx="203">
                  <c:v>187</c:v>
                </c:pt>
                <c:pt idx="204">
                  <c:v>190</c:v>
                </c:pt>
                <c:pt idx="205">
                  <c:v>191</c:v>
                </c:pt>
                <c:pt idx="206">
                  <c:v>200</c:v>
                </c:pt>
                <c:pt idx="207">
                  <c:v>185</c:v>
                </c:pt>
                <c:pt idx="208">
                  <c:v>193</c:v>
                </c:pt>
                <c:pt idx="209">
                  <c:v>193</c:v>
                </c:pt>
                <c:pt idx="210">
                  <c:v>187</c:v>
                </c:pt>
                <c:pt idx="211">
                  <c:v>188</c:v>
                </c:pt>
                <c:pt idx="212">
                  <c:v>190</c:v>
                </c:pt>
                <c:pt idx="213">
                  <c:v>192</c:v>
                </c:pt>
                <c:pt idx="214">
                  <c:v>185</c:v>
                </c:pt>
                <c:pt idx="215">
                  <c:v>190</c:v>
                </c:pt>
                <c:pt idx="216">
                  <c:v>184</c:v>
                </c:pt>
                <c:pt idx="217">
                  <c:v>195</c:v>
                </c:pt>
                <c:pt idx="218">
                  <c:v>193</c:v>
                </c:pt>
                <c:pt idx="219">
                  <c:v>187</c:v>
                </c:pt>
                <c:pt idx="220">
                  <c:v>201</c:v>
                </c:pt>
                <c:pt idx="221">
                  <c:v>192</c:v>
                </c:pt>
                <c:pt idx="222">
                  <c:v>196</c:v>
                </c:pt>
                <c:pt idx="223">
                  <c:v>193</c:v>
                </c:pt>
                <c:pt idx="224">
                  <c:v>188</c:v>
                </c:pt>
                <c:pt idx="225">
                  <c:v>197</c:v>
                </c:pt>
                <c:pt idx="226">
                  <c:v>198</c:v>
                </c:pt>
                <c:pt idx="227">
                  <c:v>178</c:v>
                </c:pt>
                <c:pt idx="228">
                  <c:v>197</c:v>
                </c:pt>
                <c:pt idx="229">
                  <c:v>195</c:v>
                </c:pt>
                <c:pt idx="230">
                  <c:v>198</c:v>
                </c:pt>
                <c:pt idx="231">
                  <c:v>193</c:v>
                </c:pt>
                <c:pt idx="232">
                  <c:v>194</c:v>
                </c:pt>
                <c:pt idx="233">
                  <c:v>185</c:v>
                </c:pt>
                <c:pt idx="234">
                  <c:v>201</c:v>
                </c:pt>
                <c:pt idx="235">
                  <c:v>190</c:v>
                </c:pt>
                <c:pt idx="236">
                  <c:v>201</c:v>
                </c:pt>
                <c:pt idx="237">
                  <c:v>197</c:v>
                </c:pt>
                <c:pt idx="238">
                  <c:v>181</c:v>
                </c:pt>
                <c:pt idx="239">
                  <c:v>190</c:v>
                </c:pt>
                <c:pt idx="240">
                  <c:v>195</c:v>
                </c:pt>
                <c:pt idx="241">
                  <c:v>181</c:v>
                </c:pt>
                <c:pt idx="242">
                  <c:v>191</c:v>
                </c:pt>
                <c:pt idx="243">
                  <c:v>187</c:v>
                </c:pt>
                <c:pt idx="244">
                  <c:v>193</c:v>
                </c:pt>
                <c:pt idx="245">
                  <c:v>195</c:v>
                </c:pt>
                <c:pt idx="246">
                  <c:v>197</c:v>
                </c:pt>
                <c:pt idx="247">
                  <c:v>200</c:v>
                </c:pt>
                <c:pt idx="248">
                  <c:v>200</c:v>
                </c:pt>
                <c:pt idx="249">
                  <c:v>191</c:v>
                </c:pt>
                <c:pt idx="250">
                  <c:v>205</c:v>
                </c:pt>
                <c:pt idx="251">
                  <c:v>187</c:v>
                </c:pt>
                <c:pt idx="252">
                  <c:v>201</c:v>
                </c:pt>
                <c:pt idx="253">
                  <c:v>187</c:v>
                </c:pt>
                <c:pt idx="254">
                  <c:v>203</c:v>
                </c:pt>
                <c:pt idx="255">
                  <c:v>195</c:v>
                </c:pt>
                <c:pt idx="256">
                  <c:v>199</c:v>
                </c:pt>
                <c:pt idx="257">
                  <c:v>195</c:v>
                </c:pt>
                <c:pt idx="258">
                  <c:v>210</c:v>
                </c:pt>
                <c:pt idx="259">
                  <c:v>192</c:v>
                </c:pt>
                <c:pt idx="260">
                  <c:v>205</c:v>
                </c:pt>
                <c:pt idx="261">
                  <c:v>210</c:v>
                </c:pt>
                <c:pt idx="262">
                  <c:v>187</c:v>
                </c:pt>
                <c:pt idx="263">
                  <c:v>196</c:v>
                </c:pt>
                <c:pt idx="264">
                  <c:v>196</c:v>
                </c:pt>
                <c:pt idx="265">
                  <c:v>196</c:v>
                </c:pt>
                <c:pt idx="266">
                  <c:v>201</c:v>
                </c:pt>
                <c:pt idx="267">
                  <c:v>190</c:v>
                </c:pt>
                <c:pt idx="268">
                  <c:v>212</c:v>
                </c:pt>
                <c:pt idx="269">
                  <c:v>187</c:v>
                </c:pt>
                <c:pt idx="270">
                  <c:v>198</c:v>
                </c:pt>
                <c:pt idx="271">
                  <c:v>199</c:v>
                </c:pt>
                <c:pt idx="272">
                  <c:v>201</c:v>
                </c:pt>
                <c:pt idx="273">
                  <c:v>193</c:v>
                </c:pt>
                <c:pt idx="274">
                  <c:v>203</c:v>
                </c:pt>
                <c:pt idx="275">
                  <c:v>187</c:v>
                </c:pt>
                <c:pt idx="276">
                  <c:v>197</c:v>
                </c:pt>
                <c:pt idx="277">
                  <c:v>191</c:v>
                </c:pt>
                <c:pt idx="278">
                  <c:v>203</c:v>
                </c:pt>
                <c:pt idx="279">
                  <c:v>202</c:v>
                </c:pt>
                <c:pt idx="280">
                  <c:v>194</c:v>
                </c:pt>
                <c:pt idx="281">
                  <c:v>206</c:v>
                </c:pt>
                <c:pt idx="282">
                  <c:v>189</c:v>
                </c:pt>
                <c:pt idx="283">
                  <c:v>195</c:v>
                </c:pt>
                <c:pt idx="284">
                  <c:v>207</c:v>
                </c:pt>
                <c:pt idx="285">
                  <c:v>202</c:v>
                </c:pt>
                <c:pt idx="286">
                  <c:v>193</c:v>
                </c:pt>
                <c:pt idx="287">
                  <c:v>210</c:v>
                </c:pt>
                <c:pt idx="288">
                  <c:v>198</c:v>
                </c:pt>
                <c:pt idx="289">
                  <c:v>181</c:v>
                </c:pt>
                <c:pt idx="290">
                  <c:v>186</c:v>
                </c:pt>
                <c:pt idx="291">
                  <c:v>195</c:v>
                </c:pt>
                <c:pt idx="292">
                  <c:v>193</c:v>
                </c:pt>
                <c:pt idx="293">
                  <c:v>190</c:v>
                </c:pt>
                <c:pt idx="294">
                  <c:v>181</c:v>
                </c:pt>
                <c:pt idx="295">
                  <c:v>195</c:v>
                </c:pt>
                <c:pt idx="296">
                  <c:v>182</c:v>
                </c:pt>
                <c:pt idx="297">
                  <c:v>191</c:v>
                </c:pt>
                <c:pt idx="298">
                  <c:v>198</c:v>
                </c:pt>
                <c:pt idx="299">
                  <c:v>185</c:v>
                </c:pt>
                <c:pt idx="300">
                  <c:v>195</c:v>
                </c:pt>
                <c:pt idx="301">
                  <c:v>197</c:v>
                </c:pt>
                <c:pt idx="302">
                  <c:v>184</c:v>
                </c:pt>
                <c:pt idx="303">
                  <c:v>194</c:v>
                </c:pt>
                <c:pt idx="304">
                  <c:v>190</c:v>
                </c:pt>
                <c:pt idx="305">
                  <c:v>198</c:v>
                </c:pt>
                <c:pt idx="306">
                  <c:v>190</c:v>
                </c:pt>
                <c:pt idx="307">
                  <c:v>190</c:v>
                </c:pt>
                <c:pt idx="308">
                  <c:v>196</c:v>
                </c:pt>
                <c:pt idx="309">
                  <c:v>197</c:v>
                </c:pt>
                <c:pt idx="310">
                  <c:v>190</c:v>
                </c:pt>
                <c:pt idx="311">
                  <c:v>195</c:v>
                </c:pt>
                <c:pt idx="312">
                  <c:v>191</c:v>
                </c:pt>
                <c:pt idx="313">
                  <c:v>184</c:v>
                </c:pt>
                <c:pt idx="314">
                  <c:v>187</c:v>
                </c:pt>
                <c:pt idx="315">
                  <c:v>195</c:v>
                </c:pt>
                <c:pt idx="316">
                  <c:v>189</c:v>
                </c:pt>
                <c:pt idx="317">
                  <c:v>196</c:v>
                </c:pt>
                <c:pt idx="318">
                  <c:v>187</c:v>
                </c:pt>
                <c:pt idx="319">
                  <c:v>193</c:v>
                </c:pt>
                <c:pt idx="320">
                  <c:v>188</c:v>
                </c:pt>
                <c:pt idx="321">
                  <c:v>199</c:v>
                </c:pt>
                <c:pt idx="322">
                  <c:v>189</c:v>
                </c:pt>
                <c:pt idx="323">
                  <c:v>189</c:v>
                </c:pt>
                <c:pt idx="324">
                  <c:v>187</c:v>
                </c:pt>
                <c:pt idx="325">
                  <c:v>198</c:v>
                </c:pt>
                <c:pt idx="326">
                  <c:v>176</c:v>
                </c:pt>
                <c:pt idx="327">
                  <c:v>202</c:v>
                </c:pt>
                <c:pt idx="328">
                  <c:v>186</c:v>
                </c:pt>
                <c:pt idx="329">
                  <c:v>199</c:v>
                </c:pt>
                <c:pt idx="330">
                  <c:v>191</c:v>
                </c:pt>
                <c:pt idx="331">
                  <c:v>195</c:v>
                </c:pt>
                <c:pt idx="332">
                  <c:v>191</c:v>
                </c:pt>
                <c:pt idx="333">
                  <c:v>210</c:v>
                </c:pt>
                <c:pt idx="334">
                  <c:v>190</c:v>
                </c:pt>
                <c:pt idx="335">
                  <c:v>197</c:v>
                </c:pt>
              </c:numCache>
            </c:numRef>
          </c:xVal>
          <c:yVal>
            <c:numRef>
              <c:f>Data!$S$5:$S$340</c:f>
              <c:numCache>
                <c:formatCode>General</c:formatCode>
                <c:ptCount val="33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37.799999999999997</c:v>
                </c:pt>
                <c:pt idx="123">
                  <c:v>37.700000000000003</c:v>
                </c:pt>
                <c:pt idx="124">
                  <c:v>35.9</c:v>
                </c:pt>
                <c:pt idx="125">
                  <c:v>38.200000000000003</c:v>
                </c:pt>
                <c:pt idx="126">
                  <c:v>38.799999999999997</c:v>
                </c:pt>
                <c:pt idx="127">
                  <c:v>35.299999999999997</c:v>
                </c:pt>
                <c:pt idx="128">
                  <c:v>40.6</c:v>
                </c:pt>
                <c:pt idx="129">
                  <c:v>40.5</c:v>
                </c:pt>
                <c:pt idx="130">
                  <c:v>37.9</c:v>
                </c:pt>
                <c:pt idx="131">
                  <c:v>40.5</c:v>
                </c:pt>
                <c:pt idx="132">
                  <c:v>39.6</c:v>
                </c:pt>
                <c:pt idx="133">
                  <c:v>40.1</c:v>
                </c:pt>
                <c:pt idx="134">
                  <c:v>35</c:v>
                </c:pt>
                <c:pt idx="135">
                  <c:v>42</c:v>
                </c:pt>
                <c:pt idx="136">
                  <c:v>34.5</c:v>
                </c:pt>
                <c:pt idx="137">
                  <c:v>41.4</c:v>
                </c:pt>
                <c:pt idx="138">
                  <c:v>39</c:v>
                </c:pt>
                <c:pt idx="139">
                  <c:v>40.6</c:v>
                </c:pt>
                <c:pt idx="140">
                  <c:v>36.5</c:v>
                </c:pt>
                <c:pt idx="141">
                  <c:v>37.6</c:v>
                </c:pt>
                <c:pt idx="142">
                  <c:v>35.700000000000003</c:v>
                </c:pt>
                <c:pt idx="143">
                  <c:v>41.3</c:v>
                </c:pt>
                <c:pt idx="144">
                  <c:v>37.6</c:v>
                </c:pt>
                <c:pt idx="145">
                  <c:v>41.1</c:v>
                </c:pt>
                <c:pt idx="146">
                  <c:v>36.4</c:v>
                </c:pt>
                <c:pt idx="147">
                  <c:v>41.6</c:v>
                </c:pt>
                <c:pt idx="148">
                  <c:v>35.5</c:v>
                </c:pt>
                <c:pt idx="149">
                  <c:v>41.1</c:v>
                </c:pt>
                <c:pt idx="150">
                  <c:v>35</c:v>
                </c:pt>
                <c:pt idx="151">
                  <c:v>41</c:v>
                </c:pt>
                <c:pt idx="152">
                  <c:v>37.700000000000003</c:v>
                </c:pt>
                <c:pt idx="153">
                  <c:v>37.799999999999997</c:v>
                </c:pt>
                <c:pt idx="154">
                  <c:v>37.9</c:v>
                </c:pt>
                <c:pt idx="155">
                  <c:v>39.700000000000003</c:v>
                </c:pt>
                <c:pt idx="156">
                  <c:v>38.6</c:v>
                </c:pt>
                <c:pt idx="157">
                  <c:v>38.200000000000003</c:v>
                </c:pt>
                <c:pt idx="158">
                  <c:v>38.1</c:v>
                </c:pt>
                <c:pt idx="159">
                  <c:v>43.2</c:v>
                </c:pt>
                <c:pt idx="160">
                  <c:v>38.1</c:v>
                </c:pt>
                <c:pt idx="161">
                  <c:v>45.6</c:v>
                </c:pt>
                <c:pt idx="162">
                  <c:v>39.700000000000003</c:v>
                </c:pt>
                <c:pt idx="163">
                  <c:v>42.2</c:v>
                </c:pt>
                <c:pt idx="164">
                  <c:v>39.6</c:v>
                </c:pt>
                <c:pt idx="165">
                  <c:v>42.7</c:v>
                </c:pt>
                <c:pt idx="166">
                  <c:v>39.5</c:v>
                </c:pt>
                <c:pt idx="167">
                  <c:v>37.200000000000003</c:v>
                </c:pt>
                <c:pt idx="168">
                  <c:v>39.5</c:v>
                </c:pt>
                <c:pt idx="169">
                  <c:v>40.9</c:v>
                </c:pt>
                <c:pt idx="170">
                  <c:v>36.4</c:v>
                </c:pt>
                <c:pt idx="171">
                  <c:v>39.200000000000003</c:v>
                </c:pt>
                <c:pt idx="172">
                  <c:v>38.799999999999997</c:v>
                </c:pt>
                <c:pt idx="173">
                  <c:v>42.2</c:v>
                </c:pt>
                <c:pt idx="174">
                  <c:v>37.6</c:v>
                </c:pt>
                <c:pt idx="175">
                  <c:v>39.799999999999997</c:v>
                </c:pt>
                <c:pt idx="176">
                  <c:v>36.5</c:v>
                </c:pt>
                <c:pt idx="177">
                  <c:v>40.799999999999997</c:v>
                </c:pt>
                <c:pt idx="178">
                  <c:v>36</c:v>
                </c:pt>
                <c:pt idx="179">
                  <c:v>44.1</c:v>
                </c:pt>
                <c:pt idx="180">
                  <c:v>37</c:v>
                </c:pt>
                <c:pt idx="181">
                  <c:v>39.6</c:v>
                </c:pt>
                <c:pt idx="182">
                  <c:v>41.1</c:v>
                </c:pt>
                <c:pt idx="183">
                  <c:v>36</c:v>
                </c:pt>
                <c:pt idx="184">
                  <c:v>42.3</c:v>
                </c:pt>
                <c:pt idx="185">
                  <c:v>37.299999999999997</c:v>
                </c:pt>
                <c:pt idx="186">
                  <c:v>41.3</c:v>
                </c:pt>
                <c:pt idx="187">
                  <c:v>36.299999999999997</c:v>
                </c:pt>
                <c:pt idx="188">
                  <c:v>36.9</c:v>
                </c:pt>
                <c:pt idx="189">
                  <c:v>38.299999999999997</c:v>
                </c:pt>
                <c:pt idx="190">
                  <c:v>38.9</c:v>
                </c:pt>
                <c:pt idx="191">
                  <c:v>35.700000000000003</c:v>
                </c:pt>
                <c:pt idx="192">
                  <c:v>41.1</c:v>
                </c:pt>
                <c:pt idx="193">
                  <c:v>34</c:v>
                </c:pt>
                <c:pt idx="194">
                  <c:v>39.6</c:v>
                </c:pt>
                <c:pt idx="195">
                  <c:v>36.200000000000003</c:v>
                </c:pt>
                <c:pt idx="196">
                  <c:v>40.799999999999997</c:v>
                </c:pt>
                <c:pt idx="197">
                  <c:v>38.1</c:v>
                </c:pt>
                <c:pt idx="198">
                  <c:v>40.299999999999997</c:v>
                </c:pt>
                <c:pt idx="199">
                  <c:v>33.1</c:v>
                </c:pt>
                <c:pt idx="200">
                  <c:v>43.2</c:v>
                </c:pt>
                <c:pt idx="201">
                  <c:v>36.799999999999997</c:v>
                </c:pt>
                <c:pt idx="202">
                  <c:v>37.5</c:v>
                </c:pt>
                <c:pt idx="203">
                  <c:v>38.1</c:v>
                </c:pt>
                <c:pt idx="204">
                  <c:v>41.1</c:v>
                </c:pt>
                <c:pt idx="205">
                  <c:v>35.6</c:v>
                </c:pt>
                <c:pt idx="206">
                  <c:v>40.200000000000003</c:v>
                </c:pt>
                <c:pt idx="207">
                  <c:v>37</c:v>
                </c:pt>
                <c:pt idx="208">
                  <c:v>39.700000000000003</c:v>
                </c:pt>
                <c:pt idx="209">
                  <c:v>40.200000000000003</c:v>
                </c:pt>
                <c:pt idx="210">
                  <c:v>40.6</c:v>
                </c:pt>
                <c:pt idx="211">
                  <c:v>32.1</c:v>
                </c:pt>
                <c:pt idx="212">
                  <c:v>40.700000000000003</c:v>
                </c:pt>
                <c:pt idx="213">
                  <c:v>37.299999999999997</c:v>
                </c:pt>
                <c:pt idx="214">
                  <c:v>39</c:v>
                </c:pt>
                <c:pt idx="215">
                  <c:v>39.200000000000003</c:v>
                </c:pt>
                <c:pt idx="216">
                  <c:v>36.6</c:v>
                </c:pt>
                <c:pt idx="217">
                  <c:v>36</c:v>
                </c:pt>
                <c:pt idx="218">
                  <c:v>37.799999999999997</c:v>
                </c:pt>
                <c:pt idx="219">
                  <c:v>36</c:v>
                </c:pt>
                <c:pt idx="220">
                  <c:v>41.5</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39.1</c:v>
                </c:pt>
                <c:pt idx="290">
                  <c:v>39.5</c:v>
                </c:pt>
                <c:pt idx="291">
                  <c:v>40.299999999999997</c:v>
                </c:pt>
                <c:pt idx="292">
                  <c:v>36.700000000000003</c:v>
                </c:pt>
                <c:pt idx="293">
                  <c:v>39.299999999999997</c:v>
                </c:pt>
                <c:pt idx="294">
                  <c:v>38.9</c:v>
                </c:pt>
                <c:pt idx="295">
                  <c:v>39.200000000000003</c:v>
                </c:pt>
                <c:pt idx="296">
                  <c:v>41.1</c:v>
                </c:pt>
                <c:pt idx="297">
                  <c:v>38.6</c:v>
                </c:pt>
                <c:pt idx="298">
                  <c:v>34.6</c:v>
                </c:pt>
                <c:pt idx="299">
                  <c:v>36.6</c:v>
                </c:pt>
                <c:pt idx="300">
                  <c:v>38.700000000000003</c:v>
                </c:pt>
                <c:pt idx="301">
                  <c:v>42.5</c:v>
                </c:pt>
                <c:pt idx="302">
                  <c:v>34.4</c:v>
                </c:pt>
                <c:pt idx="303">
                  <c:v>46</c:v>
                </c:pt>
                <c:pt idx="304">
                  <c:v>35.9</c:v>
                </c:pt>
                <c:pt idx="305">
                  <c:v>41.8</c:v>
                </c:pt>
                <c:pt idx="306">
                  <c:v>33.5</c:v>
                </c:pt>
                <c:pt idx="307">
                  <c:v>39.700000000000003</c:v>
                </c:pt>
                <c:pt idx="308">
                  <c:v>39.6</c:v>
                </c:pt>
                <c:pt idx="309">
                  <c:v>45.8</c:v>
                </c:pt>
                <c:pt idx="310">
                  <c:v>35.5</c:v>
                </c:pt>
                <c:pt idx="311">
                  <c:v>42.8</c:v>
                </c:pt>
                <c:pt idx="312">
                  <c:v>40.9</c:v>
                </c:pt>
                <c:pt idx="313">
                  <c:v>37.200000000000003</c:v>
                </c:pt>
                <c:pt idx="314">
                  <c:v>36.200000000000003</c:v>
                </c:pt>
                <c:pt idx="315">
                  <c:v>42.1</c:v>
                </c:pt>
                <c:pt idx="316">
                  <c:v>34.6</c:v>
                </c:pt>
                <c:pt idx="317">
                  <c:v>42.9</c:v>
                </c:pt>
                <c:pt idx="318">
                  <c:v>36.700000000000003</c:v>
                </c:pt>
                <c:pt idx="319">
                  <c:v>35.1</c:v>
                </c:pt>
                <c:pt idx="320">
                  <c:v>38.6</c:v>
                </c:pt>
                <c:pt idx="321">
                  <c:v>37.299999999999997</c:v>
                </c:pt>
                <c:pt idx="322">
                  <c:v>35.700000000000003</c:v>
                </c:pt>
                <c:pt idx="323">
                  <c:v>41.1</c:v>
                </c:pt>
                <c:pt idx="324">
                  <c:v>36.200000000000003</c:v>
                </c:pt>
                <c:pt idx="325">
                  <c:v>37.700000000000003</c:v>
                </c:pt>
                <c:pt idx="326">
                  <c:v>40.200000000000003</c:v>
                </c:pt>
                <c:pt idx="327">
                  <c:v>41.4</c:v>
                </c:pt>
                <c:pt idx="328">
                  <c:v>35.200000000000003</c:v>
                </c:pt>
                <c:pt idx="329">
                  <c:v>40.6</c:v>
                </c:pt>
                <c:pt idx="330">
                  <c:v>38.799999999999997</c:v>
                </c:pt>
                <c:pt idx="331">
                  <c:v>41.5</c:v>
                </c:pt>
                <c:pt idx="332">
                  <c:v>39</c:v>
                </c:pt>
                <c:pt idx="333">
                  <c:v>44.1</c:v>
                </c:pt>
                <c:pt idx="334">
                  <c:v>38.5</c:v>
                </c:pt>
                <c:pt idx="335">
                  <c:v>43.1</c:v>
                </c:pt>
              </c:numCache>
            </c:numRef>
          </c:yVal>
          <c:smooth val="0"/>
          <c:extLst>
            <c:ext xmlns:c16="http://schemas.microsoft.com/office/drawing/2014/chart" uri="{C3380CC4-5D6E-409C-BE32-E72D297353CC}">
              <c16:uniqueId val="{00000001-89AF-413A-A656-F897CDFFDA6E}"/>
            </c:ext>
          </c:extLst>
        </c:ser>
        <c:ser>
          <c:idx val="2"/>
          <c:order val="2"/>
          <c:tx>
            <c:strRef>
              <c:f>Data!$T$4</c:f>
              <c:strCache>
                <c:ptCount val="1"/>
                <c:pt idx="0">
                  <c:v>Chinstrap</c:v>
                </c:pt>
              </c:strCache>
            </c:strRef>
          </c:tx>
          <c:spPr>
            <a:ln w="25400" cap="rnd">
              <a:noFill/>
              <a:round/>
            </a:ln>
            <a:effectLst/>
          </c:spPr>
          <c:marker>
            <c:symbol val="triangle"/>
            <c:size val="6"/>
            <c:spPr>
              <a:solidFill>
                <a:schemeClr val="accent4"/>
              </a:solidFill>
              <a:ln w="9525">
                <a:solidFill>
                  <a:schemeClr val="accent4"/>
                </a:solidFill>
                <a:round/>
              </a:ln>
              <a:effectLst/>
            </c:spPr>
          </c:marker>
          <c:xVal>
            <c:numRef>
              <c:f>Data!$K$5:$K$340</c:f>
              <c:numCache>
                <c:formatCode>General</c:formatCode>
                <c:ptCount val="336"/>
                <c:pt idx="0">
                  <c:v>211</c:v>
                </c:pt>
                <c:pt idx="1">
                  <c:v>230</c:v>
                </c:pt>
                <c:pt idx="2">
                  <c:v>210</c:v>
                </c:pt>
                <c:pt idx="3">
                  <c:v>218</c:v>
                </c:pt>
                <c:pt idx="4">
                  <c:v>215</c:v>
                </c:pt>
                <c:pt idx="5">
                  <c:v>210</c:v>
                </c:pt>
                <c:pt idx="6">
                  <c:v>211</c:v>
                </c:pt>
                <c:pt idx="7">
                  <c:v>219</c:v>
                </c:pt>
                <c:pt idx="8">
                  <c:v>209</c:v>
                </c:pt>
                <c:pt idx="9">
                  <c:v>215</c:v>
                </c:pt>
                <c:pt idx="10">
                  <c:v>214</c:v>
                </c:pt>
                <c:pt idx="11">
                  <c:v>216</c:v>
                </c:pt>
                <c:pt idx="12">
                  <c:v>214</c:v>
                </c:pt>
                <c:pt idx="13">
                  <c:v>213</c:v>
                </c:pt>
                <c:pt idx="14">
                  <c:v>210</c:v>
                </c:pt>
                <c:pt idx="15">
                  <c:v>217</c:v>
                </c:pt>
                <c:pt idx="16">
                  <c:v>210</c:v>
                </c:pt>
                <c:pt idx="17">
                  <c:v>221</c:v>
                </c:pt>
                <c:pt idx="18">
                  <c:v>209</c:v>
                </c:pt>
                <c:pt idx="19">
                  <c:v>222</c:v>
                </c:pt>
                <c:pt idx="20">
                  <c:v>218</c:v>
                </c:pt>
                <c:pt idx="21">
                  <c:v>215</c:v>
                </c:pt>
                <c:pt idx="22">
                  <c:v>213</c:v>
                </c:pt>
                <c:pt idx="23">
                  <c:v>215</c:v>
                </c:pt>
                <c:pt idx="24">
                  <c:v>215</c:v>
                </c:pt>
                <c:pt idx="25">
                  <c:v>215</c:v>
                </c:pt>
                <c:pt idx="26">
                  <c:v>215</c:v>
                </c:pt>
                <c:pt idx="27">
                  <c:v>210</c:v>
                </c:pt>
                <c:pt idx="28">
                  <c:v>220</c:v>
                </c:pt>
                <c:pt idx="29">
                  <c:v>222</c:v>
                </c:pt>
                <c:pt idx="30">
                  <c:v>209</c:v>
                </c:pt>
                <c:pt idx="31">
                  <c:v>207</c:v>
                </c:pt>
                <c:pt idx="32">
                  <c:v>230</c:v>
                </c:pt>
                <c:pt idx="33">
                  <c:v>220</c:v>
                </c:pt>
                <c:pt idx="34">
                  <c:v>220</c:v>
                </c:pt>
                <c:pt idx="35">
                  <c:v>213</c:v>
                </c:pt>
                <c:pt idx="36">
                  <c:v>219</c:v>
                </c:pt>
                <c:pt idx="37">
                  <c:v>208</c:v>
                </c:pt>
                <c:pt idx="38">
                  <c:v>208</c:v>
                </c:pt>
                <c:pt idx="39">
                  <c:v>208</c:v>
                </c:pt>
                <c:pt idx="40">
                  <c:v>225</c:v>
                </c:pt>
                <c:pt idx="41">
                  <c:v>210</c:v>
                </c:pt>
                <c:pt idx="42">
                  <c:v>216</c:v>
                </c:pt>
                <c:pt idx="43">
                  <c:v>222</c:v>
                </c:pt>
                <c:pt idx="44">
                  <c:v>217</c:v>
                </c:pt>
                <c:pt idx="45">
                  <c:v>210</c:v>
                </c:pt>
                <c:pt idx="46">
                  <c:v>225</c:v>
                </c:pt>
                <c:pt idx="47">
                  <c:v>213</c:v>
                </c:pt>
                <c:pt idx="48">
                  <c:v>215</c:v>
                </c:pt>
                <c:pt idx="49">
                  <c:v>210</c:v>
                </c:pt>
                <c:pt idx="50">
                  <c:v>220</c:v>
                </c:pt>
                <c:pt idx="51">
                  <c:v>210</c:v>
                </c:pt>
                <c:pt idx="52">
                  <c:v>225</c:v>
                </c:pt>
                <c:pt idx="53">
                  <c:v>217</c:v>
                </c:pt>
                <c:pt idx="54">
                  <c:v>220</c:v>
                </c:pt>
                <c:pt idx="55">
                  <c:v>208</c:v>
                </c:pt>
                <c:pt idx="56">
                  <c:v>220</c:v>
                </c:pt>
                <c:pt idx="57">
                  <c:v>208</c:v>
                </c:pt>
                <c:pt idx="58">
                  <c:v>224</c:v>
                </c:pt>
                <c:pt idx="59">
                  <c:v>208</c:v>
                </c:pt>
                <c:pt idx="60">
                  <c:v>221</c:v>
                </c:pt>
                <c:pt idx="61">
                  <c:v>214</c:v>
                </c:pt>
                <c:pt idx="62">
                  <c:v>231</c:v>
                </c:pt>
                <c:pt idx="63">
                  <c:v>219</c:v>
                </c:pt>
                <c:pt idx="64">
                  <c:v>230</c:v>
                </c:pt>
                <c:pt idx="65">
                  <c:v>229</c:v>
                </c:pt>
                <c:pt idx="66">
                  <c:v>220</c:v>
                </c:pt>
                <c:pt idx="67">
                  <c:v>223</c:v>
                </c:pt>
                <c:pt idx="68">
                  <c:v>216</c:v>
                </c:pt>
                <c:pt idx="69">
                  <c:v>221</c:v>
                </c:pt>
                <c:pt idx="70">
                  <c:v>221</c:v>
                </c:pt>
                <c:pt idx="71">
                  <c:v>217</c:v>
                </c:pt>
                <c:pt idx="72">
                  <c:v>216</c:v>
                </c:pt>
                <c:pt idx="73">
                  <c:v>230</c:v>
                </c:pt>
                <c:pt idx="74">
                  <c:v>209</c:v>
                </c:pt>
                <c:pt idx="75">
                  <c:v>220</c:v>
                </c:pt>
                <c:pt idx="76">
                  <c:v>215</c:v>
                </c:pt>
                <c:pt idx="77">
                  <c:v>223</c:v>
                </c:pt>
                <c:pt idx="78">
                  <c:v>212</c:v>
                </c:pt>
                <c:pt idx="79">
                  <c:v>221</c:v>
                </c:pt>
                <c:pt idx="80">
                  <c:v>212</c:v>
                </c:pt>
                <c:pt idx="81">
                  <c:v>224</c:v>
                </c:pt>
                <c:pt idx="82">
                  <c:v>212</c:v>
                </c:pt>
                <c:pt idx="83">
                  <c:v>228</c:v>
                </c:pt>
                <c:pt idx="84">
                  <c:v>218</c:v>
                </c:pt>
                <c:pt idx="85">
                  <c:v>218</c:v>
                </c:pt>
                <c:pt idx="86">
                  <c:v>212</c:v>
                </c:pt>
                <c:pt idx="87">
                  <c:v>230</c:v>
                </c:pt>
                <c:pt idx="88">
                  <c:v>218</c:v>
                </c:pt>
                <c:pt idx="89">
                  <c:v>228</c:v>
                </c:pt>
                <c:pt idx="90">
                  <c:v>212</c:v>
                </c:pt>
                <c:pt idx="91">
                  <c:v>224</c:v>
                </c:pt>
                <c:pt idx="92">
                  <c:v>214</c:v>
                </c:pt>
                <c:pt idx="93">
                  <c:v>226</c:v>
                </c:pt>
                <c:pt idx="94">
                  <c:v>216</c:v>
                </c:pt>
                <c:pt idx="95">
                  <c:v>222</c:v>
                </c:pt>
                <c:pt idx="96">
                  <c:v>203</c:v>
                </c:pt>
                <c:pt idx="97">
                  <c:v>225</c:v>
                </c:pt>
                <c:pt idx="98">
                  <c:v>219</c:v>
                </c:pt>
                <c:pt idx="99">
                  <c:v>228</c:v>
                </c:pt>
                <c:pt idx="100">
                  <c:v>215</c:v>
                </c:pt>
                <c:pt idx="101">
                  <c:v>228</c:v>
                </c:pt>
                <c:pt idx="102">
                  <c:v>215</c:v>
                </c:pt>
                <c:pt idx="103">
                  <c:v>210</c:v>
                </c:pt>
                <c:pt idx="104">
                  <c:v>219</c:v>
                </c:pt>
                <c:pt idx="105">
                  <c:v>208</c:v>
                </c:pt>
                <c:pt idx="106">
                  <c:v>209</c:v>
                </c:pt>
                <c:pt idx="107">
                  <c:v>216</c:v>
                </c:pt>
                <c:pt idx="108">
                  <c:v>229</c:v>
                </c:pt>
                <c:pt idx="109">
                  <c:v>213</c:v>
                </c:pt>
                <c:pt idx="110">
                  <c:v>230</c:v>
                </c:pt>
                <c:pt idx="111">
                  <c:v>217</c:v>
                </c:pt>
                <c:pt idx="112">
                  <c:v>230</c:v>
                </c:pt>
                <c:pt idx="113">
                  <c:v>222</c:v>
                </c:pt>
                <c:pt idx="114">
                  <c:v>214</c:v>
                </c:pt>
                <c:pt idx="115">
                  <c:v>215</c:v>
                </c:pt>
                <c:pt idx="116">
                  <c:v>222</c:v>
                </c:pt>
                <c:pt idx="117">
                  <c:v>212</c:v>
                </c:pt>
                <c:pt idx="118">
                  <c:v>213</c:v>
                </c:pt>
                <c:pt idx="119">
                  <c:v>216</c:v>
                </c:pt>
                <c:pt idx="120">
                  <c:v>214</c:v>
                </c:pt>
                <c:pt idx="121">
                  <c:v>216</c:v>
                </c:pt>
                <c:pt idx="122">
                  <c:v>174</c:v>
                </c:pt>
                <c:pt idx="123">
                  <c:v>180</c:v>
                </c:pt>
                <c:pt idx="124">
                  <c:v>189</c:v>
                </c:pt>
                <c:pt idx="125">
                  <c:v>185</c:v>
                </c:pt>
                <c:pt idx="126">
                  <c:v>180</c:v>
                </c:pt>
                <c:pt idx="127">
                  <c:v>187</c:v>
                </c:pt>
                <c:pt idx="128">
                  <c:v>183</c:v>
                </c:pt>
                <c:pt idx="129">
                  <c:v>187</c:v>
                </c:pt>
                <c:pt idx="130">
                  <c:v>172</c:v>
                </c:pt>
                <c:pt idx="131">
                  <c:v>180</c:v>
                </c:pt>
                <c:pt idx="132">
                  <c:v>186</c:v>
                </c:pt>
                <c:pt idx="133">
                  <c:v>188</c:v>
                </c:pt>
                <c:pt idx="134">
                  <c:v>190</c:v>
                </c:pt>
                <c:pt idx="135">
                  <c:v>200</c:v>
                </c:pt>
                <c:pt idx="136">
                  <c:v>187</c:v>
                </c:pt>
                <c:pt idx="137">
                  <c:v>191</c:v>
                </c:pt>
                <c:pt idx="138">
                  <c:v>186</c:v>
                </c:pt>
                <c:pt idx="139">
                  <c:v>193</c:v>
                </c:pt>
                <c:pt idx="140">
                  <c:v>181</c:v>
                </c:pt>
                <c:pt idx="141">
                  <c:v>194</c:v>
                </c:pt>
                <c:pt idx="142">
                  <c:v>185</c:v>
                </c:pt>
                <c:pt idx="143">
                  <c:v>195</c:v>
                </c:pt>
                <c:pt idx="144">
                  <c:v>185</c:v>
                </c:pt>
                <c:pt idx="145">
                  <c:v>192</c:v>
                </c:pt>
                <c:pt idx="146">
                  <c:v>184</c:v>
                </c:pt>
                <c:pt idx="147">
                  <c:v>192</c:v>
                </c:pt>
                <c:pt idx="148">
                  <c:v>195</c:v>
                </c:pt>
                <c:pt idx="149">
                  <c:v>188</c:v>
                </c:pt>
                <c:pt idx="150">
                  <c:v>192</c:v>
                </c:pt>
                <c:pt idx="151">
                  <c:v>203</c:v>
                </c:pt>
                <c:pt idx="152">
                  <c:v>183</c:v>
                </c:pt>
                <c:pt idx="153">
                  <c:v>190</c:v>
                </c:pt>
                <c:pt idx="154">
                  <c:v>193</c:v>
                </c:pt>
                <c:pt idx="155">
                  <c:v>184</c:v>
                </c:pt>
                <c:pt idx="156">
                  <c:v>199</c:v>
                </c:pt>
                <c:pt idx="157">
                  <c:v>190</c:v>
                </c:pt>
                <c:pt idx="158">
                  <c:v>181</c:v>
                </c:pt>
                <c:pt idx="159">
                  <c:v>197</c:v>
                </c:pt>
                <c:pt idx="160">
                  <c:v>198</c:v>
                </c:pt>
                <c:pt idx="161">
                  <c:v>191</c:v>
                </c:pt>
                <c:pt idx="162">
                  <c:v>193</c:v>
                </c:pt>
                <c:pt idx="163">
                  <c:v>197</c:v>
                </c:pt>
                <c:pt idx="164">
                  <c:v>191</c:v>
                </c:pt>
                <c:pt idx="165">
                  <c:v>196</c:v>
                </c:pt>
                <c:pt idx="166">
                  <c:v>178</c:v>
                </c:pt>
                <c:pt idx="167">
                  <c:v>178</c:v>
                </c:pt>
                <c:pt idx="168">
                  <c:v>188</c:v>
                </c:pt>
                <c:pt idx="169">
                  <c:v>184</c:v>
                </c:pt>
                <c:pt idx="170">
                  <c:v>195</c:v>
                </c:pt>
                <c:pt idx="171">
                  <c:v>196</c:v>
                </c:pt>
                <c:pt idx="172">
                  <c:v>190</c:v>
                </c:pt>
                <c:pt idx="173">
                  <c:v>180</c:v>
                </c:pt>
                <c:pt idx="174">
                  <c:v>181</c:v>
                </c:pt>
                <c:pt idx="175">
                  <c:v>184</c:v>
                </c:pt>
                <c:pt idx="176">
                  <c:v>182</c:v>
                </c:pt>
                <c:pt idx="177">
                  <c:v>195</c:v>
                </c:pt>
                <c:pt idx="178">
                  <c:v>186</c:v>
                </c:pt>
                <c:pt idx="179">
                  <c:v>196</c:v>
                </c:pt>
                <c:pt idx="180">
                  <c:v>185</c:v>
                </c:pt>
                <c:pt idx="181">
                  <c:v>190</c:v>
                </c:pt>
                <c:pt idx="182">
                  <c:v>182</c:v>
                </c:pt>
                <c:pt idx="183">
                  <c:v>190</c:v>
                </c:pt>
                <c:pt idx="184">
                  <c:v>191</c:v>
                </c:pt>
                <c:pt idx="185">
                  <c:v>191</c:v>
                </c:pt>
                <c:pt idx="186">
                  <c:v>194</c:v>
                </c:pt>
                <c:pt idx="187">
                  <c:v>190</c:v>
                </c:pt>
                <c:pt idx="188">
                  <c:v>189</c:v>
                </c:pt>
                <c:pt idx="189">
                  <c:v>189</c:v>
                </c:pt>
                <c:pt idx="190">
                  <c:v>190</c:v>
                </c:pt>
                <c:pt idx="191">
                  <c:v>202</c:v>
                </c:pt>
                <c:pt idx="192">
                  <c:v>205</c:v>
                </c:pt>
                <c:pt idx="193">
                  <c:v>185</c:v>
                </c:pt>
                <c:pt idx="194">
                  <c:v>186</c:v>
                </c:pt>
                <c:pt idx="195">
                  <c:v>187</c:v>
                </c:pt>
                <c:pt idx="196">
                  <c:v>208</c:v>
                </c:pt>
                <c:pt idx="197">
                  <c:v>190</c:v>
                </c:pt>
                <c:pt idx="198">
                  <c:v>196</c:v>
                </c:pt>
                <c:pt idx="199">
                  <c:v>178</c:v>
                </c:pt>
                <c:pt idx="200">
                  <c:v>192</c:v>
                </c:pt>
                <c:pt idx="201">
                  <c:v>193</c:v>
                </c:pt>
                <c:pt idx="202">
                  <c:v>199</c:v>
                </c:pt>
                <c:pt idx="203">
                  <c:v>187</c:v>
                </c:pt>
                <c:pt idx="204">
                  <c:v>190</c:v>
                </c:pt>
                <c:pt idx="205">
                  <c:v>191</c:v>
                </c:pt>
                <c:pt idx="206">
                  <c:v>200</c:v>
                </c:pt>
                <c:pt idx="207">
                  <c:v>185</c:v>
                </c:pt>
                <c:pt idx="208">
                  <c:v>193</c:v>
                </c:pt>
                <c:pt idx="209">
                  <c:v>193</c:v>
                </c:pt>
                <c:pt idx="210">
                  <c:v>187</c:v>
                </c:pt>
                <c:pt idx="211">
                  <c:v>188</c:v>
                </c:pt>
                <c:pt idx="212">
                  <c:v>190</c:v>
                </c:pt>
                <c:pt idx="213">
                  <c:v>192</c:v>
                </c:pt>
                <c:pt idx="214">
                  <c:v>185</c:v>
                </c:pt>
                <c:pt idx="215">
                  <c:v>190</c:v>
                </c:pt>
                <c:pt idx="216">
                  <c:v>184</c:v>
                </c:pt>
                <c:pt idx="217">
                  <c:v>195</c:v>
                </c:pt>
                <c:pt idx="218">
                  <c:v>193</c:v>
                </c:pt>
                <c:pt idx="219">
                  <c:v>187</c:v>
                </c:pt>
                <c:pt idx="220">
                  <c:v>201</c:v>
                </c:pt>
                <c:pt idx="221">
                  <c:v>192</c:v>
                </c:pt>
                <c:pt idx="222">
                  <c:v>196</c:v>
                </c:pt>
                <c:pt idx="223">
                  <c:v>193</c:v>
                </c:pt>
                <c:pt idx="224">
                  <c:v>188</c:v>
                </c:pt>
                <c:pt idx="225">
                  <c:v>197</c:v>
                </c:pt>
                <c:pt idx="226">
                  <c:v>198</c:v>
                </c:pt>
                <c:pt idx="227">
                  <c:v>178</c:v>
                </c:pt>
                <c:pt idx="228">
                  <c:v>197</c:v>
                </c:pt>
                <c:pt idx="229">
                  <c:v>195</c:v>
                </c:pt>
                <c:pt idx="230">
                  <c:v>198</c:v>
                </c:pt>
                <c:pt idx="231">
                  <c:v>193</c:v>
                </c:pt>
                <c:pt idx="232">
                  <c:v>194</c:v>
                </c:pt>
                <c:pt idx="233">
                  <c:v>185</c:v>
                </c:pt>
                <c:pt idx="234">
                  <c:v>201</c:v>
                </c:pt>
                <c:pt idx="235">
                  <c:v>190</c:v>
                </c:pt>
                <c:pt idx="236">
                  <c:v>201</c:v>
                </c:pt>
                <c:pt idx="237">
                  <c:v>197</c:v>
                </c:pt>
                <c:pt idx="238">
                  <c:v>181</c:v>
                </c:pt>
                <c:pt idx="239">
                  <c:v>190</c:v>
                </c:pt>
                <c:pt idx="240">
                  <c:v>195</c:v>
                </c:pt>
                <c:pt idx="241">
                  <c:v>181</c:v>
                </c:pt>
                <c:pt idx="242">
                  <c:v>191</c:v>
                </c:pt>
                <c:pt idx="243">
                  <c:v>187</c:v>
                </c:pt>
                <c:pt idx="244">
                  <c:v>193</c:v>
                </c:pt>
                <c:pt idx="245">
                  <c:v>195</c:v>
                </c:pt>
                <c:pt idx="246">
                  <c:v>197</c:v>
                </c:pt>
                <c:pt idx="247">
                  <c:v>200</c:v>
                </c:pt>
                <c:pt idx="248">
                  <c:v>200</c:v>
                </c:pt>
                <c:pt idx="249">
                  <c:v>191</c:v>
                </c:pt>
                <c:pt idx="250">
                  <c:v>205</c:v>
                </c:pt>
                <c:pt idx="251">
                  <c:v>187</c:v>
                </c:pt>
                <c:pt idx="252">
                  <c:v>201</c:v>
                </c:pt>
                <c:pt idx="253">
                  <c:v>187</c:v>
                </c:pt>
                <c:pt idx="254">
                  <c:v>203</c:v>
                </c:pt>
                <c:pt idx="255">
                  <c:v>195</c:v>
                </c:pt>
                <c:pt idx="256">
                  <c:v>199</c:v>
                </c:pt>
                <c:pt idx="257">
                  <c:v>195</c:v>
                </c:pt>
                <c:pt idx="258">
                  <c:v>210</c:v>
                </c:pt>
                <c:pt idx="259">
                  <c:v>192</c:v>
                </c:pt>
                <c:pt idx="260">
                  <c:v>205</c:v>
                </c:pt>
                <c:pt idx="261">
                  <c:v>210</c:v>
                </c:pt>
                <c:pt idx="262">
                  <c:v>187</c:v>
                </c:pt>
                <c:pt idx="263">
                  <c:v>196</c:v>
                </c:pt>
                <c:pt idx="264">
                  <c:v>196</c:v>
                </c:pt>
                <c:pt idx="265">
                  <c:v>196</c:v>
                </c:pt>
                <c:pt idx="266">
                  <c:v>201</c:v>
                </c:pt>
                <c:pt idx="267">
                  <c:v>190</c:v>
                </c:pt>
                <c:pt idx="268">
                  <c:v>212</c:v>
                </c:pt>
                <c:pt idx="269">
                  <c:v>187</c:v>
                </c:pt>
                <c:pt idx="270">
                  <c:v>198</c:v>
                </c:pt>
                <c:pt idx="271">
                  <c:v>199</c:v>
                </c:pt>
                <c:pt idx="272">
                  <c:v>201</c:v>
                </c:pt>
                <c:pt idx="273">
                  <c:v>193</c:v>
                </c:pt>
                <c:pt idx="274">
                  <c:v>203</c:v>
                </c:pt>
                <c:pt idx="275">
                  <c:v>187</c:v>
                </c:pt>
                <c:pt idx="276">
                  <c:v>197</c:v>
                </c:pt>
                <c:pt idx="277">
                  <c:v>191</c:v>
                </c:pt>
                <c:pt idx="278">
                  <c:v>203</c:v>
                </c:pt>
                <c:pt idx="279">
                  <c:v>202</c:v>
                </c:pt>
                <c:pt idx="280">
                  <c:v>194</c:v>
                </c:pt>
                <c:pt idx="281">
                  <c:v>206</c:v>
                </c:pt>
                <c:pt idx="282">
                  <c:v>189</c:v>
                </c:pt>
                <c:pt idx="283">
                  <c:v>195</c:v>
                </c:pt>
                <c:pt idx="284">
                  <c:v>207</c:v>
                </c:pt>
                <c:pt idx="285">
                  <c:v>202</c:v>
                </c:pt>
                <c:pt idx="286">
                  <c:v>193</c:v>
                </c:pt>
                <c:pt idx="287">
                  <c:v>210</c:v>
                </c:pt>
                <c:pt idx="288">
                  <c:v>198</c:v>
                </c:pt>
                <c:pt idx="289">
                  <c:v>181</c:v>
                </c:pt>
                <c:pt idx="290">
                  <c:v>186</c:v>
                </c:pt>
                <c:pt idx="291">
                  <c:v>195</c:v>
                </c:pt>
                <c:pt idx="292">
                  <c:v>193</c:v>
                </c:pt>
                <c:pt idx="293">
                  <c:v>190</c:v>
                </c:pt>
                <c:pt idx="294">
                  <c:v>181</c:v>
                </c:pt>
                <c:pt idx="295">
                  <c:v>195</c:v>
                </c:pt>
                <c:pt idx="296">
                  <c:v>182</c:v>
                </c:pt>
                <c:pt idx="297">
                  <c:v>191</c:v>
                </c:pt>
                <c:pt idx="298">
                  <c:v>198</c:v>
                </c:pt>
                <c:pt idx="299">
                  <c:v>185</c:v>
                </c:pt>
                <c:pt idx="300">
                  <c:v>195</c:v>
                </c:pt>
                <c:pt idx="301">
                  <c:v>197</c:v>
                </c:pt>
                <c:pt idx="302">
                  <c:v>184</c:v>
                </c:pt>
                <c:pt idx="303">
                  <c:v>194</c:v>
                </c:pt>
                <c:pt idx="304">
                  <c:v>190</c:v>
                </c:pt>
                <c:pt idx="305">
                  <c:v>198</c:v>
                </c:pt>
                <c:pt idx="306">
                  <c:v>190</c:v>
                </c:pt>
                <c:pt idx="307">
                  <c:v>190</c:v>
                </c:pt>
                <c:pt idx="308">
                  <c:v>196</c:v>
                </c:pt>
                <c:pt idx="309">
                  <c:v>197</c:v>
                </c:pt>
                <c:pt idx="310">
                  <c:v>190</c:v>
                </c:pt>
                <c:pt idx="311">
                  <c:v>195</c:v>
                </c:pt>
                <c:pt idx="312">
                  <c:v>191</c:v>
                </c:pt>
                <c:pt idx="313">
                  <c:v>184</c:v>
                </c:pt>
                <c:pt idx="314">
                  <c:v>187</c:v>
                </c:pt>
                <c:pt idx="315">
                  <c:v>195</c:v>
                </c:pt>
                <c:pt idx="316">
                  <c:v>189</c:v>
                </c:pt>
                <c:pt idx="317">
                  <c:v>196</c:v>
                </c:pt>
                <c:pt idx="318">
                  <c:v>187</c:v>
                </c:pt>
                <c:pt idx="319">
                  <c:v>193</c:v>
                </c:pt>
                <c:pt idx="320">
                  <c:v>188</c:v>
                </c:pt>
                <c:pt idx="321">
                  <c:v>199</c:v>
                </c:pt>
                <c:pt idx="322">
                  <c:v>189</c:v>
                </c:pt>
                <c:pt idx="323">
                  <c:v>189</c:v>
                </c:pt>
                <c:pt idx="324">
                  <c:v>187</c:v>
                </c:pt>
                <c:pt idx="325">
                  <c:v>198</c:v>
                </c:pt>
                <c:pt idx="326">
                  <c:v>176</c:v>
                </c:pt>
                <c:pt idx="327">
                  <c:v>202</c:v>
                </c:pt>
                <c:pt idx="328">
                  <c:v>186</c:v>
                </c:pt>
                <c:pt idx="329">
                  <c:v>199</c:v>
                </c:pt>
                <c:pt idx="330">
                  <c:v>191</c:v>
                </c:pt>
                <c:pt idx="331">
                  <c:v>195</c:v>
                </c:pt>
                <c:pt idx="332">
                  <c:v>191</c:v>
                </c:pt>
                <c:pt idx="333">
                  <c:v>210</c:v>
                </c:pt>
                <c:pt idx="334">
                  <c:v>190</c:v>
                </c:pt>
                <c:pt idx="335">
                  <c:v>197</c:v>
                </c:pt>
              </c:numCache>
            </c:numRef>
          </c:xVal>
          <c:yVal>
            <c:numRef>
              <c:f>Data!$T$5:$T$340</c:f>
              <c:numCache>
                <c:formatCode>General</c:formatCode>
                <c:ptCount val="33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46.5</c:v>
                </c:pt>
                <c:pt idx="222">
                  <c:v>50</c:v>
                </c:pt>
                <c:pt idx="223">
                  <c:v>51.3</c:v>
                </c:pt>
                <c:pt idx="224">
                  <c:v>45.4</c:v>
                </c:pt>
                <c:pt idx="225">
                  <c:v>52.7</c:v>
                </c:pt>
                <c:pt idx="226">
                  <c:v>45.2</c:v>
                </c:pt>
                <c:pt idx="227">
                  <c:v>46.1</c:v>
                </c:pt>
                <c:pt idx="228">
                  <c:v>51.3</c:v>
                </c:pt>
                <c:pt idx="229">
                  <c:v>46</c:v>
                </c:pt>
                <c:pt idx="230">
                  <c:v>51.3</c:v>
                </c:pt>
                <c:pt idx="231">
                  <c:v>46.6</c:v>
                </c:pt>
                <c:pt idx="232">
                  <c:v>51.7</c:v>
                </c:pt>
                <c:pt idx="233">
                  <c:v>47</c:v>
                </c:pt>
                <c:pt idx="234">
                  <c:v>52</c:v>
                </c:pt>
                <c:pt idx="235">
                  <c:v>45.9</c:v>
                </c:pt>
                <c:pt idx="236">
                  <c:v>50.5</c:v>
                </c:pt>
                <c:pt idx="237">
                  <c:v>50.3</c:v>
                </c:pt>
                <c:pt idx="238">
                  <c:v>58</c:v>
                </c:pt>
                <c:pt idx="239">
                  <c:v>46.4</c:v>
                </c:pt>
                <c:pt idx="240">
                  <c:v>49.2</c:v>
                </c:pt>
                <c:pt idx="241">
                  <c:v>42.4</c:v>
                </c:pt>
                <c:pt idx="242">
                  <c:v>48.5</c:v>
                </c:pt>
                <c:pt idx="243">
                  <c:v>43.2</c:v>
                </c:pt>
                <c:pt idx="244">
                  <c:v>50.6</c:v>
                </c:pt>
                <c:pt idx="245">
                  <c:v>46.7</c:v>
                </c:pt>
                <c:pt idx="246">
                  <c:v>52</c:v>
                </c:pt>
                <c:pt idx="247">
                  <c:v>50.5</c:v>
                </c:pt>
                <c:pt idx="248">
                  <c:v>49.5</c:v>
                </c:pt>
                <c:pt idx="249">
                  <c:v>46.4</c:v>
                </c:pt>
                <c:pt idx="250">
                  <c:v>52.8</c:v>
                </c:pt>
                <c:pt idx="251">
                  <c:v>40.9</c:v>
                </c:pt>
                <c:pt idx="252">
                  <c:v>54.2</c:v>
                </c:pt>
                <c:pt idx="253">
                  <c:v>42.5</c:v>
                </c:pt>
                <c:pt idx="254">
                  <c:v>51</c:v>
                </c:pt>
                <c:pt idx="255">
                  <c:v>49.7</c:v>
                </c:pt>
                <c:pt idx="256">
                  <c:v>47.5</c:v>
                </c:pt>
                <c:pt idx="257">
                  <c:v>47.6</c:v>
                </c:pt>
                <c:pt idx="258">
                  <c:v>52</c:v>
                </c:pt>
                <c:pt idx="259">
                  <c:v>46.9</c:v>
                </c:pt>
                <c:pt idx="260">
                  <c:v>53.5</c:v>
                </c:pt>
                <c:pt idx="261">
                  <c:v>49</c:v>
                </c:pt>
                <c:pt idx="262">
                  <c:v>46.2</c:v>
                </c:pt>
                <c:pt idx="263">
                  <c:v>50.9</c:v>
                </c:pt>
                <c:pt idx="264">
                  <c:v>45.5</c:v>
                </c:pt>
                <c:pt idx="265">
                  <c:v>50.9</c:v>
                </c:pt>
                <c:pt idx="266">
                  <c:v>50.8</c:v>
                </c:pt>
                <c:pt idx="267">
                  <c:v>50.1</c:v>
                </c:pt>
                <c:pt idx="268">
                  <c:v>49</c:v>
                </c:pt>
                <c:pt idx="269">
                  <c:v>51.5</c:v>
                </c:pt>
                <c:pt idx="270">
                  <c:v>49.8</c:v>
                </c:pt>
                <c:pt idx="271">
                  <c:v>48.1</c:v>
                </c:pt>
                <c:pt idx="272">
                  <c:v>51.4</c:v>
                </c:pt>
                <c:pt idx="273">
                  <c:v>45.7</c:v>
                </c:pt>
                <c:pt idx="274">
                  <c:v>50.7</c:v>
                </c:pt>
                <c:pt idx="275">
                  <c:v>42.5</c:v>
                </c:pt>
                <c:pt idx="276">
                  <c:v>52.2</c:v>
                </c:pt>
                <c:pt idx="277">
                  <c:v>45.2</c:v>
                </c:pt>
                <c:pt idx="278">
                  <c:v>49.3</c:v>
                </c:pt>
                <c:pt idx="279">
                  <c:v>50.2</c:v>
                </c:pt>
                <c:pt idx="280">
                  <c:v>45.6</c:v>
                </c:pt>
                <c:pt idx="281">
                  <c:v>51.9</c:v>
                </c:pt>
                <c:pt idx="282">
                  <c:v>46.8</c:v>
                </c:pt>
                <c:pt idx="283">
                  <c:v>45.7</c:v>
                </c:pt>
                <c:pt idx="284">
                  <c:v>55.8</c:v>
                </c:pt>
                <c:pt idx="285">
                  <c:v>43.5</c:v>
                </c:pt>
                <c:pt idx="286">
                  <c:v>49.6</c:v>
                </c:pt>
                <c:pt idx="287">
                  <c:v>50.8</c:v>
                </c:pt>
                <c:pt idx="288">
                  <c:v>50.2</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numCache>
            </c:numRef>
          </c:yVal>
          <c:smooth val="0"/>
          <c:extLst>
            <c:ext xmlns:c16="http://schemas.microsoft.com/office/drawing/2014/chart" uri="{C3380CC4-5D6E-409C-BE32-E72D297353CC}">
              <c16:uniqueId val="{00000002-89AF-413A-A656-F897CDFFDA6E}"/>
            </c:ext>
          </c:extLst>
        </c:ser>
        <c:dLbls>
          <c:showLegendKey val="0"/>
          <c:showVal val="0"/>
          <c:showCatName val="0"/>
          <c:showSerName val="0"/>
          <c:showPercent val="0"/>
          <c:showBubbleSize val="0"/>
        </c:dLbls>
        <c:axId val="752016063"/>
        <c:axId val="750907871"/>
      </c:scatterChart>
      <c:valAx>
        <c:axId val="752016063"/>
        <c:scaling>
          <c:orientation val="minMax"/>
          <c:max val="236"/>
          <c:min val="17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CA"/>
                  <a:t>Flipper length (mm)</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907871"/>
        <c:crosses val="autoZero"/>
        <c:crossBetween val="midCat"/>
      </c:valAx>
      <c:valAx>
        <c:axId val="750907871"/>
        <c:scaling>
          <c:orientation val="minMax"/>
          <c:max val="64"/>
          <c:min val="3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CA"/>
                  <a:t>Bill length (mm)</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016063"/>
        <c:crosses val="autoZero"/>
        <c:crossBetween val="midCat"/>
        <c:majorUnit val="10"/>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[Guins.xlsx]DataPivots!PivotTable51</c:name>
    <c:fmtId val="3"/>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CA" sz="1600" b="1"/>
              <a:t>Penguin Flipper Lengths</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D050">
              <a:alpha val="5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alpha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spPr>
          <a:solidFill>
            <a:srgbClr val="92D050">
              <a:alpha val="5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alpha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92D050">
              <a:alpha val="5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alpha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alpha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DataPivots!$N$1:$N$2</c:f>
              <c:strCache>
                <c:ptCount val="1"/>
                <c:pt idx="0">
                  <c:v>Adelie</c:v>
                </c:pt>
              </c:strCache>
            </c:strRef>
          </c:tx>
          <c:spPr>
            <a:solidFill>
              <a:srgbClr val="92D050">
                <a:alpha val="50000"/>
              </a:srgbClr>
            </a:solidFill>
            <a:ln>
              <a:noFill/>
            </a:ln>
            <a:effectLst/>
          </c:spPr>
          <c:invertIfNegative val="0"/>
          <c:cat>
            <c:strRef>
              <c:f>DataPivots!$M$3:$M$32</c:f>
              <c:strCache>
                <c:ptCount val="30"/>
                <c:pt idx="0">
                  <c:v>172-173</c:v>
                </c:pt>
                <c:pt idx="1">
                  <c:v>174-175</c:v>
                </c:pt>
                <c:pt idx="2">
                  <c:v>176-177</c:v>
                </c:pt>
                <c:pt idx="3">
                  <c:v>178-179</c:v>
                </c:pt>
                <c:pt idx="4">
                  <c:v>180-181</c:v>
                </c:pt>
                <c:pt idx="5">
                  <c:v>182-183</c:v>
                </c:pt>
                <c:pt idx="6">
                  <c:v>184-185</c:v>
                </c:pt>
                <c:pt idx="7">
                  <c:v>186-187</c:v>
                </c:pt>
                <c:pt idx="8">
                  <c:v>188-189</c:v>
                </c:pt>
                <c:pt idx="9">
                  <c:v>190-191</c:v>
                </c:pt>
                <c:pt idx="10">
                  <c:v>192-193</c:v>
                </c:pt>
                <c:pt idx="11">
                  <c:v>194-195</c:v>
                </c:pt>
                <c:pt idx="12">
                  <c:v>196-197</c:v>
                </c:pt>
                <c:pt idx="13">
                  <c:v>198-199</c:v>
                </c:pt>
                <c:pt idx="14">
                  <c:v>200-201</c:v>
                </c:pt>
                <c:pt idx="15">
                  <c:v>202-203</c:v>
                </c:pt>
                <c:pt idx="16">
                  <c:v>204-205</c:v>
                </c:pt>
                <c:pt idx="17">
                  <c:v>206-207</c:v>
                </c:pt>
                <c:pt idx="18">
                  <c:v>208-209</c:v>
                </c:pt>
                <c:pt idx="19">
                  <c:v>210-211</c:v>
                </c:pt>
                <c:pt idx="20">
                  <c:v>212-213</c:v>
                </c:pt>
                <c:pt idx="21">
                  <c:v>214-215</c:v>
                </c:pt>
                <c:pt idx="22">
                  <c:v>216-217</c:v>
                </c:pt>
                <c:pt idx="23">
                  <c:v>218-219</c:v>
                </c:pt>
                <c:pt idx="24">
                  <c:v>220-221</c:v>
                </c:pt>
                <c:pt idx="25">
                  <c:v>222-223</c:v>
                </c:pt>
                <c:pt idx="26">
                  <c:v>224-225</c:v>
                </c:pt>
                <c:pt idx="27">
                  <c:v>226-227</c:v>
                </c:pt>
                <c:pt idx="28">
                  <c:v>228-229</c:v>
                </c:pt>
                <c:pt idx="29">
                  <c:v>230-231</c:v>
                </c:pt>
              </c:strCache>
            </c:strRef>
          </c:cat>
          <c:val>
            <c:numRef>
              <c:f>DataPivots!$N$3:$N$32</c:f>
              <c:numCache>
                <c:formatCode>General</c:formatCode>
                <c:ptCount val="30"/>
                <c:pt idx="0">
                  <c:v>1</c:v>
                </c:pt>
                <c:pt idx="1">
                  <c:v>1</c:v>
                </c:pt>
                <c:pt idx="2">
                  <c:v>1</c:v>
                </c:pt>
                <c:pt idx="3">
                  <c:v>3</c:v>
                </c:pt>
                <c:pt idx="4">
                  <c:v>9</c:v>
                </c:pt>
                <c:pt idx="5">
                  <c:v>5</c:v>
                </c:pt>
                <c:pt idx="6">
                  <c:v>15</c:v>
                </c:pt>
                <c:pt idx="7">
                  <c:v>16</c:v>
                </c:pt>
                <c:pt idx="8">
                  <c:v>11</c:v>
                </c:pt>
                <c:pt idx="9">
                  <c:v>28</c:v>
                </c:pt>
                <c:pt idx="10">
                  <c:v>14</c:v>
                </c:pt>
                <c:pt idx="11">
                  <c:v>14</c:v>
                </c:pt>
                <c:pt idx="12">
                  <c:v>11</c:v>
                </c:pt>
                <c:pt idx="13">
                  <c:v>8</c:v>
                </c:pt>
                <c:pt idx="14">
                  <c:v>3</c:v>
                </c:pt>
                <c:pt idx="15">
                  <c:v>3</c:v>
                </c:pt>
                <c:pt idx="16">
                  <c:v>1</c:v>
                </c:pt>
                <c:pt idx="17">
                  <c:v>0</c:v>
                </c:pt>
                <c:pt idx="18">
                  <c:v>1</c:v>
                </c:pt>
                <c:pt idx="19">
                  <c:v>1</c:v>
                </c:pt>
                <c:pt idx="20">
                  <c:v>0</c:v>
                </c:pt>
                <c:pt idx="21">
                  <c:v>0</c:v>
                </c:pt>
                <c:pt idx="22">
                  <c:v>0</c:v>
                </c:pt>
                <c:pt idx="23">
                  <c:v>0</c:v>
                </c:pt>
                <c:pt idx="24">
                  <c:v>0</c:v>
                </c:pt>
                <c:pt idx="25">
                  <c:v>0</c:v>
                </c:pt>
                <c:pt idx="26">
                  <c:v>0</c:v>
                </c:pt>
                <c:pt idx="27">
                  <c:v>0</c:v>
                </c:pt>
                <c:pt idx="28">
                  <c:v>0</c:v>
                </c:pt>
                <c:pt idx="29">
                  <c:v>0</c:v>
                </c:pt>
              </c:numCache>
            </c:numRef>
          </c:val>
          <c:extLst>
            <c:ext xmlns:c16="http://schemas.microsoft.com/office/drawing/2014/chart" uri="{C3380CC4-5D6E-409C-BE32-E72D297353CC}">
              <c16:uniqueId val="{00000000-855B-4584-969D-24F7F70712BA}"/>
            </c:ext>
          </c:extLst>
        </c:ser>
        <c:ser>
          <c:idx val="1"/>
          <c:order val="1"/>
          <c:tx>
            <c:strRef>
              <c:f>DataPivots!$O$1:$O$2</c:f>
              <c:strCache>
                <c:ptCount val="1"/>
                <c:pt idx="0">
                  <c:v>Chinstrap</c:v>
                </c:pt>
              </c:strCache>
            </c:strRef>
          </c:tx>
          <c:spPr>
            <a:solidFill>
              <a:schemeClr val="accent2">
                <a:alpha val="50000"/>
              </a:schemeClr>
            </a:solidFill>
            <a:ln>
              <a:noFill/>
            </a:ln>
            <a:effectLst/>
          </c:spPr>
          <c:invertIfNegative val="0"/>
          <c:cat>
            <c:strRef>
              <c:f>DataPivots!$M$3:$M$32</c:f>
              <c:strCache>
                <c:ptCount val="30"/>
                <c:pt idx="0">
                  <c:v>172-173</c:v>
                </c:pt>
                <c:pt idx="1">
                  <c:v>174-175</c:v>
                </c:pt>
                <c:pt idx="2">
                  <c:v>176-177</c:v>
                </c:pt>
                <c:pt idx="3">
                  <c:v>178-179</c:v>
                </c:pt>
                <c:pt idx="4">
                  <c:v>180-181</c:v>
                </c:pt>
                <c:pt idx="5">
                  <c:v>182-183</c:v>
                </c:pt>
                <c:pt idx="6">
                  <c:v>184-185</c:v>
                </c:pt>
                <c:pt idx="7">
                  <c:v>186-187</c:v>
                </c:pt>
                <c:pt idx="8">
                  <c:v>188-189</c:v>
                </c:pt>
                <c:pt idx="9">
                  <c:v>190-191</c:v>
                </c:pt>
                <c:pt idx="10">
                  <c:v>192-193</c:v>
                </c:pt>
                <c:pt idx="11">
                  <c:v>194-195</c:v>
                </c:pt>
                <c:pt idx="12">
                  <c:v>196-197</c:v>
                </c:pt>
                <c:pt idx="13">
                  <c:v>198-199</c:v>
                </c:pt>
                <c:pt idx="14">
                  <c:v>200-201</c:v>
                </c:pt>
                <c:pt idx="15">
                  <c:v>202-203</c:v>
                </c:pt>
                <c:pt idx="16">
                  <c:v>204-205</c:v>
                </c:pt>
                <c:pt idx="17">
                  <c:v>206-207</c:v>
                </c:pt>
                <c:pt idx="18">
                  <c:v>208-209</c:v>
                </c:pt>
                <c:pt idx="19">
                  <c:v>210-211</c:v>
                </c:pt>
                <c:pt idx="20">
                  <c:v>212-213</c:v>
                </c:pt>
                <c:pt idx="21">
                  <c:v>214-215</c:v>
                </c:pt>
                <c:pt idx="22">
                  <c:v>216-217</c:v>
                </c:pt>
                <c:pt idx="23">
                  <c:v>218-219</c:v>
                </c:pt>
                <c:pt idx="24">
                  <c:v>220-221</c:v>
                </c:pt>
                <c:pt idx="25">
                  <c:v>222-223</c:v>
                </c:pt>
                <c:pt idx="26">
                  <c:v>224-225</c:v>
                </c:pt>
                <c:pt idx="27">
                  <c:v>226-227</c:v>
                </c:pt>
                <c:pt idx="28">
                  <c:v>228-229</c:v>
                </c:pt>
                <c:pt idx="29">
                  <c:v>230-231</c:v>
                </c:pt>
              </c:strCache>
            </c:strRef>
          </c:cat>
          <c:val>
            <c:numRef>
              <c:f>DataPivots!$O$3:$O$32</c:f>
              <c:numCache>
                <c:formatCode>General</c:formatCode>
                <c:ptCount val="30"/>
                <c:pt idx="0">
                  <c:v>0</c:v>
                </c:pt>
                <c:pt idx="1">
                  <c:v>0</c:v>
                </c:pt>
                <c:pt idx="2">
                  <c:v>0</c:v>
                </c:pt>
                <c:pt idx="3">
                  <c:v>1</c:v>
                </c:pt>
                <c:pt idx="4">
                  <c:v>2</c:v>
                </c:pt>
                <c:pt idx="5">
                  <c:v>0</c:v>
                </c:pt>
                <c:pt idx="6">
                  <c:v>1</c:v>
                </c:pt>
                <c:pt idx="7">
                  <c:v>6</c:v>
                </c:pt>
                <c:pt idx="8">
                  <c:v>2</c:v>
                </c:pt>
                <c:pt idx="9">
                  <c:v>6</c:v>
                </c:pt>
                <c:pt idx="10">
                  <c:v>7</c:v>
                </c:pt>
                <c:pt idx="11">
                  <c:v>8</c:v>
                </c:pt>
                <c:pt idx="12">
                  <c:v>9</c:v>
                </c:pt>
                <c:pt idx="13">
                  <c:v>6</c:v>
                </c:pt>
                <c:pt idx="14">
                  <c:v>7</c:v>
                </c:pt>
                <c:pt idx="15">
                  <c:v>5</c:v>
                </c:pt>
                <c:pt idx="16">
                  <c:v>2</c:v>
                </c:pt>
                <c:pt idx="17">
                  <c:v>2</c:v>
                </c:pt>
                <c:pt idx="18">
                  <c:v>0</c:v>
                </c:pt>
                <c:pt idx="19">
                  <c:v>3</c:v>
                </c:pt>
                <c:pt idx="20">
                  <c:v>1</c:v>
                </c:pt>
                <c:pt idx="21">
                  <c:v>0</c:v>
                </c:pt>
                <c:pt idx="22">
                  <c:v>0</c:v>
                </c:pt>
                <c:pt idx="23">
                  <c:v>0</c:v>
                </c:pt>
                <c:pt idx="24">
                  <c:v>0</c:v>
                </c:pt>
                <c:pt idx="25">
                  <c:v>0</c:v>
                </c:pt>
                <c:pt idx="26">
                  <c:v>0</c:v>
                </c:pt>
                <c:pt idx="27">
                  <c:v>0</c:v>
                </c:pt>
                <c:pt idx="28">
                  <c:v>0</c:v>
                </c:pt>
                <c:pt idx="29">
                  <c:v>0</c:v>
                </c:pt>
              </c:numCache>
            </c:numRef>
          </c:val>
          <c:extLst>
            <c:ext xmlns:c16="http://schemas.microsoft.com/office/drawing/2014/chart" uri="{C3380CC4-5D6E-409C-BE32-E72D297353CC}">
              <c16:uniqueId val="{00000001-855B-4584-969D-24F7F70712BA}"/>
            </c:ext>
          </c:extLst>
        </c:ser>
        <c:ser>
          <c:idx val="2"/>
          <c:order val="2"/>
          <c:tx>
            <c:strRef>
              <c:f>DataPivots!$P$1:$P$2</c:f>
              <c:strCache>
                <c:ptCount val="1"/>
                <c:pt idx="0">
                  <c:v>Gentoo</c:v>
                </c:pt>
              </c:strCache>
            </c:strRef>
          </c:tx>
          <c:spPr>
            <a:solidFill>
              <a:schemeClr val="accent1">
                <a:alpha val="50000"/>
              </a:schemeClr>
            </a:solidFill>
            <a:ln>
              <a:noFill/>
            </a:ln>
            <a:effectLst/>
          </c:spPr>
          <c:invertIfNegative val="0"/>
          <c:cat>
            <c:strRef>
              <c:f>DataPivots!$M$3:$M$32</c:f>
              <c:strCache>
                <c:ptCount val="30"/>
                <c:pt idx="0">
                  <c:v>172-173</c:v>
                </c:pt>
                <c:pt idx="1">
                  <c:v>174-175</c:v>
                </c:pt>
                <c:pt idx="2">
                  <c:v>176-177</c:v>
                </c:pt>
                <c:pt idx="3">
                  <c:v>178-179</c:v>
                </c:pt>
                <c:pt idx="4">
                  <c:v>180-181</c:v>
                </c:pt>
                <c:pt idx="5">
                  <c:v>182-183</c:v>
                </c:pt>
                <c:pt idx="6">
                  <c:v>184-185</c:v>
                </c:pt>
                <c:pt idx="7">
                  <c:v>186-187</c:v>
                </c:pt>
                <c:pt idx="8">
                  <c:v>188-189</c:v>
                </c:pt>
                <c:pt idx="9">
                  <c:v>190-191</c:v>
                </c:pt>
                <c:pt idx="10">
                  <c:v>192-193</c:v>
                </c:pt>
                <c:pt idx="11">
                  <c:v>194-195</c:v>
                </c:pt>
                <c:pt idx="12">
                  <c:v>196-197</c:v>
                </c:pt>
                <c:pt idx="13">
                  <c:v>198-199</c:v>
                </c:pt>
                <c:pt idx="14">
                  <c:v>200-201</c:v>
                </c:pt>
                <c:pt idx="15">
                  <c:v>202-203</c:v>
                </c:pt>
                <c:pt idx="16">
                  <c:v>204-205</c:v>
                </c:pt>
                <c:pt idx="17">
                  <c:v>206-207</c:v>
                </c:pt>
                <c:pt idx="18">
                  <c:v>208-209</c:v>
                </c:pt>
                <c:pt idx="19">
                  <c:v>210-211</c:v>
                </c:pt>
                <c:pt idx="20">
                  <c:v>212-213</c:v>
                </c:pt>
                <c:pt idx="21">
                  <c:v>214-215</c:v>
                </c:pt>
                <c:pt idx="22">
                  <c:v>216-217</c:v>
                </c:pt>
                <c:pt idx="23">
                  <c:v>218-219</c:v>
                </c:pt>
                <c:pt idx="24">
                  <c:v>220-221</c:v>
                </c:pt>
                <c:pt idx="25">
                  <c:v>222-223</c:v>
                </c:pt>
                <c:pt idx="26">
                  <c:v>224-225</c:v>
                </c:pt>
                <c:pt idx="27">
                  <c:v>226-227</c:v>
                </c:pt>
                <c:pt idx="28">
                  <c:v>228-229</c:v>
                </c:pt>
                <c:pt idx="29">
                  <c:v>230-231</c:v>
                </c:pt>
              </c:strCache>
            </c:strRef>
          </c:cat>
          <c:val>
            <c:numRef>
              <c:f>DataPivots!$P$3:$P$32</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0</c:v>
                </c:pt>
                <c:pt idx="17">
                  <c:v>1</c:v>
                </c:pt>
                <c:pt idx="18">
                  <c:v>12</c:v>
                </c:pt>
                <c:pt idx="19">
                  <c:v>12</c:v>
                </c:pt>
                <c:pt idx="20">
                  <c:v>12</c:v>
                </c:pt>
                <c:pt idx="21">
                  <c:v>18</c:v>
                </c:pt>
                <c:pt idx="22">
                  <c:v>13</c:v>
                </c:pt>
                <c:pt idx="23">
                  <c:v>10</c:v>
                </c:pt>
                <c:pt idx="24">
                  <c:v>13</c:v>
                </c:pt>
                <c:pt idx="25">
                  <c:v>8</c:v>
                </c:pt>
                <c:pt idx="26">
                  <c:v>7</c:v>
                </c:pt>
                <c:pt idx="27">
                  <c:v>1</c:v>
                </c:pt>
                <c:pt idx="28">
                  <c:v>6</c:v>
                </c:pt>
                <c:pt idx="29">
                  <c:v>8</c:v>
                </c:pt>
              </c:numCache>
            </c:numRef>
          </c:val>
          <c:extLst>
            <c:ext xmlns:c16="http://schemas.microsoft.com/office/drawing/2014/chart" uri="{C3380CC4-5D6E-409C-BE32-E72D297353CC}">
              <c16:uniqueId val="{00000002-855B-4584-969D-24F7F70712BA}"/>
            </c:ext>
          </c:extLst>
        </c:ser>
        <c:dLbls>
          <c:showLegendKey val="0"/>
          <c:showVal val="0"/>
          <c:showCatName val="0"/>
          <c:showSerName val="0"/>
          <c:showPercent val="0"/>
          <c:showBubbleSize val="0"/>
        </c:dLbls>
        <c:gapWidth val="0"/>
        <c:overlap val="100"/>
        <c:axId val="752045343"/>
        <c:axId val="750882079"/>
      </c:barChart>
      <c:catAx>
        <c:axId val="7520453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1050"/>
                  <a:t>Flipper Length (mm)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882079"/>
        <c:crosses val="autoZero"/>
        <c:auto val="1"/>
        <c:lblAlgn val="ctr"/>
        <c:lblOffset val="100"/>
        <c:tickLblSkip val="9"/>
        <c:tickMarkSkip val="1"/>
        <c:noMultiLvlLbl val="0"/>
      </c:catAx>
      <c:valAx>
        <c:axId val="7508820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1050"/>
                  <a:t>Frequency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0453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[Guins.xlsx]PIvots2!PivotTable5</c:name>
    <c:fmtId val="4"/>
  </c:pivotSource>
  <c:chart>
    <c:title>
      <c:tx>
        <c:rich>
          <a:bodyPr rot="0" spcFirstLastPara="1" vertOverflow="ellipsis" vert="horz" wrap="square" anchor="ctr" anchorCtr="1"/>
          <a:lstStyle/>
          <a:p>
            <a:pPr algn="ctr" rtl="0">
              <a:defRPr lang="en-CA" sz="1600" b="1" i="0" u="none" strike="noStrike" kern="1200" spc="0" baseline="0">
                <a:solidFill>
                  <a:sysClr val="windowText" lastClr="000000">
                    <a:lumMod val="65000"/>
                    <a:lumOff val="35000"/>
                  </a:sysClr>
                </a:solidFill>
                <a:latin typeface="+mn-lt"/>
                <a:ea typeface="+mn-ea"/>
                <a:cs typeface="+mn-cs"/>
              </a:defRPr>
            </a:pPr>
            <a:r>
              <a:rPr lang="en-CA" sz="1600" b="1" i="0" u="none" strike="noStrike" kern="1200" spc="0" baseline="0">
                <a:solidFill>
                  <a:sysClr val="windowText" lastClr="000000">
                    <a:lumMod val="65000"/>
                    <a:lumOff val="35000"/>
                  </a:sysClr>
                </a:solidFill>
                <a:latin typeface="+mn-lt"/>
                <a:ea typeface="+mn-ea"/>
                <a:cs typeface="+mn-cs"/>
              </a:rPr>
              <a:t>Penguin Weights</a:t>
            </a:r>
          </a:p>
        </c:rich>
      </c:tx>
      <c:layout>
        <c:manualLayout>
          <c:xMode val="edge"/>
          <c:yMode val="edge"/>
          <c:x val="0.37548970906540702"/>
          <c:y val="2.2142544494684502E-2"/>
        </c:manualLayout>
      </c:layout>
      <c:overlay val="0"/>
      <c:spPr>
        <a:noFill/>
        <a:ln>
          <a:noFill/>
        </a:ln>
        <a:effectLst/>
      </c:spPr>
      <c:txPr>
        <a:bodyPr rot="0" spcFirstLastPara="1" vertOverflow="ellipsis" vert="horz" wrap="square" anchor="ctr" anchorCtr="1"/>
        <a:lstStyle/>
        <a:p>
          <a:pPr algn="ctr" rtl="0">
            <a:defRPr lang="en-CA" sz="16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
      </c:pivotFmt>
      <c:pivotFmt>
        <c:idx val="3"/>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
      </c:pivotFmt>
      <c:pivotFmt>
        <c:idx val="4"/>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
      </c:pivotFmt>
      <c:pivotFmt>
        <c:idx val="5"/>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
      </c:pivotFmt>
      <c:pivotFmt>
        <c:idx val="6"/>
        <c:spPr>
          <a:solidFill>
            <a:srgbClr val="92D050">
              <a:alpha val="50000"/>
            </a:srgbClr>
          </a:solidFill>
          <a:ln>
            <a:noFill/>
          </a:ln>
          <a:effectLst>
            <a:outerShdw blurRad="50800" dist="50800" dir="5400000" algn="ctr" rotWithShape="0">
              <a:srgbClr val="000000">
                <a:alpha val="20000"/>
              </a:srgbClr>
            </a:outerShdw>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alpha val="50000"/>
            </a:schemeClr>
          </a:solidFill>
          <a:ln>
            <a:noFill/>
          </a:ln>
          <a:effectLst>
            <a:outerShdw blurRad="50800" dist="50800" dir="5400000" algn="ctr" rotWithShape="0">
              <a:srgbClr val="000000">
                <a:alpha val="20000"/>
              </a:srgbClr>
            </a:outerShdw>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50000"/>
            </a:schemeClr>
          </a:solidFill>
          <a:ln>
            <a:noFill/>
          </a:ln>
          <a:effectLst>
            <a:outerShdw blurRad="50800" dist="50800" dir="5400000" algn="ctr" rotWithShape="0">
              <a:srgbClr val="000000">
                <a:alpha val="20000"/>
              </a:srgbClr>
            </a:outerShdw>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PIvots2!$K$2:$K$3</c:f>
              <c:strCache>
                <c:ptCount val="1"/>
                <c:pt idx="0">
                  <c:v>Adelie</c:v>
                </c:pt>
              </c:strCache>
            </c:strRef>
          </c:tx>
          <c:spPr>
            <a:solidFill>
              <a:srgbClr val="92D050">
                <a:alpha val="50000"/>
              </a:srgbClr>
            </a:solidFill>
            <a:ln>
              <a:noFill/>
            </a:ln>
            <a:effectLst>
              <a:outerShdw blurRad="50800" dist="50800" dir="5400000" algn="ctr" rotWithShape="0">
                <a:srgbClr val="000000">
                  <a:alpha val="20000"/>
                </a:srgbClr>
              </a:outerShdw>
            </a:effectLst>
          </c:spPr>
          <c:cat>
            <c:strRef>
              <c:f>PIvots2!$J$4:$J$12</c:f>
              <c:strCache>
                <c:ptCount val="8"/>
                <c:pt idx="0">
                  <c:v>2700-3199</c:v>
                </c:pt>
                <c:pt idx="1">
                  <c:v>3200-3699</c:v>
                </c:pt>
                <c:pt idx="2">
                  <c:v>3700-4199</c:v>
                </c:pt>
                <c:pt idx="3">
                  <c:v>4200-4699</c:v>
                </c:pt>
                <c:pt idx="4">
                  <c:v>4700-5199</c:v>
                </c:pt>
                <c:pt idx="5">
                  <c:v>5200-5699</c:v>
                </c:pt>
                <c:pt idx="6">
                  <c:v>5700-6199</c:v>
                </c:pt>
                <c:pt idx="7">
                  <c:v>6200-6699</c:v>
                </c:pt>
              </c:strCache>
            </c:strRef>
          </c:cat>
          <c:val>
            <c:numRef>
              <c:f>PIvots2!$K$4:$K$12</c:f>
              <c:numCache>
                <c:formatCode>General</c:formatCode>
                <c:ptCount val="8"/>
                <c:pt idx="0">
                  <c:v>20</c:v>
                </c:pt>
                <c:pt idx="1">
                  <c:v>51</c:v>
                </c:pt>
                <c:pt idx="2">
                  <c:v>49</c:v>
                </c:pt>
                <c:pt idx="3">
                  <c:v>23</c:v>
                </c:pt>
                <c:pt idx="4">
                  <c:v>3</c:v>
                </c:pt>
                <c:pt idx="5">
                  <c:v>0</c:v>
                </c:pt>
                <c:pt idx="6">
                  <c:v>0</c:v>
                </c:pt>
                <c:pt idx="7">
                  <c:v>0</c:v>
                </c:pt>
              </c:numCache>
            </c:numRef>
          </c:val>
          <c:extLst>
            <c:ext xmlns:c16="http://schemas.microsoft.com/office/drawing/2014/chart" uri="{C3380CC4-5D6E-409C-BE32-E72D297353CC}">
              <c16:uniqueId val="{00000000-E618-4B3C-AF91-B6FAF7191708}"/>
            </c:ext>
          </c:extLst>
        </c:ser>
        <c:ser>
          <c:idx val="1"/>
          <c:order val="1"/>
          <c:tx>
            <c:strRef>
              <c:f>PIvots2!$L$2:$L$3</c:f>
              <c:strCache>
                <c:ptCount val="1"/>
                <c:pt idx="0">
                  <c:v>Chinstrap</c:v>
                </c:pt>
              </c:strCache>
            </c:strRef>
          </c:tx>
          <c:spPr>
            <a:solidFill>
              <a:schemeClr val="accent2">
                <a:alpha val="50000"/>
              </a:schemeClr>
            </a:solidFill>
            <a:ln>
              <a:noFill/>
            </a:ln>
            <a:effectLst>
              <a:outerShdw blurRad="50800" dist="50800" dir="5400000" algn="ctr" rotWithShape="0">
                <a:srgbClr val="000000">
                  <a:alpha val="20000"/>
                </a:srgbClr>
              </a:outerShdw>
            </a:effectLst>
          </c:spPr>
          <c:cat>
            <c:strRef>
              <c:f>PIvots2!$J$4:$J$12</c:f>
              <c:strCache>
                <c:ptCount val="8"/>
                <c:pt idx="0">
                  <c:v>2700-3199</c:v>
                </c:pt>
                <c:pt idx="1">
                  <c:v>3200-3699</c:v>
                </c:pt>
                <c:pt idx="2">
                  <c:v>3700-4199</c:v>
                </c:pt>
                <c:pt idx="3">
                  <c:v>4200-4699</c:v>
                </c:pt>
                <c:pt idx="4">
                  <c:v>4700-5199</c:v>
                </c:pt>
                <c:pt idx="5">
                  <c:v>5200-5699</c:v>
                </c:pt>
                <c:pt idx="6">
                  <c:v>5700-6199</c:v>
                </c:pt>
                <c:pt idx="7">
                  <c:v>6200-6699</c:v>
                </c:pt>
              </c:strCache>
            </c:strRef>
          </c:cat>
          <c:val>
            <c:numRef>
              <c:f>PIvots2!$L$4:$L$12</c:f>
              <c:numCache>
                <c:formatCode>General</c:formatCode>
                <c:ptCount val="8"/>
                <c:pt idx="0">
                  <c:v>2</c:v>
                </c:pt>
                <c:pt idx="1">
                  <c:v>30</c:v>
                </c:pt>
                <c:pt idx="2">
                  <c:v>29</c:v>
                </c:pt>
                <c:pt idx="3">
                  <c:v>6</c:v>
                </c:pt>
                <c:pt idx="4">
                  <c:v>1</c:v>
                </c:pt>
                <c:pt idx="5">
                  <c:v>0</c:v>
                </c:pt>
                <c:pt idx="6">
                  <c:v>0</c:v>
                </c:pt>
                <c:pt idx="7">
                  <c:v>0</c:v>
                </c:pt>
              </c:numCache>
            </c:numRef>
          </c:val>
          <c:extLst>
            <c:ext xmlns:c16="http://schemas.microsoft.com/office/drawing/2014/chart" uri="{C3380CC4-5D6E-409C-BE32-E72D297353CC}">
              <c16:uniqueId val="{00000001-E618-4B3C-AF91-B6FAF7191708}"/>
            </c:ext>
          </c:extLst>
        </c:ser>
        <c:ser>
          <c:idx val="2"/>
          <c:order val="2"/>
          <c:tx>
            <c:strRef>
              <c:f>PIvots2!$M$2:$M$3</c:f>
              <c:strCache>
                <c:ptCount val="1"/>
                <c:pt idx="0">
                  <c:v>Gentoo</c:v>
                </c:pt>
              </c:strCache>
            </c:strRef>
          </c:tx>
          <c:spPr>
            <a:solidFill>
              <a:schemeClr val="accent1">
                <a:alpha val="50000"/>
              </a:schemeClr>
            </a:solidFill>
            <a:ln>
              <a:noFill/>
            </a:ln>
            <a:effectLst>
              <a:outerShdw blurRad="50800" dist="50800" dir="5400000" algn="ctr" rotWithShape="0">
                <a:srgbClr val="000000">
                  <a:alpha val="20000"/>
                </a:srgbClr>
              </a:outerShdw>
            </a:effectLst>
          </c:spPr>
          <c:cat>
            <c:strRef>
              <c:f>PIvots2!$J$4:$J$12</c:f>
              <c:strCache>
                <c:ptCount val="8"/>
                <c:pt idx="0">
                  <c:v>2700-3199</c:v>
                </c:pt>
                <c:pt idx="1">
                  <c:v>3200-3699</c:v>
                </c:pt>
                <c:pt idx="2">
                  <c:v>3700-4199</c:v>
                </c:pt>
                <c:pt idx="3">
                  <c:v>4200-4699</c:v>
                </c:pt>
                <c:pt idx="4">
                  <c:v>4700-5199</c:v>
                </c:pt>
                <c:pt idx="5">
                  <c:v>5200-5699</c:v>
                </c:pt>
                <c:pt idx="6">
                  <c:v>5700-6199</c:v>
                </c:pt>
                <c:pt idx="7">
                  <c:v>6200-6699</c:v>
                </c:pt>
              </c:strCache>
            </c:strRef>
          </c:cat>
          <c:val>
            <c:numRef>
              <c:f>PIvots2!$M$4:$M$12</c:f>
              <c:numCache>
                <c:formatCode>General</c:formatCode>
                <c:ptCount val="8"/>
                <c:pt idx="0">
                  <c:v>0</c:v>
                </c:pt>
                <c:pt idx="1">
                  <c:v>0</c:v>
                </c:pt>
                <c:pt idx="2">
                  <c:v>2</c:v>
                </c:pt>
                <c:pt idx="3">
                  <c:v>24</c:v>
                </c:pt>
                <c:pt idx="4">
                  <c:v>40</c:v>
                </c:pt>
                <c:pt idx="5">
                  <c:v>36</c:v>
                </c:pt>
                <c:pt idx="6">
                  <c:v>16</c:v>
                </c:pt>
                <c:pt idx="7">
                  <c:v>1</c:v>
                </c:pt>
              </c:numCache>
            </c:numRef>
          </c:val>
          <c:extLst>
            <c:ext xmlns:c16="http://schemas.microsoft.com/office/drawing/2014/chart" uri="{C3380CC4-5D6E-409C-BE32-E72D297353CC}">
              <c16:uniqueId val="{00000002-E618-4B3C-AF91-B6FAF7191708}"/>
            </c:ext>
          </c:extLst>
        </c:ser>
        <c:dLbls>
          <c:showLegendKey val="0"/>
          <c:showVal val="0"/>
          <c:showCatName val="0"/>
          <c:showSerName val="0"/>
          <c:showPercent val="0"/>
          <c:showBubbleSize val="0"/>
        </c:dLbls>
        <c:axId val="321216752"/>
        <c:axId val="1194567664"/>
      </c:areaChart>
      <c:catAx>
        <c:axId val="321216752"/>
        <c:scaling>
          <c:orientation val="minMax"/>
        </c:scaling>
        <c:delete val="0"/>
        <c:axPos val="b"/>
        <c:title>
          <c:tx>
            <c:rich>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r>
                  <a:rPr lang="en-CA"/>
                  <a:t>Penguin Weight</a:t>
                </a:r>
              </a:p>
            </c:rich>
          </c:tx>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0" i="0" u="none" strike="noStrike" kern="1200" baseline="0">
                <a:solidFill>
                  <a:schemeClr val="tx1">
                    <a:lumMod val="65000"/>
                    <a:lumOff val="35000"/>
                  </a:schemeClr>
                </a:solidFill>
                <a:latin typeface="+mn-lt"/>
                <a:ea typeface="+mn-ea"/>
                <a:cs typeface="+mn-cs"/>
              </a:defRPr>
            </a:pPr>
            <a:endParaRPr lang="en-US"/>
          </a:p>
        </c:txPr>
        <c:crossAx val="1194567664"/>
        <c:crosses val="autoZero"/>
        <c:auto val="1"/>
        <c:lblAlgn val="ctr"/>
        <c:lblOffset val="100"/>
        <c:noMultiLvlLbl val="0"/>
      </c:catAx>
      <c:valAx>
        <c:axId val="11945676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r>
                  <a:rPr lang="en-CA"/>
                  <a:t>Frequency</a:t>
                </a:r>
              </a:p>
            </c:rich>
          </c:tx>
          <c:overlay val="0"/>
          <c:spPr>
            <a:noFill/>
            <a:ln>
              <a:noFill/>
            </a:ln>
            <a:effectLst/>
          </c:spPr>
          <c:txPr>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321216752"/>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[Guins.xlsx]DataPivots!PivotTable6</c:name>
    <c:fmtId val="16"/>
  </c:pivotSource>
  <c:chart>
    <c:title>
      <c:tx>
        <c:rich>
          <a:bodyPr rot="0" spcFirstLastPara="1" vertOverflow="ellipsis" vert="horz" wrap="square" anchor="ctr" anchorCtr="1"/>
          <a:lstStyle/>
          <a:p>
            <a:pPr algn="ctr" rtl="0">
              <a:defRPr lang="en-CA" sz="1600" b="1" i="0" u="none" strike="noStrike" kern="1200" spc="0" baseline="0">
                <a:solidFill>
                  <a:sysClr val="windowText" lastClr="000000">
                    <a:lumMod val="65000"/>
                    <a:lumOff val="35000"/>
                  </a:sysClr>
                </a:solidFill>
                <a:latin typeface="+mn-lt"/>
                <a:ea typeface="+mn-ea"/>
                <a:cs typeface="+mn-cs"/>
              </a:defRPr>
            </a:pPr>
            <a:r>
              <a:rPr lang="en-CA" sz="1600" b="1" i="0" u="none" strike="noStrike" kern="1200" spc="0" baseline="0">
                <a:solidFill>
                  <a:sysClr val="windowText" lastClr="000000">
                    <a:lumMod val="65000"/>
                    <a:lumOff val="35000"/>
                  </a:sysClr>
                </a:solidFill>
                <a:latin typeface="+mn-lt"/>
                <a:ea typeface="+mn-ea"/>
                <a:cs typeface="+mn-cs"/>
              </a:rPr>
              <a:t>Bill Lengths</a:t>
            </a:r>
          </a:p>
        </c:rich>
      </c:tx>
      <c:overlay val="0"/>
      <c:spPr>
        <a:noFill/>
        <a:ln>
          <a:noFill/>
        </a:ln>
        <a:effectLst/>
      </c:spPr>
      <c:txPr>
        <a:bodyPr rot="0" spcFirstLastPara="1" vertOverflow="ellipsis" vert="horz" wrap="square" anchor="ctr" anchorCtr="1"/>
        <a:lstStyle/>
        <a:p>
          <a:pPr algn="ctr" rtl="0">
            <a:defRPr lang="en-CA" sz="16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alpha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alpha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alpha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DataPivots!$AA$1:$AA$2</c:f>
              <c:strCache>
                <c:ptCount val="1"/>
                <c:pt idx="0">
                  <c:v>Adelie</c:v>
                </c:pt>
              </c:strCache>
            </c:strRef>
          </c:tx>
          <c:spPr>
            <a:solidFill>
              <a:schemeClr val="accent6">
                <a:alpha val="50000"/>
              </a:schemeClr>
            </a:solidFill>
            <a:ln>
              <a:noFill/>
            </a:ln>
            <a:effectLst/>
          </c:spPr>
          <c:cat>
            <c:strRef>
              <c:f>DataPivots!$Z$3:$Z$12</c:f>
              <c:strCache>
                <c:ptCount val="10"/>
                <c:pt idx="0">
                  <c:v>32.1-35.1</c:v>
                </c:pt>
                <c:pt idx="1">
                  <c:v>35.1-38.1</c:v>
                </c:pt>
                <c:pt idx="2">
                  <c:v>38.1-41.1</c:v>
                </c:pt>
                <c:pt idx="3">
                  <c:v>41.1-44.1</c:v>
                </c:pt>
                <c:pt idx="4">
                  <c:v>44.1-47.1</c:v>
                </c:pt>
                <c:pt idx="5">
                  <c:v>47.1-50.1</c:v>
                </c:pt>
                <c:pt idx="6">
                  <c:v>50.1-53.1</c:v>
                </c:pt>
                <c:pt idx="7">
                  <c:v>53.1-56.1</c:v>
                </c:pt>
                <c:pt idx="8">
                  <c:v>56.1-59.1</c:v>
                </c:pt>
                <c:pt idx="9">
                  <c:v>59.1-62.1</c:v>
                </c:pt>
              </c:strCache>
            </c:strRef>
          </c:cat>
          <c:val>
            <c:numRef>
              <c:f>DataPivots!$AA$3:$AA$12</c:f>
              <c:numCache>
                <c:formatCode>General</c:formatCode>
                <c:ptCount val="10"/>
                <c:pt idx="0">
                  <c:v>10</c:v>
                </c:pt>
                <c:pt idx="1">
                  <c:v>48</c:v>
                </c:pt>
                <c:pt idx="2">
                  <c:v>56</c:v>
                </c:pt>
                <c:pt idx="3">
                  <c:v>27</c:v>
                </c:pt>
                <c:pt idx="4">
                  <c:v>5</c:v>
                </c:pt>
                <c:pt idx="5">
                  <c:v>0</c:v>
                </c:pt>
                <c:pt idx="6">
                  <c:v>0</c:v>
                </c:pt>
                <c:pt idx="7">
                  <c:v>0</c:v>
                </c:pt>
                <c:pt idx="8">
                  <c:v>0</c:v>
                </c:pt>
                <c:pt idx="9">
                  <c:v>0</c:v>
                </c:pt>
              </c:numCache>
            </c:numRef>
          </c:val>
          <c:extLst>
            <c:ext xmlns:c16="http://schemas.microsoft.com/office/drawing/2014/chart" uri="{C3380CC4-5D6E-409C-BE32-E72D297353CC}">
              <c16:uniqueId val="{00000000-932F-4F12-996D-7FAC8185C1D2}"/>
            </c:ext>
          </c:extLst>
        </c:ser>
        <c:ser>
          <c:idx val="1"/>
          <c:order val="1"/>
          <c:tx>
            <c:strRef>
              <c:f>DataPivots!$AB$1:$AB$2</c:f>
              <c:strCache>
                <c:ptCount val="1"/>
                <c:pt idx="0">
                  <c:v>Chinstrap</c:v>
                </c:pt>
              </c:strCache>
            </c:strRef>
          </c:tx>
          <c:spPr>
            <a:solidFill>
              <a:schemeClr val="accent1">
                <a:alpha val="50000"/>
              </a:schemeClr>
            </a:solidFill>
            <a:ln>
              <a:noFill/>
            </a:ln>
            <a:effectLst/>
          </c:spPr>
          <c:cat>
            <c:strRef>
              <c:f>DataPivots!$Z$3:$Z$12</c:f>
              <c:strCache>
                <c:ptCount val="10"/>
                <c:pt idx="0">
                  <c:v>32.1-35.1</c:v>
                </c:pt>
                <c:pt idx="1">
                  <c:v>35.1-38.1</c:v>
                </c:pt>
                <c:pt idx="2">
                  <c:v>38.1-41.1</c:v>
                </c:pt>
                <c:pt idx="3">
                  <c:v>41.1-44.1</c:v>
                </c:pt>
                <c:pt idx="4">
                  <c:v>44.1-47.1</c:v>
                </c:pt>
                <c:pt idx="5">
                  <c:v>47.1-50.1</c:v>
                </c:pt>
                <c:pt idx="6">
                  <c:v>50.1-53.1</c:v>
                </c:pt>
                <c:pt idx="7">
                  <c:v>53.1-56.1</c:v>
                </c:pt>
                <c:pt idx="8">
                  <c:v>56.1-59.1</c:v>
                </c:pt>
                <c:pt idx="9">
                  <c:v>59.1-62.1</c:v>
                </c:pt>
              </c:strCache>
            </c:strRef>
          </c:cat>
          <c:val>
            <c:numRef>
              <c:f>DataPivots!$AB$3:$AB$12</c:f>
              <c:numCache>
                <c:formatCode>General</c:formatCode>
                <c:ptCount val="10"/>
                <c:pt idx="0">
                  <c:v>0</c:v>
                </c:pt>
                <c:pt idx="1">
                  <c:v>0</c:v>
                </c:pt>
                <c:pt idx="2">
                  <c:v>1</c:v>
                </c:pt>
                <c:pt idx="3">
                  <c:v>5</c:v>
                </c:pt>
                <c:pt idx="4">
                  <c:v>19</c:v>
                </c:pt>
                <c:pt idx="5">
                  <c:v>13</c:v>
                </c:pt>
                <c:pt idx="6">
                  <c:v>26</c:v>
                </c:pt>
                <c:pt idx="7">
                  <c:v>3</c:v>
                </c:pt>
                <c:pt idx="8">
                  <c:v>1</c:v>
                </c:pt>
                <c:pt idx="9">
                  <c:v>0</c:v>
                </c:pt>
              </c:numCache>
            </c:numRef>
          </c:val>
          <c:extLst>
            <c:ext xmlns:c16="http://schemas.microsoft.com/office/drawing/2014/chart" uri="{C3380CC4-5D6E-409C-BE32-E72D297353CC}">
              <c16:uniqueId val="{00000001-932F-4F12-996D-7FAC8185C1D2}"/>
            </c:ext>
          </c:extLst>
        </c:ser>
        <c:ser>
          <c:idx val="2"/>
          <c:order val="2"/>
          <c:tx>
            <c:strRef>
              <c:f>DataPivots!$AC$1:$AC$2</c:f>
              <c:strCache>
                <c:ptCount val="1"/>
                <c:pt idx="0">
                  <c:v>Gentoo</c:v>
                </c:pt>
              </c:strCache>
            </c:strRef>
          </c:tx>
          <c:spPr>
            <a:solidFill>
              <a:schemeClr val="accent2">
                <a:alpha val="50000"/>
              </a:schemeClr>
            </a:solidFill>
            <a:ln>
              <a:noFill/>
            </a:ln>
            <a:effectLst/>
          </c:spPr>
          <c:cat>
            <c:strRef>
              <c:f>DataPivots!$Z$3:$Z$12</c:f>
              <c:strCache>
                <c:ptCount val="10"/>
                <c:pt idx="0">
                  <c:v>32.1-35.1</c:v>
                </c:pt>
                <c:pt idx="1">
                  <c:v>35.1-38.1</c:v>
                </c:pt>
                <c:pt idx="2">
                  <c:v>38.1-41.1</c:v>
                </c:pt>
                <c:pt idx="3">
                  <c:v>41.1-44.1</c:v>
                </c:pt>
                <c:pt idx="4">
                  <c:v>44.1-47.1</c:v>
                </c:pt>
                <c:pt idx="5">
                  <c:v>47.1-50.1</c:v>
                </c:pt>
                <c:pt idx="6">
                  <c:v>50.1-53.1</c:v>
                </c:pt>
                <c:pt idx="7">
                  <c:v>53.1-56.1</c:v>
                </c:pt>
                <c:pt idx="8">
                  <c:v>56.1-59.1</c:v>
                </c:pt>
                <c:pt idx="9">
                  <c:v>59.1-62.1</c:v>
                </c:pt>
              </c:strCache>
            </c:strRef>
          </c:cat>
          <c:val>
            <c:numRef>
              <c:f>DataPivots!$AC$3:$AC$12</c:f>
              <c:numCache>
                <c:formatCode>General</c:formatCode>
                <c:ptCount val="10"/>
                <c:pt idx="0">
                  <c:v>0</c:v>
                </c:pt>
                <c:pt idx="1">
                  <c:v>0</c:v>
                </c:pt>
                <c:pt idx="2">
                  <c:v>1</c:v>
                </c:pt>
                <c:pt idx="3">
                  <c:v>15</c:v>
                </c:pt>
                <c:pt idx="4">
                  <c:v>42</c:v>
                </c:pt>
                <c:pt idx="5">
                  <c:v>42</c:v>
                </c:pt>
                <c:pt idx="6">
                  <c:v>17</c:v>
                </c:pt>
                <c:pt idx="7">
                  <c:v>4</c:v>
                </c:pt>
                <c:pt idx="8">
                  <c:v>0</c:v>
                </c:pt>
                <c:pt idx="9">
                  <c:v>1</c:v>
                </c:pt>
              </c:numCache>
            </c:numRef>
          </c:val>
          <c:extLst>
            <c:ext xmlns:c16="http://schemas.microsoft.com/office/drawing/2014/chart" uri="{C3380CC4-5D6E-409C-BE32-E72D297353CC}">
              <c16:uniqueId val="{00000002-932F-4F12-996D-7FAC8185C1D2}"/>
            </c:ext>
          </c:extLst>
        </c:ser>
        <c:dLbls>
          <c:showLegendKey val="0"/>
          <c:showVal val="0"/>
          <c:showCatName val="0"/>
          <c:showSerName val="0"/>
          <c:showPercent val="0"/>
          <c:showBubbleSize val="0"/>
        </c:dLbls>
        <c:axId val="1201898048"/>
        <c:axId val="1446692032"/>
      </c:areaChart>
      <c:catAx>
        <c:axId val="120189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0" i="0" u="none" strike="noStrike" kern="1200" baseline="0">
                <a:solidFill>
                  <a:schemeClr val="tx1">
                    <a:lumMod val="65000"/>
                    <a:lumOff val="35000"/>
                  </a:schemeClr>
                </a:solidFill>
                <a:latin typeface="+mn-lt"/>
                <a:ea typeface="+mn-ea"/>
                <a:cs typeface="+mn-cs"/>
              </a:defRPr>
            </a:pPr>
            <a:endParaRPr lang="en-US"/>
          </a:p>
        </c:txPr>
        <c:crossAx val="1446692032"/>
        <c:crosses val="autoZero"/>
        <c:auto val="1"/>
        <c:lblAlgn val="ctr"/>
        <c:lblOffset val="100"/>
        <c:noMultiLvlLbl val="0"/>
      </c:catAx>
      <c:valAx>
        <c:axId val="1446692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1898048"/>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1">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41">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6</xdr:col>
      <xdr:colOff>371475</xdr:colOff>
      <xdr:row>10</xdr:row>
      <xdr:rowOff>121789</xdr:rowOff>
    </xdr:from>
    <xdr:to>
      <xdr:col>19</xdr:col>
      <xdr:colOff>190500</xdr:colOff>
      <xdr:row>36</xdr:row>
      <xdr:rowOff>180974</xdr:rowOff>
    </xdr:to>
    <xdr:pic>
      <xdr:nvPicPr>
        <xdr:cNvPr id="2" name="Picture 1">
          <a:extLst>
            <a:ext uri="{FF2B5EF4-FFF2-40B4-BE49-F238E27FC236}">
              <a16:creationId xmlns:a16="http://schemas.microsoft.com/office/drawing/2014/main" id="{B4DAA07B-191C-7E31-3AFE-5119960047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257675" y="1931539"/>
          <a:ext cx="7981950" cy="4764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493058</xdr:colOff>
      <xdr:row>9</xdr:row>
      <xdr:rowOff>78441</xdr:rowOff>
    </xdr:from>
    <xdr:to>
      <xdr:col>13</xdr:col>
      <xdr:colOff>268941</xdr:colOff>
      <xdr:row>27</xdr:row>
      <xdr:rowOff>187369</xdr:rowOff>
    </xdr:to>
    <xdr:pic>
      <xdr:nvPicPr>
        <xdr:cNvPr id="7" name="Picture 6">
          <a:extLst>
            <a:ext uri="{FF2B5EF4-FFF2-40B4-BE49-F238E27FC236}">
              <a16:creationId xmlns:a16="http://schemas.microsoft.com/office/drawing/2014/main" id="{C509DE09-E773-3199-A7E8-4E30DD5FD360}"/>
            </a:ext>
          </a:extLst>
        </xdr:cNvPr>
        <xdr:cNvPicPr>
          <a:picLocks noChangeAspect="1"/>
        </xdr:cNvPicPr>
      </xdr:nvPicPr>
      <xdr:blipFill>
        <a:blip xmlns:r="http://schemas.openxmlformats.org/officeDocument/2006/relationships" r:embed="rId1"/>
        <a:stretch>
          <a:fillRect/>
        </a:stretch>
      </xdr:blipFill>
      <xdr:spPr>
        <a:xfrm>
          <a:off x="1098176" y="1792941"/>
          <a:ext cx="7037294" cy="353792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336177</xdr:colOff>
      <xdr:row>9</xdr:row>
      <xdr:rowOff>11206</xdr:rowOff>
    </xdr:from>
    <xdr:to>
      <xdr:col>13</xdr:col>
      <xdr:colOff>280148</xdr:colOff>
      <xdr:row>23</xdr:row>
      <xdr:rowOff>11206</xdr:rowOff>
    </xdr:to>
    <xdr:graphicFrame macro="">
      <xdr:nvGraphicFramePr>
        <xdr:cNvPr id="3" name="Chart 2">
          <a:extLst>
            <a:ext uri="{FF2B5EF4-FFF2-40B4-BE49-F238E27FC236}">
              <a16:creationId xmlns:a16="http://schemas.microsoft.com/office/drawing/2014/main" id="{B12EA506-EFB9-4A34-A35A-81DD7BD72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336176</xdr:colOff>
      <xdr:row>23</xdr:row>
      <xdr:rowOff>156883</xdr:rowOff>
    </xdr:from>
    <xdr:to>
      <xdr:col>13</xdr:col>
      <xdr:colOff>280147</xdr:colOff>
      <xdr:row>38</xdr:row>
      <xdr:rowOff>42583</xdr:rowOff>
    </xdr:to>
    <xdr:graphicFrame macro="">
      <xdr:nvGraphicFramePr>
        <xdr:cNvPr id="4" name="Chart 3">
          <a:extLst>
            <a:ext uri="{FF2B5EF4-FFF2-40B4-BE49-F238E27FC236}">
              <a16:creationId xmlns:a16="http://schemas.microsoft.com/office/drawing/2014/main" id="{5171DFC6-8072-446E-90A2-829A070FAF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324971</xdr:colOff>
      <xdr:row>14</xdr:row>
      <xdr:rowOff>168087</xdr:rowOff>
    </xdr:from>
    <xdr:to>
      <xdr:col>13</xdr:col>
      <xdr:colOff>257736</xdr:colOff>
      <xdr:row>36</xdr:row>
      <xdr:rowOff>156883</xdr:rowOff>
    </xdr:to>
    <xdr:graphicFrame macro="">
      <xdr:nvGraphicFramePr>
        <xdr:cNvPr id="3" name="Chart 2">
          <a:extLst>
            <a:ext uri="{FF2B5EF4-FFF2-40B4-BE49-F238E27FC236}">
              <a16:creationId xmlns:a16="http://schemas.microsoft.com/office/drawing/2014/main" id="{64F83C32-0DF9-4F9F-81C0-4F5F59B8A0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470647</xdr:colOff>
      <xdr:row>14</xdr:row>
      <xdr:rowOff>156882</xdr:rowOff>
    </xdr:from>
    <xdr:to>
      <xdr:col>25</xdr:col>
      <xdr:colOff>425823</xdr:colOff>
      <xdr:row>36</xdr:row>
      <xdr:rowOff>179294</xdr:rowOff>
    </xdr:to>
    <xdr:graphicFrame macro="">
      <xdr:nvGraphicFramePr>
        <xdr:cNvPr id="4" name="Chart 3">
          <a:extLst>
            <a:ext uri="{FF2B5EF4-FFF2-40B4-BE49-F238E27FC236}">
              <a16:creationId xmlns:a16="http://schemas.microsoft.com/office/drawing/2014/main" id="{0A2F84BB-B169-4416-ADDC-A6E75F5E94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459440</xdr:colOff>
      <xdr:row>19</xdr:row>
      <xdr:rowOff>33618</xdr:rowOff>
    </xdr:from>
    <xdr:to>
      <xdr:col>13</xdr:col>
      <xdr:colOff>89647</xdr:colOff>
      <xdr:row>36</xdr:row>
      <xdr:rowOff>168088</xdr:rowOff>
    </xdr:to>
    <xdr:graphicFrame macro="">
      <xdr:nvGraphicFramePr>
        <xdr:cNvPr id="2" name="Chart 1">
          <a:extLst>
            <a:ext uri="{FF2B5EF4-FFF2-40B4-BE49-F238E27FC236}">
              <a16:creationId xmlns:a16="http://schemas.microsoft.com/office/drawing/2014/main" id="{AA1B05F9-8F7D-4A0E-83B0-DA6BDA31AD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437029</xdr:colOff>
      <xdr:row>19</xdr:row>
      <xdr:rowOff>78441</xdr:rowOff>
    </xdr:from>
    <xdr:to>
      <xdr:col>25</xdr:col>
      <xdr:colOff>78441</xdr:colOff>
      <xdr:row>36</xdr:row>
      <xdr:rowOff>179293</xdr:rowOff>
    </xdr:to>
    <xdr:graphicFrame macro="">
      <xdr:nvGraphicFramePr>
        <xdr:cNvPr id="4" name="Chart 3">
          <a:extLst>
            <a:ext uri="{FF2B5EF4-FFF2-40B4-BE49-F238E27FC236}">
              <a16:creationId xmlns:a16="http://schemas.microsoft.com/office/drawing/2014/main" id="{D39C99F1-D825-4A97-BE26-8E98A911EC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0</xdr:colOff>
      <xdr:row>3</xdr:row>
      <xdr:rowOff>0</xdr:rowOff>
    </xdr:from>
    <xdr:to>
      <xdr:col>24</xdr:col>
      <xdr:colOff>481852</xdr:colOff>
      <xdr:row>18</xdr:row>
      <xdr:rowOff>156882</xdr:rowOff>
    </xdr:to>
    <xdr:graphicFrame macro="">
      <xdr:nvGraphicFramePr>
        <xdr:cNvPr id="7" name="Chart 6">
          <a:extLst>
            <a:ext uri="{FF2B5EF4-FFF2-40B4-BE49-F238E27FC236}">
              <a16:creationId xmlns:a16="http://schemas.microsoft.com/office/drawing/2014/main" id="{F3918FF8-5B7E-4E55-9EFD-334DE7BB9C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20</xdr:col>
      <xdr:colOff>358588</xdr:colOff>
      <xdr:row>15</xdr:row>
      <xdr:rowOff>112060</xdr:rowOff>
    </xdr:from>
    <xdr:to>
      <xdr:col>24</xdr:col>
      <xdr:colOff>210671</xdr:colOff>
      <xdr:row>29</xdr:row>
      <xdr:rowOff>83485</xdr:rowOff>
    </xdr:to>
    <xdr:pic>
      <xdr:nvPicPr>
        <xdr:cNvPr id="2" name="Picture 1">
          <a:extLst>
            <a:ext uri="{FF2B5EF4-FFF2-40B4-BE49-F238E27FC236}">
              <a16:creationId xmlns:a16="http://schemas.microsoft.com/office/drawing/2014/main" id="{42BF11B7-D036-1777-4CCC-09497F3A09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460941" y="2969560"/>
          <a:ext cx="2272553" cy="2638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rick Scott Dolinger" refreshedDate="45226.54001203704" createdVersion="8" refreshedVersion="8" minRefreshableVersion="3" recordCount="336" xr:uid="{661C03C4-0FBE-4800-8875-0C9E2D76C52E}">
  <cacheSource type="worksheet">
    <worksheetSource name="histogram"/>
  </cacheSource>
  <cacheFields count="6">
    <cacheField name="Species" numFmtId="0">
      <sharedItems count="3">
        <s v="Gentoo"/>
        <s v="Adelie"/>
        <s v="Chinstrap"/>
      </sharedItems>
    </cacheField>
    <cacheField name="Island" numFmtId="0">
      <sharedItems/>
    </cacheField>
    <cacheField name="bill_length_mm" numFmtId="0">
      <sharedItems containsSemiMixedTypes="0" containsString="0" containsNumber="1" minValue="32.1" maxValue="59.6"/>
    </cacheField>
    <cacheField name="flipper_length_mm" numFmtId="0">
      <sharedItems containsSemiMixedTypes="0" containsString="0" containsNumber="1" containsInteger="1" minValue="172" maxValue="231" count="54">
        <n v="211"/>
        <n v="230"/>
        <n v="210"/>
        <n v="218"/>
        <n v="215"/>
        <n v="219"/>
        <n v="209"/>
        <n v="214"/>
        <n v="216"/>
        <n v="213"/>
        <n v="217"/>
        <n v="221"/>
        <n v="222"/>
        <n v="220"/>
        <n v="207"/>
        <n v="208"/>
        <n v="225"/>
        <n v="224"/>
        <n v="231"/>
        <n v="229"/>
        <n v="223"/>
        <n v="212"/>
        <n v="228"/>
        <n v="226"/>
        <n v="203"/>
        <n v="174"/>
        <n v="180"/>
        <n v="189"/>
        <n v="185"/>
        <n v="187"/>
        <n v="183"/>
        <n v="172"/>
        <n v="186"/>
        <n v="188"/>
        <n v="190"/>
        <n v="200"/>
        <n v="191"/>
        <n v="193"/>
        <n v="181"/>
        <n v="194"/>
        <n v="195"/>
        <n v="192"/>
        <n v="184"/>
        <n v="199"/>
        <n v="197"/>
        <n v="198"/>
        <n v="196"/>
        <n v="178"/>
        <n v="182"/>
        <n v="202"/>
        <n v="205"/>
        <n v="201"/>
        <n v="206"/>
        <n v="176"/>
      </sharedItems>
      <fieldGroup base="3">
        <rangePr startNum="172" endNum="231" groupInterval="2"/>
        <groupItems count="32">
          <s v="&lt;172"/>
          <s v="172-173"/>
          <s v="174-175"/>
          <s v="176-177"/>
          <s v="178-179"/>
          <s v="180-181"/>
          <s v="182-183"/>
          <s v="184-185"/>
          <s v="186-187"/>
          <s v="188-189"/>
          <s v="190-191"/>
          <s v="192-193"/>
          <s v="194-195"/>
          <s v="196-197"/>
          <s v="198-199"/>
          <s v="200-201"/>
          <s v="202-203"/>
          <s v="204-205"/>
          <s v="206-207"/>
          <s v="208-209"/>
          <s v="210-211"/>
          <s v="212-213"/>
          <s v="214-215"/>
          <s v="216-217"/>
          <s v="218-219"/>
          <s v="220-221"/>
          <s v="222-223"/>
          <s v="224-225"/>
          <s v="226-227"/>
          <s v="228-229"/>
          <s v="230-231"/>
          <s v="&gt;232"/>
        </groupItems>
      </fieldGroup>
    </cacheField>
    <cacheField name="body_mass_g" numFmtId="0">
      <sharedItems containsSemiMixedTypes="0" containsString="0" containsNumber="1" containsInteger="1" minValue="2700" maxValue="6300"/>
    </cacheField>
    <cacheField name="Gender"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rick Scott Dolinger" refreshedDate="45226.541702430557" createdVersion="8" refreshedVersion="8" minRefreshableVersion="3" recordCount="333" xr:uid="{B9592B04-71FA-4A5D-B1C6-7FB9B6F70D68}">
  <cacheSource type="worksheet">
    <worksheetSource name="histogram2"/>
  </cacheSource>
  <cacheFields count="7">
    <cacheField name="species" numFmtId="0">
      <sharedItems count="3">
        <s v="Gentoo"/>
        <s v="Adelie"/>
        <s v="Chinstrap"/>
      </sharedItems>
    </cacheField>
    <cacheField name="island" numFmtId="0">
      <sharedItems/>
    </cacheField>
    <cacheField name="culmen_length_mm" numFmtId="0">
      <sharedItems containsSemiMixedTypes="0" containsString="0" containsNumber="1" minValue="32.1" maxValue="59.6"/>
    </cacheField>
    <cacheField name="culmen_depth_mm" numFmtId="0">
      <sharedItems containsSemiMixedTypes="0" containsString="0" containsNumber="1" minValue="13.1" maxValue="21.5"/>
    </cacheField>
    <cacheField name="flipper_length_mm" numFmtId="0">
      <sharedItems containsSemiMixedTypes="0" containsString="0" containsNumber="1" containsInteger="1" minValue="172" maxValue="231"/>
    </cacheField>
    <cacheField name="body_mass_g" numFmtId="0">
      <sharedItems containsSemiMixedTypes="0" containsString="0" containsNumber="1" containsInteger="1" minValue="2700" maxValue="6300" count="93">
        <n v="4500"/>
        <n v="5700"/>
        <n v="4450"/>
        <n v="5400"/>
        <n v="4550"/>
        <n v="4800"/>
        <n v="5200"/>
        <n v="4400"/>
        <n v="5150"/>
        <n v="4650"/>
        <n v="5550"/>
        <n v="5850"/>
        <n v="4200"/>
        <n v="4150"/>
        <n v="6300"/>
        <n v="5350"/>
        <n v="5000"/>
        <n v="5050"/>
        <n v="5100"/>
        <n v="5650"/>
        <n v="4600"/>
        <n v="5250"/>
        <n v="4700"/>
        <n v="6050"/>
        <n v="4950"/>
        <n v="4350"/>
        <n v="3950"/>
        <n v="4300"/>
        <n v="4750"/>
        <n v="4900"/>
        <n v="5300"/>
        <n v="4850"/>
        <n v="5800"/>
        <n v="6000"/>
        <n v="5950"/>
        <n v="4625"/>
        <n v="5450"/>
        <n v="4725"/>
        <n v="5600"/>
        <n v="4875"/>
        <n v="4925"/>
        <n v="4975"/>
        <n v="5500"/>
        <n v="4575"/>
        <n v="4375"/>
        <n v="5750"/>
        <n v="3400"/>
        <n v="3600"/>
        <n v="3800"/>
        <n v="3550"/>
        <n v="3200"/>
        <n v="3150"/>
        <n v="3500"/>
        <n v="3450"/>
        <n v="4050"/>
        <n v="2900"/>
        <n v="3700"/>
        <n v="2850"/>
        <n v="3750"/>
        <n v="3350"/>
        <n v="4100"/>
        <n v="3725"/>
        <n v="3075"/>
        <n v="4250"/>
        <n v="2925"/>
        <n v="3900"/>
        <n v="3175"/>
        <n v="4775"/>
        <n v="3825"/>
        <n v="4275"/>
        <n v="4075"/>
        <n v="3250"/>
        <n v="3300"/>
        <n v="3325"/>
        <n v="3100"/>
        <n v="3000"/>
        <n v="3425"/>
        <n v="4475"/>
        <n v="3975"/>
        <n v="3475"/>
        <n v="3050"/>
        <n v="3650"/>
        <n v="4000"/>
        <n v="3525"/>
        <n v="3775"/>
        <n v="3575"/>
        <n v="3850"/>
        <n v="2700"/>
        <n v="3675"/>
        <n v="3625"/>
        <n v="4675"/>
        <n v="3875"/>
        <n v="3275"/>
      </sharedItems>
      <fieldGroup base="5">
        <rangePr startNum="2700" endNum="6300" groupInterval="500"/>
        <groupItems count="10">
          <s v="&lt;2700"/>
          <s v="2700-3199"/>
          <s v="3200-3699"/>
          <s v="3700-4199"/>
          <s v="4200-4699"/>
          <s v="4700-5199"/>
          <s v="5200-5699"/>
          <s v="5700-6199"/>
          <s v="6200-6699"/>
          <s v="&gt;6700"/>
        </groupItems>
      </fieldGroup>
    </cacheField>
    <cacheField name="sex"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trick Scott Dolinger" refreshedDate="45226.509517245373" backgroundQuery="1" createdVersion="8" refreshedVersion="8" minRefreshableVersion="3" recordCount="0" supportSubquery="1" supportAdvancedDrill="1" xr:uid="{4A159DBF-C8CF-4054-AF55-9D06C5E7178C}">
  <cacheSource type="external" connectionId="10"/>
  <cacheFields count="3">
    <cacheField name="[Measures].[Count of Species 2]" caption="Count of Species 2" numFmtId="0" hierarchy="47" level="32767"/>
    <cacheField name="[PenguinsCleanAdj].[Species].[Species]" caption="Species" numFmtId="0" hierarchy="26" level="1">
      <sharedItems count="3">
        <s v="Adelie"/>
        <s v="Chinstrap"/>
        <s v="Gentoo"/>
      </sharedItems>
    </cacheField>
    <cacheField name="[PenguinsCleanAdj].[Gender].[Gender]" caption="Gender" numFmtId="0" hierarchy="31" level="1">
      <sharedItems count="2">
        <s v="FEMALE"/>
        <s v="MALE"/>
      </sharedItems>
    </cacheField>
  </cacheFields>
  <cacheHierarchies count="50">
    <cacheHierarchy uniqueName="[histogram].[Species]" caption="Species" attribute="1" defaultMemberUniqueName="[histogram].[Species].[All]" allUniqueName="[histogram].[Species].[All]" dimensionUniqueName="[histogram]" displayFolder="" count="0" memberValueDatatype="130" unbalanced="0"/>
    <cacheHierarchy uniqueName="[histogram].[Island]" caption="Island" attribute="1" defaultMemberUniqueName="[histogram].[Island].[All]" allUniqueName="[histogram].[Island].[All]" dimensionUniqueName="[histogram]" displayFolder="" count="0" memberValueDatatype="130" unbalanced="0"/>
    <cacheHierarchy uniqueName="[histogram].[bill_length_mm]" caption="bill_length_mm" attribute="1" defaultMemberUniqueName="[histogram].[bill_length_mm].[All]" allUniqueName="[histogram].[bill_length_mm].[All]" dimensionUniqueName="[histogram]" displayFolder="" count="0" memberValueDatatype="5" unbalanced="0"/>
    <cacheHierarchy uniqueName="[histogram].[flipper_length_mm]" caption="flipper_length_mm" attribute="1" defaultMemberUniqueName="[histogram].[flipper_length_mm].[All]" allUniqueName="[histogram].[flipper_length_mm].[All]" dimensionUniqueName="[histogram]" displayFolder="" count="0" memberValueDatatype="5" unbalanced="0"/>
    <cacheHierarchy uniqueName="[histogram].[body_mass_g]" caption="body_mass_g" attribute="1" defaultMemberUniqueName="[histogram].[body_mass_g].[All]" allUniqueName="[histogram].[body_mass_g].[All]" dimensionUniqueName="[histogram]" displayFolder="" count="0" memberValueDatatype="5" unbalanced="0"/>
    <cacheHierarchy uniqueName="[histogram].[Gender]" caption="Gender" attribute="1" defaultMemberUniqueName="[histogram].[Gender].[All]" allUniqueName="[histogram].[Gender].[All]" dimensionUniqueName="[histogram]" displayFolder="" count="0" memberValueDatatype="130" unbalanced="0"/>
    <cacheHierarchy uniqueName="[histogram 3].[Species]" caption="Species" attribute="1" defaultMemberUniqueName="[histogram 3].[Species].[All]" allUniqueName="[histogram 3].[Species].[All]" dimensionUniqueName="[histogram 3]" displayFolder="" count="0" memberValueDatatype="130" unbalanced="0"/>
    <cacheHierarchy uniqueName="[histogram 3].[Island]" caption="Island" attribute="1" defaultMemberUniqueName="[histogram 3].[Island].[All]" allUniqueName="[histogram 3].[Island].[All]" dimensionUniqueName="[histogram 3]" displayFolder="" count="0" memberValueDatatype="130" unbalanced="0"/>
    <cacheHierarchy uniqueName="[histogram 3].[bill_length_mm]" caption="bill_length_mm" attribute="1" defaultMemberUniqueName="[histogram 3].[bill_length_mm].[All]" allUniqueName="[histogram 3].[bill_length_mm].[All]" dimensionUniqueName="[histogram 3]" displayFolder="" count="0" memberValueDatatype="5" unbalanced="0"/>
    <cacheHierarchy uniqueName="[histogram 3].[flipper_length_mm]" caption="flipper_length_mm" attribute="1" defaultMemberUniqueName="[histogram 3].[flipper_length_mm].[All]" allUniqueName="[histogram 3].[flipper_length_mm].[All]" dimensionUniqueName="[histogram 3]" displayFolder="" count="0" memberValueDatatype="5" unbalanced="0"/>
    <cacheHierarchy uniqueName="[histogram 3].[body_mass_g]" caption="body_mass_g" attribute="1" defaultMemberUniqueName="[histogram 3].[body_mass_g].[All]" allUniqueName="[histogram 3].[body_mass_g].[All]" dimensionUniqueName="[histogram 3]" displayFolder="" count="0" memberValueDatatype="5" unbalanced="0"/>
    <cacheHierarchy uniqueName="[histogram 3].[Gender]" caption="Gender" attribute="1" defaultMemberUniqueName="[histogram 3].[Gender].[All]" allUniqueName="[histogram 3].[Gender].[All]" dimensionUniqueName="[histogram 3]" displayFolder="" count="0" memberValueDatatype="130" unbalanced="0"/>
    <cacheHierarchy uniqueName="[histogram2].[species]" caption="species" attribute="1" defaultMemberUniqueName="[histogram2].[species].[All]" allUniqueName="[histogram2].[species].[All]" dimensionUniqueName="[histogram2]" displayFolder="" count="0" memberValueDatatype="130" unbalanced="0"/>
    <cacheHierarchy uniqueName="[histogram2].[island]" caption="island" attribute="1" defaultMemberUniqueName="[histogram2].[island].[All]" allUniqueName="[histogram2].[island].[All]" dimensionUniqueName="[histogram2]" displayFolder="" count="0" memberValueDatatype="130" unbalanced="0"/>
    <cacheHierarchy uniqueName="[histogram2].[culmen_length_mm]" caption="culmen_length_mm" attribute="1" defaultMemberUniqueName="[histogram2].[culmen_length_mm].[All]" allUniqueName="[histogram2].[culmen_length_mm].[All]" dimensionUniqueName="[histogram2]" displayFolder="" count="0" memberValueDatatype="5" unbalanced="0"/>
    <cacheHierarchy uniqueName="[histogram2].[culmen_depth_mm]" caption="culmen_depth_mm" attribute="1" defaultMemberUniqueName="[histogram2].[culmen_depth_mm].[All]" allUniqueName="[histogram2].[culmen_depth_mm].[All]" dimensionUniqueName="[histogram2]" displayFolder="" count="0" memberValueDatatype="5" unbalanced="0"/>
    <cacheHierarchy uniqueName="[histogram2].[flipper_length_mm]" caption="flipper_length_mm" attribute="1" defaultMemberUniqueName="[histogram2].[flipper_length_mm].[All]" allUniqueName="[histogram2].[flipper_length_mm].[All]" dimensionUniqueName="[histogram2]" displayFolder="" count="0" memberValueDatatype="20" unbalanced="0"/>
    <cacheHierarchy uniqueName="[histogram2].[body_mass_g]" caption="body_mass_g" attribute="1" defaultMemberUniqueName="[histogram2].[body_mass_g].[All]" allUniqueName="[histogram2].[body_mass_g].[All]" dimensionUniqueName="[histogram2]" displayFolder="" count="0" memberValueDatatype="20" unbalanced="0"/>
    <cacheHierarchy uniqueName="[histogram2].[sex]" caption="sex" attribute="1" defaultMemberUniqueName="[histogram2].[sex].[All]" allUniqueName="[histogram2].[sex].[All]" dimensionUniqueName="[histogram2]" displayFolder="" count="0" memberValueDatatype="130" unbalanced="0"/>
    <cacheHierarchy uniqueName="[Penguins].[species]" caption="species" attribute="1" defaultMemberUniqueName="[Penguins].[species].[All]" allUniqueName="[Penguins].[species].[All]" dimensionUniqueName="[Penguins]" displayFolder="" count="0" memberValueDatatype="130" unbalanced="0"/>
    <cacheHierarchy uniqueName="[Penguins].[island]" caption="island" attribute="1" defaultMemberUniqueName="[Penguins].[island].[All]" allUniqueName="[Penguins].[island].[All]" dimensionUniqueName="[Penguins]" displayFolder="" count="0" memberValueDatatype="130" unbalanced="0"/>
    <cacheHierarchy uniqueName="[Penguins].[culmen_length_mm]" caption="culmen_length_mm" attribute="1" defaultMemberUniqueName="[Penguins].[culmen_length_mm].[All]" allUniqueName="[Penguins].[culmen_length_mm].[All]" dimensionUniqueName="[Penguins]" displayFolder="" count="0" memberValueDatatype="5" unbalanced="0"/>
    <cacheHierarchy uniqueName="[Penguins].[culmen_depth_mm]" caption="culmen_depth_mm" attribute="1" defaultMemberUniqueName="[Penguins].[culmen_depth_mm].[All]" allUniqueName="[Penguins].[culmen_depth_mm].[All]" dimensionUniqueName="[Penguins]" displayFolder="" count="0" memberValueDatatype="5" unbalanced="0"/>
    <cacheHierarchy uniqueName="[Penguins].[flipper_length_mm]" caption="flipper_length_mm" attribute="1" defaultMemberUniqueName="[Penguins].[flipper_length_mm].[All]" allUniqueName="[Penguins].[flipper_length_mm].[All]" dimensionUniqueName="[Penguins]" displayFolder="" count="0" memberValueDatatype="20" unbalanced="0"/>
    <cacheHierarchy uniqueName="[Penguins].[body_mass_g]" caption="body_mass_g" attribute="1" defaultMemberUniqueName="[Penguins].[body_mass_g].[All]" allUniqueName="[Penguins].[body_mass_g].[All]" dimensionUniqueName="[Penguins]" displayFolder="" count="0" memberValueDatatype="20" unbalanced="0"/>
    <cacheHierarchy uniqueName="[Penguins].[sex]" caption="sex" attribute="1" defaultMemberUniqueName="[Penguins].[sex].[All]" allUniqueName="[Penguins].[sex].[All]" dimensionUniqueName="[Penguins]" displayFolder="" count="0" memberValueDatatype="130" unbalanced="0"/>
    <cacheHierarchy uniqueName="[PenguinsCleanAdj].[Species]" caption="Species" attribute="1" defaultMemberUniqueName="[PenguinsCleanAdj].[Species].[All]" allUniqueName="[PenguinsCleanAdj].[Species].[All]" dimensionUniqueName="[PenguinsCleanAdj]" displayFolder="" count="2" memberValueDatatype="130" unbalanced="0">
      <fieldsUsage count="2">
        <fieldUsage x="-1"/>
        <fieldUsage x="1"/>
      </fieldsUsage>
    </cacheHierarchy>
    <cacheHierarchy uniqueName="[PenguinsCleanAdj].[Island]" caption="Island" attribute="1" defaultMemberUniqueName="[PenguinsCleanAdj].[Island].[All]" allUniqueName="[PenguinsCleanAdj].[Island].[All]" dimensionUniqueName="[PenguinsCleanAdj]" displayFolder="" count="0" memberValueDatatype="130" unbalanced="0"/>
    <cacheHierarchy uniqueName="[PenguinsCleanAdj].[bill_length_mm]" caption="bill_length_mm" attribute="1" defaultMemberUniqueName="[PenguinsCleanAdj].[bill_length_mm].[All]" allUniqueName="[PenguinsCleanAdj].[bill_length_mm].[All]" dimensionUniqueName="[PenguinsCleanAdj]" displayFolder="" count="0" memberValueDatatype="5" unbalanced="0"/>
    <cacheHierarchy uniqueName="[PenguinsCleanAdj].[flipper_length_mm]" caption="flipper_length_mm" attribute="1" defaultMemberUniqueName="[PenguinsCleanAdj].[flipper_length_mm].[All]" allUniqueName="[PenguinsCleanAdj].[flipper_length_mm].[All]" dimensionUniqueName="[PenguinsCleanAdj]" displayFolder="" count="0" memberValueDatatype="5" unbalanced="0"/>
    <cacheHierarchy uniqueName="[PenguinsCleanAdj].[body_mass_g]" caption="body_mass_g" attribute="1" defaultMemberUniqueName="[PenguinsCleanAdj].[body_mass_g].[All]" allUniqueName="[PenguinsCleanAdj].[body_mass_g].[All]" dimensionUniqueName="[PenguinsCleanAdj]" displayFolder="" count="0" memberValueDatatype="5" unbalanced="0"/>
    <cacheHierarchy uniqueName="[PenguinsCleanAdj].[Gender]" caption="Gender" attribute="1" defaultMemberUniqueName="[PenguinsCleanAdj].[Gender].[All]" allUniqueName="[PenguinsCleanAdj].[Gender].[All]" dimensionUniqueName="[PenguinsCleanAdj]" displayFolder="" count="2" memberValueDatatype="130" unbalanced="0">
      <fieldsUsage count="2">
        <fieldUsage x="-1"/>
        <fieldUsage x="2"/>
      </fieldsUsage>
    </cacheHierarchy>
    <cacheHierarchy uniqueName="[PenguinsCleanAdj 1].[Species]" caption="Species" attribute="1" defaultMemberUniqueName="[PenguinsCleanAdj 1].[Species].[All]" allUniqueName="[PenguinsCleanAdj 1].[Species].[All]" dimensionUniqueName="[PenguinsCleanAdj 1]" displayFolder="" count="0" memberValueDatatype="130" unbalanced="0"/>
    <cacheHierarchy uniqueName="[PenguinsCleanAdj 1].[Island]" caption="Island" attribute="1" defaultMemberUniqueName="[PenguinsCleanAdj 1].[Island].[All]" allUniqueName="[PenguinsCleanAdj 1].[Island].[All]" dimensionUniqueName="[PenguinsCleanAdj 1]" displayFolder="" count="0" memberValueDatatype="130" unbalanced="0"/>
    <cacheHierarchy uniqueName="[PenguinsCleanAdj 1].[bill_length_mm]" caption="bill_length_mm" attribute="1" defaultMemberUniqueName="[PenguinsCleanAdj 1].[bill_length_mm].[All]" allUniqueName="[PenguinsCleanAdj 1].[bill_length_mm].[All]" dimensionUniqueName="[PenguinsCleanAdj 1]" displayFolder="" count="0" memberValueDatatype="5" unbalanced="0"/>
    <cacheHierarchy uniqueName="[PenguinsCleanAdj 1].[flipper_length_mm]" caption="flipper_length_mm" attribute="1" defaultMemberUniqueName="[PenguinsCleanAdj 1].[flipper_length_mm].[All]" allUniqueName="[PenguinsCleanAdj 1].[flipper_length_mm].[All]" dimensionUniqueName="[PenguinsCleanAdj 1]" displayFolder="" count="0" memberValueDatatype="20" unbalanced="0"/>
    <cacheHierarchy uniqueName="[PenguinsCleanAdj 1].[body_mass_g]" caption="body_mass_g" attribute="1" defaultMemberUniqueName="[PenguinsCleanAdj 1].[body_mass_g].[All]" allUniqueName="[PenguinsCleanAdj 1].[body_mass_g].[All]" dimensionUniqueName="[PenguinsCleanAdj 1]" displayFolder="" count="0" memberValueDatatype="20" unbalanced="0"/>
    <cacheHierarchy uniqueName="[PenguinsCleanAdj 1].[Gender]" caption="Gender" attribute="1" defaultMemberUniqueName="[PenguinsCleanAdj 1].[Gender].[All]" allUniqueName="[PenguinsCleanAdj 1].[Gender].[All]" dimensionUniqueName="[PenguinsCleanAdj 1]" displayFolder="" count="0" memberValueDatatype="130" unbalanced="0"/>
    <cacheHierarchy uniqueName="[Measures].[__XL_Count Penguins]" caption="__XL_Count Penguins" measure="1" displayFolder="" measureGroup="Penguins" count="0" hidden="1"/>
    <cacheHierarchy uniqueName="[Measures].[__XL_Count PenguinsCleanAdj]" caption="__XL_Count PenguinsCleanAdj" measure="1" displayFolder="" measureGroup="PenguinsCleanAdj" count="0" hidden="1"/>
    <cacheHierarchy uniqueName="[Measures].[__XL_Count PenguinsCleanAdj 1]" caption="__XL_Count PenguinsCleanAdj 1" measure="1" displayFolder="" measureGroup="PenguinsCleanAdj 1" count="0" hidden="1"/>
    <cacheHierarchy uniqueName="[Measures].[__XL_Count histogram]" caption="__XL_Count histogram" measure="1" displayFolder="" measureGroup="histogram" count="0" hidden="1"/>
    <cacheHierarchy uniqueName="[Measures].[__XL_Count histogram2]" caption="__XL_Count histogram2" measure="1" displayFolder="" measureGroup="histogram2" count="0" hidden="1"/>
    <cacheHierarchy uniqueName="[Measures].[__XL_Count histogram 3]" caption="__XL_Count histogram 3" measure="1" displayFolder="" measureGroup="histogram 3" count="0" hidden="1"/>
    <cacheHierarchy uniqueName="[Measures].[__No measures defined]" caption="__No measures defined" measure="1" displayFolder="" count="0" hidden="1"/>
    <cacheHierarchy uniqueName="[Measures].[Count of sex]" caption="Count of sex" measure="1" displayFolder="" measureGroup="Penguins" count="0" hidden="1">
      <extLst>
        <ext xmlns:x15="http://schemas.microsoft.com/office/spreadsheetml/2010/11/main" uri="{B97F6D7D-B522-45F9-BDA1-12C45D357490}">
          <x15:cacheHierarchy aggregatedColumn="25"/>
        </ext>
      </extLst>
    </cacheHierarchy>
    <cacheHierarchy uniqueName="[Measures].[Count of species]" caption="Count of species" measure="1" displayFolder="" measureGroup="Penguins" count="0" hidden="1">
      <extLst>
        <ext xmlns:x15="http://schemas.microsoft.com/office/spreadsheetml/2010/11/main" uri="{B97F6D7D-B522-45F9-BDA1-12C45D357490}">
          <x15:cacheHierarchy aggregatedColumn="19"/>
        </ext>
      </extLst>
    </cacheHierarchy>
    <cacheHierarchy uniqueName="[Measures].[Count of Species 2]" caption="Count of Species 2" measure="1" displayFolder="" measureGroup="PenguinsCleanAdj" count="0" oneField="1" hidden="1">
      <fieldsUsage count="1">
        <fieldUsage x="0"/>
      </fieldsUsage>
      <extLst>
        <ext xmlns:x15="http://schemas.microsoft.com/office/spreadsheetml/2010/11/main" uri="{B97F6D7D-B522-45F9-BDA1-12C45D357490}">
          <x15:cacheHierarchy aggregatedColumn="26"/>
        </ext>
      </extLst>
    </cacheHierarchy>
    <cacheHierarchy uniqueName="[Measures].[Sum of flipper_length_mm]" caption="Sum of flipper_length_mm" measure="1" displayFolder="" measureGroup="PenguinsCleanAdj" count="0" hidden="1">
      <extLst>
        <ext xmlns:x15="http://schemas.microsoft.com/office/spreadsheetml/2010/11/main" uri="{B97F6D7D-B522-45F9-BDA1-12C45D357490}">
          <x15:cacheHierarchy aggregatedColumn="29"/>
        </ext>
      </extLst>
    </cacheHierarchy>
    <cacheHierarchy uniqueName="[Measures].[Count of Species 3]" caption="Count of Species 3" measure="1" displayFolder="" measureGroup="histogram" count="0" hidden="1">
      <extLst>
        <ext xmlns:x15="http://schemas.microsoft.com/office/spreadsheetml/2010/11/main" uri="{B97F6D7D-B522-45F9-BDA1-12C45D357490}">
          <x15:cacheHierarchy aggregatedColumn="0"/>
        </ext>
      </extLst>
    </cacheHierarchy>
  </cacheHierarchies>
  <kpis count="0"/>
  <dimensions count="7">
    <dimension name="histogram" uniqueName="[histogram]" caption="histogram"/>
    <dimension name="histogram 3" uniqueName="[histogram 3]" caption="histogram 3"/>
    <dimension name="histogram2" uniqueName="[histogram2]" caption="histogram2"/>
    <dimension measure="1" name="Measures" uniqueName="[Measures]" caption="Measures"/>
    <dimension name="Penguins" uniqueName="[Penguins]" caption="Penguins"/>
    <dimension name="PenguinsCleanAdj" uniqueName="[PenguinsCleanAdj]" caption="PenguinsCleanAdj"/>
    <dimension name="PenguinsCleanAdj 1" uniqueName="[PenguinsCleanAdj 1]" caption="PenguinsCleanAdj 1"/>
  </dimensions>
  <measureGroups count="6">
    <measureGroup name="histogram" caption="histogram"/>
    <measureGroup name="histogram 3" caption="histogram 3"/>
    <measureGroup name="histogram2" caption="histogram2"/>
    <measureGroup name="Penguins" caption="Penguins"/>
    <measureGroup name="PenguinsCleanAdj" caption="PenguinsCleanAdj"/>
    <measureGroup name="PenguinsCleanAdj 1" caption="PenguinsCleanAdj 1"/>
  </measureGroups>
  <maps count="6">
    <map measureGroup="0" dimension="0"/>
    <map measureGroup="1" dimension="1"/>
    <map measureGroup="2" dimension="2"/>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trick Scott Dolinger" refreshedDate="45226.509519328705" backgroundQuery="1" createdVersion="8" refreshedVersion="8" minRefreshableVersion="3" recordCount="0" supportSubquery="1" supportAdvancedDrill="1" xr:uid="{32501E8C-5049-4A37-8BC1-9581FAD62756}">
  <cacheSource type="external" connectionId="10"/>
  <cacheFields count="3">
    <cacheField name="[Penguins].[sex].[sex]" caption="sex" numFmtId="0" hierarchy="25" level="1">
      <sharedItems count="2">
        <s v="FEMALE"/>
        <s v="MALE"/>
      </sharedItems>
    </cacheField>
    <cacheField name="[Measures].[Count of species]" caption="Count of species" numFmtId="0" hierarchy="46" level="32767"/>
    <cacheField name="[Penguins].[species].[species]" caption="species" numFmtId="0" hierarchy="19" level="1">
      <sharedItems count="3">
        <s v="Adelie"/>
        <s v="Chinstrap"/>
        <s v="Gentoo"/>
      </sharedItems>
    </cacheField>
  </cacheFields>
  <cacheHierarchies count="50">
    <cacheHierarchy uniqueName="[histogram].[Species]" caption="Species" attribute="1" defaultMemberUniqueName="[histogram].[Species].[All]" allUniqueName="[histogram].[Species].[All]" dimensionUniqueName="[histogram]" displayFolder="" count="0" memberValueDatatype="130" unbalanced="0"/>
    <cacheHierarchy uniqueName="[histogram].[Island]" caption="Island" attribute="1" defaultMemberUniqueName="[histogram].[Island].[All]" allUniqueName="[histogram].[Island].[All]" dimensionUniqueName="[histogram]" displayFolder="" count="0" memberValueDatatype="130" unbalanced="0"/>
    <cacheHierarchy uniqueName="[histogram].[bill_length_mm]" caption="bill_length_mm" attribute="1" defaultMemberUniqueName="[histogram].[bill_length_mm].[All]" allUniqueName="[histogram].[bill_length_mm].[All]" dimensionUniqueName="[histogram]" displayFolder="" count="0" memberValueDatatype="5" unbalanced="0"/>
    <cacheHierarchy uniqueName="[histogram].[flipper_length_mm]" caption="flipper_length_mm" attribute="1" defaultMemberUniqueName="[histogram].[flipper_length_mm].[All]" allUniqueName="[histogram].[flipper_length_mm].[All]" dimensionUniqueName="[histogram]" displayFolder="" count="0" memberValueDatatype="5" unbalanced="0"/>
    <cacheHierarchy uniqueName="[histogram].[body_mass_g]" caption="body_mass_g" attribute="1" defaultMemberUniqueName="[histogram].[body_mass_g].[All]" allUniqueName="[histogram].[body_mass_g].[All]" dimensionUniqueName="[histogram]" displayFolder="" count="0" memberValueDatatype="5" unbalanced="0"/>
    <cacheHierarchy uniqueName="[histogram].[Gender]" caption="Gender" attribute="1" defaultMemberUniqueName="[histogram].[Gender].[All]" allUniqueName="[histogram].[Gender].[All]" dimensionUniqueName="[histogram]" displayFolder="" count="0" memberValueDatatype="130" unbalanced="0"/>
    <cacheHierarchy uniqueName="[histogram 3].[Species]" caption="Species" attribute="1" defaultMemberUniqueName="[histogram 3].[Species].[All]" allUniqueName="[histogram 3].[Species].[All]" dimensionUniqueName="[histogram 3]" displayFolder="" count="0" memberValueDatatype="130" unbalanced="0"/>
    <cacheHierarchy uniqueName="[histogram 3].[Island]" caption="Island" attribute="1" defaultMemberUniqueName="[histogram 3].[Island].[All]" allUniqueName="[histogram 3].[Island].[All]" dimensionUniqueName="[histogram 3]" displayFolder="" count="0" memberValueDatatype="130" unbalanced="0"/>
    <cacheHierarchy uniqueName="[histogram 3].[bill_length_mm]" caption="bill_length_mm" attribute="1" defaultMemberUniqueName="[histogram 3].[bill_length_mm].[All]" allUniqueName="[histogram 3].[bill_length_mm].[All]" dimensionUniqueName="[histogram 3]" displayFolder="" count="0" memberValueDatatype="5" unbalanced="0"/>
    <cacheHierarchy uniqueName="[histogram 3].[flipper_length_mm]" caption="flipper_length_mm" attribute="1" defaultMemberUniqueName="[histogram 3].[flipper_length_mm].[All]" allUniqueName="[histogram 3].[flipper_length_mm].[All]" dimensionUniqueName="[histogram 3]" displayFolder="" count="0" memberValueDatatype="5" unbalanced="0"/>
    <cacheHierarchy uniqueName="[histogram 3].[body_mass_g]" caption="body_mass_g" attribute="1" defaultMemberUniqueName="[histogram 3].[body_mass_g].[All]" allUniqueName="[histogram 3].[body_mass_g].[All]" dimensionUniqueName="[histogram 3]" displayFolder="" count="0" memberValueDatatype="5" unbalanced="0"/>
    <cacheHierarchy uniqueName="[histogram 3].[Gender]" caption="Gender" attribute="1" defaultMemberUniqueName="[histogram 3].[Gender].[All]" allUniqueName="[histogram 3].[Gender].[All]" dimensionUniqueName="[histogram 3]" displayFolder="" count="0" memberValueDatatype="130" unbalanced="0"/>
    <cacheHierarchy uniqueName="[histogram2].[species]" caption="species" attribute="1" defaultMemberUniqueName="[histogram2].[species].[All]" allUniqueName="[histogram2].[species].[All]" dimensionUniqueName="[histogram2]" displayFolder="" count="0" memberValueDatatype="130" unbalanced="0"/>
    <cacheHierarchy uniqueName="[histogram2].[island]" caption="island" attribute="1" defaultMemberUniqueName="[histogram2].[island].[All]" allUniqueName="[histogram2].[island].[All]" dimensionUniqueName="[histogram2]" displayFolder="" count="0" memberValueDatatype="130" unbalanced="0"/>
    <cacheHierarchy uniqueName="[histogram2].[culmen_length_mm]" caption="culmen_length_mm" attribute="1" defaultMemberUniqueName="[histogram2].[culmen_length_mm].[All]" allUniqueName="[histogram2].[culmen_length_mm].[All]" dimensionUniqueName="[histogram2]" displayFolder="" count="0" memberValueDatatype="5" unbalanced="0"/>
    <cacheHierarchy uniqueName="[histogram2].[culmen_depth_mm]" caption="culmen_depth_mm" attribute="1" defaultMemberUniqueName="[histogram2].[culmen_depth_mm].[All]" allUniqueName="[histogram2].[culmen_depth_mm].[All]" dimensionUniqueName="[histogram2]" displayFolder="" count="0" memberValueDatatype="5" unbalanced="0"/>
    <cacheHierarchy uniqueName="[histogram2].[flipper_length_mm]" caption="flipper_length_mm" attribute="1" defaultMemberUniqueName="[histogram2].[flipper_length_mm].[All]" allUniqueName="[histogram2].[flipper_length_mm].[All]" dimensionUniqueName="[histogram2]" displayFolder="" count="0" memberValueDatatype="20" unbalanced="0"/>
    <cacheHierarchy uniqueName="[histogram2].[body_mass_g]" caption="body_mass_g" attribute="1" defaultMemberUniqueName="[histogram2].[body_mass_g].[All]" allUniqueName="[histogram2].[body_mass_g].[All]" dimensionUniqueName="[histogram2]" displayFolder="" count="0" memberValueDatatype="20" unbalanced="0"/>
    <cacheHierarchy uniqueName="[histogram2].[sex]" caption="sex" attribute="1" defaultMemberUniqueName="[histogram2].[sex].[All]" allUniqueName="[histogram2].[sex].[All]" dimensionUniqueName="[histogram2]" displayFolder="" count="0" memberValueDatatype="130" unbalanced="0"/>
    <cacheHierarchy uniqueName="[Penguins].[species]" caption="species" attribute="1" defaultMemberUniqueName="[Penguins].[species].[All]" allUniqueName="[Penguins].[species].[All]" dimensionUniqueName="[Penguins]" displayFolder="" count="2" memberValueDatatype="130" unbalanced="0">
      <fieldsUsage count="2">
        <fieldUsage x="-1"/>
        <fieldUsage x="2"/>
      </fieldsUsage>
    </cacheHierarchy>
    <cacheHierarchy uniqueName="[Penguins].[island]" caption="island" attribute="1" defaultMemberUniqueName="[Penguins].[island].[All]" allUniqueName="[Penguins].[island].[All]" dimensionUniqueName="[Penguins]" displayFolder="" count="0" memberValueDatatype="130" unbalanced="0"/>
    <cacheHierarchy uniqueName="[Penguins].[culmen_length_mm]" caption="culmen_length_mm" attribute="1" defaultMemberUniqueName="[Penguins].[culmen_length_mm].[All]" allUniqueName="[Penguins].[culmen_length_mm].[All]" dimensionUniqueName="[Penguins]" displayFolder="" count="0" memberValueDatatype="5" unbalanced="0"/>
    <cacheHierarchy uniqueName="[Penguins].[culmen_depth_mm]" caption="culmen_depth_mm" attribute="1" defaultMemberUniqueName="[Penguins].[culmen_depth_mm].[All]" allUniqueName="[Penguins].[culmen_depth_mm].[All]" dimensionUniqueName="[Penguins]" displayFolder="" count="0" memberValueDatatype="5" unbalanced="0"/>
    <cacheHierarchy uniqueName="[Penguins].[flipper_length_mm]" caption="flipper_length_mm" attribute="1" defaultMemberUniqueName="[Penguins].[flipper_length_mm].[All]" allUniqueName="[Penguins].[flipper_length_mm].[All]" dimensionUniqueName="[Penguins]" displayFolder="" count="0" memberValueDatatype="20" unbalanced="0"/>
    <cacheHierarchy uniqueName="[Penguins].[body_mass_g]" caption="body_mass_g" attribute="1" defaultMemberUniqueName="[Penguins].[body_mass_g].[All]" allUniqueName="[Penguins].[body_mass_g].[All]" dimensionUniqueName="[Penguins]" displayFolder="" count="0" memberValueDatatype="20" unbalanced="0"/>
    <cacheHierarchy uniqueName="[Penguins].[sex]" caption="sex" attribute="1" defaultMemberUniqueName="[Penguins].[sex].[All]" allUniqueName="[Penguins].[sex].[All]" dimensionUniqueName="[Penguins]" displayFolder="" count="2" memberValueDatatype="130" unbalanced="0">
      <fieldsUsage count="2">
        <fieldUsage x="-1"/>
        <fieldUsage x="0"/>
      </fieldsUsage>
    </cacheHierarchy>
    <cacheHierarchy uniqueName="[PenguinsCleanAdj].[Species]" caption="Species" attribute="1" defaultMemberUniqueName="[PenguinsCleanAdj].[Species].[All]" allUniqueName="[PenguinsCleanAdj].[Species].[All]" dimensionUniqueName="[PenguinsCleanAdj]" displayFolder="" count="0" memberValueDatatype="130" unbalanced="0"/>
    <cacheHierarchy uniqueName="[PenguinsCleanAdj].[Island]" caption="Island" attribute="1" defaultMemberUniqueName="[PenguinsCleanAdj].[Island].[All]" allUniqueName="[PenguinsCleanAdj].[Island].[All]" dimensionUniqueName="[PenguinsCleanAdj]" displayFolder="" count="0" memberValueDatatype="130" unbalanced="0"/>
    <cacheHierarchy uniqueName="[PenguinsCleanAdj].[bill_length_mm]" caption="bill_length_mm" attribute="1" defaultMemberUniqueName="[PenguinsCleanAdj].[bill_length_mm].[All]" allUniqueName="[PenguinsCleanAdj].[bill_length_mm].[All]" dimensionUniqueName="[PenguinsCleanAdj]" displayFolder="" count="0" memberValueDatatype="5" unbalanced="0"/>
    <cacheHierarchy uniqueName="[PenguinsCleanAdj].[flipper_length_mm]" caption="flipper_length_mm" attribute="1" defaultMemberUniqueName="[PenguinsCleanAdj].[flipper_length_mm].[All]" allUniqueName="[PenguinsCleanAdj].[flipper_length_mm].[All]" dimensionUniqueName="[PenguinsCleanAdj]" displayFolder="" count="0" memberValueDatatype="5" unbalanced="0"/>
    <cacheHierarchy uniqueName="[PenguinsCleanAdj].[body_mass_g]" caption="body_mass_g" attribute="1" defaultMemberUniqueName="[PenguinsCleanAdj].[body_mass_g].[All]" allUniqueName="[PenguinsCleanAdj].[body_mass_g].[All]" dimensionUniqueName="[PenguinsCleanAdj]" displayFolder="" count="0" memberValueDatatype="5" unbalanced="0"/>
    <cacheHierarchy uniqueName="[PenguinsCleanAdj].[Gender]" caption="Gender" attribute="1" defaultMemberUniqueName="[PenguinsCleanAdj].[Gender].[All]" allUniqueName="[PenguinsCleanAdj].[Gender].[All]" dimensionUniqueName="[PenguinsCleanAdj]" displayFolder="" count="0" memberValueDatatype="130" unbalanced="0"/>
    <cacheHierarchy uniqueName="[PenguinsCleanAdj 1].[Species]" caption="Species" attribute="1" defaultMemberUniqueName="[PenguinsCleanAdj 1].[Species].[All]" allUniqueName="[PenguinsCleanAdj 1].[Species].[All]" dimensionUniqueName="[PenguinsCleanAdj 1]" displayFolder="" count="0" memberValueDatatype="130" unbalanced="0"/>
    <cacheHierarchy uniqueName="[PenguinsCleanAdj 1].[Island]" caption="Island" attribute="1" defaultMemberUniqueName="[PenguinsCleanAdj 1].[Island].[All]" allUniqueName="[PenguinsCleanAdj 1].[Island].[All]" dimensionUniqueName="[PenguinsCleanAdj 1]" displayFolder="" count="0" memberValueDatatype="130" unbalanced="0"/>
    <cacheHierarchy uniqueName="[PenguinsCleanAdj 1].[bill_length_mm]" caption="bill_length_mm" attribute="1" defaultMemberUniqueName="[PenguinsCleanAdj 1].[bill_length_mm].[All]" allUniqueName="[PenguinsCleanAdj 1].[bill_length_mm].[All]" dimensionUniqueName="[PenguinsCleanAdj 1]" displayFolder="" count="0" memberValueDatatype="5" unbalanced="0"/>
    <cacheHierarchy uniqueName="[PenguinsCleanAdj 1].[flipper_length_mm]" caption="flipper_length_mm" attribute="1" defaultMemberUniqueName="[PenguinsCleanAdj 1].[flipper_length_mm].[All]" allUniqueName="[PenguinsCleanAdj 1].[flipper_length_mm].[All]" dimensionUniqueName="[PenguinsCleanAdj 1]" displayFolder="" count="0" memberValueDatatype="20" unbalanced="0"/>
    <cacheHierarchy uniqueName="[PenguinsCleanAdj 1].[body_mass_g]" caption="body_mass_g" attribute="1" defaultMemberUniqueName="[PenguinsCleanAdj 1].[body_mass_g].[All]" allUniqueName="[PenguinsCleanAdj 1].[body_mass_g].[All]" dimensionUniqueName="[PenguinsCleanAdj 1]" displayFolder="" count="0" memberValueDatatype="20" unbalanced="0"/>
    <cacheHierarchy uniqueName="[PenguinsCleanAdj 1].[Gender]" caption="Gender" attribute="1" defaultMemberUniqueName="[PenguinsCleanAdj 1].[Gender].[All]" allUniqueName="[PenguinsCleanAdj 1].[Gender].[All]" dimensionUniqueName="[PenguinsCleanAdj 1]" displayFolder="" count="0" memberValueDatatype="130" unbalanced="0"/>
    <cacheHierarchy uniqueName="[Measures].[__XL_Count Penguins]" caption="__XL_Count Penguins" measure="1" displayFolder="" measureGroup="Penguins" count="0" hidden="1"/>
    <cacheHierarchy uniqueName="[Measures].[__XL_Count PenguinsCleanAdj]" caption="__XL_Count PenguinsCleanAdj" measure="1" displayFolder="" measureGroup="PenguinsCleanAdj" count="0" hidden="1"/>
    <cacheHierarchy uniqueName="[Measures].[__XL_Count PenguinsCleanAdj 1]" caption="__XL_Count PenguinsCleanAdj 1" measure="1" displayFolder="" measureGroup="PenguinsCleanAdj 1" count="0" hidden="1"/>
    <cacheHierarchy uniqueName="[Measures].[__XL_Count histogram]" caption="__XL_Count histogram" measure="1" displayFolder="" measureGroup="histogram" count="0" hidden="1"/>
    <cacheHierarchy uniqueName="[Measures].[__XL_Count histogram2]" caption="__XL_Count histogram2" measure="1" displayFolder="" measureGroup="histogram2" count="0" hidden="1"/>
    <cacheHierarchy uniqueName="[Measures].[__XL_Count histogram 3]" caption="__XL_Count histogram 3" measure="1" displayFolder="" measureGroup="histogram 3" count="0" hidden="1"/>
    <cacheHierarchy uniqueName="[Measures].[__No measures defined]" caption="__No measures defined" measure="1" displayFolder="" count="0" hidden="1"/>
    <cacheHierarchy uniqueName="[Measures].[Count of sex]" caption="Count of sex" measure="1" displayFolder="" measureGroup="Penguins" count="0" hidden="1">
      <extLst>
        <ext xmlns:x15="http://schemas.microsoft.com/office/spreadsheetml/2010/11/main" uri="{B97F6D7D-B522-45F9-BDA1-12C45D357490}">
          <x15:cacheHierarchy aggregatedColumn="25"/>
        </ext>
      </extLst>
    </cacheHierarchy>
    <cacheHierarchy uniqueName="[Measures].[Count of species]" caption="Count of species" measure="1" displayFolder="" measureGroup="Penguins" count="0" oneField="1" hidden="1">
      <fieldsUsage count="1">
        <fieldUsage x="1"/>
      </fieldsUsage>
      <extLst>
        <ext xmlns:x15="http://schemas.microsoft.com/office/spreadsheetml/2010/11/main" uri="{B97F6D7D-B522-45F9-BDA1-12C45D357490}">
          <x15:cacheHierarchy aggregatedColumn="19"/>
        </ext>
      </extLst>
    </cacheHierarchy>
    <cacheHierarchy uniqueName="[Measures].[Count of Species 2]" caption="Count of Species 2" measure="1" displayFolder="" measureGroup="PenguinsCleanAdj" count="0" hidden="1">
      <extLst>
        <ext xmlns:x15="http://schemas.microsoft.com/office/spreadsheetml/2010/11/main" uri="{B97F6D7D-B522-45F9-BDA1-12C45D357490}">
          <x15:cacheHierarchy aggregatedColumn="26"/>
        </ext>
      </extLst>
    </cacheHierarchy>
    <cacheHierarchy uniqueName="[Measures].[Sum of flipper_length_mm]" caption="Sum of flipper_length_mm" measure="1" displayFolder="" measureGroup="PenguinsCleanAdj" count="0" hidden="1">
      <extLst>
        <ext xmlns:x15="http://schemas.microsoft.com/office/spreadsheetml/2010/11/main" uri="{B97F6D7D-B522-45F9-BDA1-12C45D357490}">
          <x15:cacheHierarchy aggregatedColumn="29"/>
        </ext>
      </extLst>
    </cacheHierarchy>
    <cacheHierarchy uniqueName="[Measures].[Count of Species 3]" caption="Count of Species 3" measure="1" displayFolder="" measureGroup="histogram" count="0" hidden="1">
      <extLst>
        <ext xmlns:x15="http://schemas.microsoft.com/office/spreadsheetml/2010/11/main" uri="{B97F6D7D-B522-45F9-BDA1-12C45D357490}">
          <x15:cacheHierarchy aggregatedColumn="0"/>
        </ext>
      </extLst>
    </cacheHierarchy>
  </cacheHierarchies>
  <kpis count="0"/>
  <dimensions count="7">
    <dimension name="histogram" uniqueName="[histogram]" caption="histogram"/>
    <dimension name="histogram 3" uniqueName="[histogram 3]" caption="histogram 3"/>
    <dimension name="histogram2" uniqueName="[histogram2]" caption="histogram2"/>
    <dimension measure="1" name="Measures" uniqueName="[Measures]" caption="Measures"/>
    <dimension name="Penguins" uniqueName="[Penguins]" caption="Penguins"/>
    <dimension name="PenguinsCleanAdj" uniqueName="[PenguinsCleanAdj]" caption="PenguinsCleanAdj"/>
    <dimension name="PenguinsCleanAdj 1" uniqueName="[PenguinsCleanAdj 1]" caption="PenguinsCleanAdj 1"/>
  </dimensions>
  <measureGroups count="6">
    <measureGroup name="histogram" caption="histogram"/>
    <measureGroup name="histogram 3" caption="histogram 3"/>
    <measureGroup name="histogram2" caption="histogram2"/>
    <measureGroup name="Penguins" caption="Penguins"/>
    <measureGroup name="PenguinsCleanAdj" caption="PenguinsCleanAdj"/>
    <measureGroup name="PenguinsCleanAdj 1" caption="PenguinsCleanAdj 1"/>
  </measureGroups>
  <maps count="6">
    <map measureGroup="0" dimension="0"/>
    <map measureGroup="1" dimension="1"/>
    <map measureGroup="2" dimension="2"/>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trick Scott Dolinger" refreshedDate="45226.523524884258" backgroundQuery="1" createdVersion="8" refreshedVersion="8" minRefreshableVersion="3" recordCount="0" supportSubquery="1" supportAdvancedDrill="1" xr:uid="{39EC4765-CAA2-4991-9E03-103697212CB1}">
  <cacheSource type="external" connectionId="10"/>
  <cacheFields count="4">
    <cacheField name="[Penguins].[island].[island]" caption="island" numFmtId="0" hierarchy="20" level="1">
      <sharedItems count="3">
        <s v="Biscoe"/>
        <s v="Dream"/>
        <s v="Torgersen"/>
      </sharedItems>
    </cacheField>
    <cacheField name="[Penguins].[species].[species]" caption="species" numFmtId="0" hierarchy="19" level="1">
      <sharedItems count="3">
        <s v="Adelie"/>
        <s v="Chinstrap"/>
        <s v="Gentoo"/>
      </sharedItems>
    </cacheField>
    <cacheField name="[Penguins].[sex].[sex]" caption="sex" numFmtId="0" hierarchy="25" level="1">
      <sharedItems count="2">
        <s v="FEMALE"/>
        <s v="MALE"/>
      </sharedItems>
    </cacheField>
    <cacheField name="[Measures].[Count of species]" caption="Count of species" numFmtId="0" hierarchy="46" level="32767"/>
  </cacheFields>
  <cacheHierarchies count="50">
    <cacheHierarchy uniqueName="[histogram].[Species]" caption="Species" attribute="1" defaultMemberUniqueName="[histogram].[Species].[All]" allUniqueName="[histogram].[Species].[All]" dimensionUniqueName="[histogram]" displayFolder="" count="0" memberValueDatatype="130" unbalanced="0"/>
    <cacheHierarchy uniqueName="[histogram].[Island]" caption="Island" attribute="1" defaultMemberUniqueName="[histogram].[Island].[All]" allUniqueName="[histogram].[Island].[All]" dimensionUniqueName="[histogram]" displayFolder="" count="0" memberValueDatatype="130" unbalanced="0"/>
    <cacheHierarchy uniqueName="[histogram].[bill_length_mm]" caption="bill_length_mm" attribute="1" defaultMemberUniqueName="[histogram].[bill_length_mm].[All]" allUniqueName="[histogram].[bill_length_mm].[All]" dimensionUniqueName="[histogram]" displayFolder="" count="0" memberValueDatatype="5" unbalanced="0"/>
    <cacheHierarchy uniqueName="[histogram].[flipper_length_mm]" caption="flipper_length_mm" attribute="1" defaultMemberUniqueName="[histogram].[flipper_length_mm].[All]" allUniqueName="[histogram].[flipper_length_mm].[All]" dimensionUniqueName="[histogram]" displayFolder="" count="0" memberValueDatatype="5" unbalanced="0"/>
    <cacheHierarchy uniqueName="[histogram].[body_mass_g]" caption="body_mass_g" attribute="1" defaultMemberUniqueName="[histogram].[body_mass_g].[All]" allUniqueName="[histogram].[body_mass_g].[All]" dimensionUniqueName="[histogram]" displayFolder="" count="0" memberValueDatatype="5" unbalanced="0"/>
    <cacheHierarchy uniqueName="[histogram].[Gender]" caption="Gender" attribute="1" defaultMemberUniqueName="[histogram].[Gender].[All]" allUniqueName="[histogram].[Gender].[All]" dimensionUniqueName="[histogram]" displayFolder="" count="0" memberValueDatatype="130" unbalanced="0"/>
    <cacheHierarchy uniqueName="[histogram 3].[Species]" caption="Species" attribute="1" defaultMemberUniqueName="[histogram 3].[Species].[All]" allUniqueName="[histogram 3].[Species].[All]" dimensionUniqueName="[histogram 3]" displayFolder="" count="0" memberValueDatatype="130" unbalanced="0"/>
    <cacheHierarchy uniqueName="[histogram 3].[Island]" caption="Island" attribute="1" defaultMemberUniqueName="[histogram 3].[Island].[All]" allUniqueName="[histogram 3].[Island].[All]" dimensionUniqueName="[histogram 3]" displayFolder="" count="0" memberValueDatatype="130" unbalanced="0"/>
    <cacheHierarchy uniqueName="[histogram 3].[bill_length_mm]" caption="bill_length_mm" attribute="1" defaultMemberUniqueName="[histogram 3].[bill_length_mm].[All]" allUniqueName="[histogram 3].[bill_length_mm].[All]" dimensionUniqueName="[histogram 3]" displayFolder="" count="0" memberValueDatatype="5" unbalanced="0"/>
    <cacheHierarchy uniqueName="[histogram 3].[flipper_length_mm]" caption="flipper_length_mm" attribute="1" defaultMemberUniqueName="[histogram 3].[flipper_length_mm].[All]" allUniqueName="[histogram 3].[flipper_length_mm].[All]" dimensionUniqueName="[histogram 3]" displayFolder="" count="0" memberValueDatatype="5" unbalanced="0"/>
    <cacheHierarchy uniqueName="[histogram 3].[body_mass_g]" caption="body_mass_g" attribute="1" defaultMemberUniqueName="[histogram 3].[body_mass_g].[All]" allUniqueName="[histogram 3].[body_mass_g].[All]" dimensionUniqueName="[histogram 3]" displayFolder="" count="0" memberValueDatatype="5" unbalanced="0"/>
    <cacheHierarchy uniqueName="[histogram 3].[Gender]" caption="Gender" attribute="1" defaultMemberUniqueName="[histogram 3].[Gender].[All]" allUniqueName="[histogram 3].[Gender].[All]" dimensionUniqueName="[histogram 3]" displayFolder="" count="0" memberValueDatatype="130" unbalanced="0"/>
    <cacheHierarchy uniqueName="[histogram2].[species]" caption="species" attribute="1" defaultMemberUniqueName="[histogram2].[species].[All]" allUniqueName="[histogram2].[species].[All]" dimensionUniqueName="[histogram2]" displayFolder="" count="0" memberValueDatatype="130" unbalanced="0"/>
    <cacheHierarchy uniqueName="[histogram2].[island]" caption="island" attribute="1" defaultMemberUniqueName="[histogram2].[island].[All]" allUniqueName="[histogram2].[island].[All]" dimensionUniqueName="[histogram2]" displayFolder="" count="0" memberValueDatatype="130" unbalanced="0"/>
    <cacheHierarchy uniqueName="[histogram2].[culmen_length_mm]" caption="culmen_length_mm" attribute="1" defaultMemberUniqueName="[histogram2].[culmen_length_mm].[All]" allUniqueName="[histogram2].[culmen_length_mm].[All]" dimensionUniqueName="[histogram2]" displayFolder="" count="0" memberValueDatatype="5" unbalanced="0"/>
    <cacheHierarchy uniqueName="[histogram2].[culmen_depth_mm]" caption="culmen_depth_mm" attribute="1" defaultMemberUniqueName="[histogram2].[culmen_depth_mm].[All]" allUniqueName="[histogram2].[culmen_depth_mm].[All]" dimensionUniqueName="[histogram2]" displayFolder="" count="0" memberValueDatatype="5" unbalanced="0"/>
    <cacheHierarchy uniqueName="[histogram2].[flipper_length_mm]" caption="flipper_length_mm" attribute="1" defaultMemberUniqueName="[histogram2].[flipper_length_mm].[All]" allUniqueName="[histogram2].[flipper_length_mm].[All]" dimensionUniqueName="[histogram2]" displayFolder="" count="0" memberValueDatatype="20" unbalanced="0"/>
    <cacheHierarchy uniqueName="[histogram2].[body_mass_g]" caption="body_mass_g" attribute="1" defaultMemberUniqueName="[histogram2].[body_mass_g].[All]" allUniqueName="[histogram2].[body_mass_g].[All]" dimensionUniqueName="[histogram2]" displayFolder="" count="0" memberValueDatatype="20" unbalanced="0"/>
    <cacheHierarchy uniqueName="[histogram2].[sex]" caption="sex" attribute="1" defaultMemberUniqueName="[histogram2].[sex].[All]" allUniqueName="[histogram2].[sex].[All]" dimensionUniqueName="[histogram2]" displayFolder="" count="0" memberValueDatatype="130" unbalanced="0"/>
    <cacheHierarchy uniqueName="[Penguins].[species]" caption="species" attribute="1" defaultMemberUniqueName="[Penguins].[species].[All]" allUniqueName="[Penguins].[species].[All]" dimensionUniqueName="[Penguins]" displayFolder="" count="2" memberValueDatatype="130" unbalanced="0">
      <fieldsUsage count="2">
        <fieldUsage x="-1"/>
        <fieldUsage x="1"/>
      </fieldsUsage>
    </cacheHierarchy>
    <cacheHierarchy uniqueName="[Penguins].[island]" caption="island" attribute="1" defaultMemberUniqueName="[Penguins].[island].[All]" allUniqueName="[Penguins].[island].[All]" dimensionUniqueName="[Penguins]" displayFolder="" count="2" memberValueDatatype="130" unbalanced="0">
      <fieldsUsage count="2">
        <fieldUsage x="-1"/>
        <fieldUsage x="0"/>
      </fieldsUsage>
    </cacheHierarchy>
    <cacheHierarchy uniqueName="[Penguins].[culmen_length_mm]" caption="culmen_length_mm" attribute="1" defaultMemberUniqueName="[Penguins].[culmen_length_mm].[All]" allUniqueName="[Penguins].[culmen_length_mm].[All]" dimensionUniqueName="[Penguins]" displayFolder="" count="0" memberValueDatatype="5" unbalanced="0"/>
    <cacheHierarchy uniqueName="[Penguins].[culmen_depth_mm]" caption="culmen_depth_mm" attribute="1" defaultMemberUniqueName="[Penguins].[culmen_depth_mm].[All]" allUniqueName="[Penguins].[culmen_depth_mm].[All]" dimensionUniqueName="[Penguins]" displayFolder="" count="0" memberValueDatatype="5" unbalanced="0"/>
    <cacheHierarchy uniqueName="[Penguins].[flipper_length_mm]" caption="flipper_length_mm" attribute="1" defaultMemberUniqueName="[Penguins].[flipper_length_mm].[All]" allUniqueName="[Penguins].[flipper_length_mm].[All]" dimensionUniqueName="[Penguins]" displayFolder="" count="0" memberValueDatatype="20" unbalanced="0"/>
    <cacheHierarchy uniqueName="[Penguins].[body_mass_g]" caption="body_mass_g" attribute="1" defaultMemberUniqueName="[Penguins].[body_mass_g].[All]" allUniqueName="[Penguins].[body_mass_g].[All]" dimensionUniqueName="[Penguins]" displayFolder="" count="0" memberValueDatatype="20" unbalanced="0"/>
    <cacheHierarchy uniqueName="[Penguins].[sex]" caption="sex" attribute="1" defaultMemberUniqueName="[Penguins].[sex].[All]" allUniqueName="[Penguins].[sex].[All]" dimensionUniqueName="[Penguins]" displayFolder="" count="2" memberValueDatatype="130" unbalanced="0">
      <fieldsUsage count="2">
        <fieldUsage x="-1"/>
        <fieldUsage x="2"/>
      </fieldsUsage>
    </cacheHierarchy>
    <cacheHierarchy uniqueName="[PenguinsCleanAdj].[Species]" caption="Species" attribute="1" defaultMemberUniqueName="[PenguinsCleanAdj].[Species].[All]" allUniqueName="[PenguinsCleanAdj].[Species].[All]" dimensionUniqueName="[PenguinsCleanAdj]" displayFolder="" count="0" memberValueDatatype="130" unbalanced="0"/>
    <cacheHierarchy uniqueName="[PenguinsCleanAdj].[Island]" caption="Island" attribute="1" defaultMemberUniqueName="[PenguinsCleanAdj].[Island].[All]" allUniqueName="[PenguinsCleanAdj].[Island].[All]" dimensionUniqueName="[PenguinsCleanAdj]" displayFolder="" count="0" memberValueDatatype="130" unbalanced="0"/>
    <cacheHierarchy uniqueName="[PenguinsCleanAdj].[bill_length_mm]" caption="bill_length_mm" attribute="1" defaultMemberUniqueName="[PenguinsCleanAdj].[bill_length_mm].[All]" allUniqueName="[PenguinsCleanAdj].[bill_length_mm].[All]" dimensionUniqueName="[PenguinsCleanAdj]" displayFolder="" count="0" memberValueDatatype="5" unbalanced="0"/>
    <cacheHierarchy uniqueName="[PenguinsCleanAdj].[flipper_length_mm]" caption="flipper_length_mm" attribute="1" defaultMemberUniqueName="[PenguinsCleanAdj].[flipper_length_mm].[All]" allUniqueName="[PenguinsCleanAdj].[flipper_length_mm].[All]" dimensionUniqueName="[PenguinsCleanAdj]" displayFolder="" count="0" memberValueDatatype="5" unbalanced="0"/>
    <cacheHierarchy uniqueName="[PenguinsCleanAdj].[body_mass_g]" caption="body_mass_g" attribute="1" defaultMemberUniqueName="[PenguinsCleanAdj].[body_mass_g].[All]" allUniqueName="[PenguinsCleanAdj].[body_mass_g].[All]" dimensionUniqueName="[PenguinsCleanAdj]" displayFolder="" count="0" memberValueDatatype="5" unbalanced="0"/>
    <cacheHierarchy uniqueName="[PenguinsCleanAdj].[Gender]" caption="Gender" attribute="1" defaultMemberUniqueName="[PenguinsCleanAdj].[Gender].[All]" allUniqueName="[PenguinsCleanAdj].[Gender].[All]" dimensionUniqueName="[PenguinsCleanAdj]" displayFolder="" count="0" memberValueDatatype="130" unbalanced="0"/>
    <cacheHierarchy uniqueName="[PenguinsCleanAdj 1].[Species]" caption="Species" attribute="1" defaultMemberUniqueName="[PenguinsCleanAdj 1].[Species].[All]" allUniqueName="[PenguinsCleanAdj 1].[Species].[All]" dimensionUniqueName="[PenguinsCleanAdj 1]" displayFolder="" count="0" memberValueDatatype="130" unbalanced="0"/>
    <cacheHierarchy uniqueName="[PenguinsCleanAdj 1].[Island]" caption="Island" attribute="1" defaultMemberUniqueName="[PenguinsCleanAdj 1].[Island].[All]" allUniqueName="[PenguinsCleanAdj 1].[Island].[All]" dimensionUniqueName="[PenguinsCleanAdj 1]" displayFolder="" count="0" memberValueDatatype="130" unbalanced="0"/>
    <cacheHierarchy uniqueName="[PenguinsCleanAdj 1].[bill_length_mm]" caption="bill_length_mm" attribute="1" defaultMemberUniqueName="[PenguinsCleanAdj 1].[bill_length_mm].[All]" allUniqueName="[PenguinsCleanAdj 1].[bill_length_mm].[All]" dimensionUniqueName="[PenguinsCleanAdj 1]" displayFolder="" count="0" memberValueDatatype="5" unbalanced="0"/>
    <cacheHierarchy uniqueName="[PenguinsCleanAdj 1].[flipper_length_mm]" caption="flipper_length_mm" attribute="1" defaultMemberUniqueName="[PenguinsCleanAdj 1].[flipper_length_mm].[All]" allUniqueName="[PenguinsCleanAdj 1].[flipper_length_mm].[All]" dimensionUniqueName="[PenguinsCleanAdj 1]" displayFolder="" count="0" memberValueDatatype="20" unbalanced="0"/>
    <cacheHierarchy uniqueName="[PenguinsCleanAdj 1].[body_mass_g]" caption="body_mass_g" attribute="1" defaultMemberUniqueName="[PenguinsCleanAdj 1].[body_mass_g].[All]" allUniqueName="[PenguinsCleanAdj 1].[body_mass_g].[All]" dimensionUniqueName="[PenguinsCleanAdj 1]" displayFolder="" count="0" memberValueDatatype="20" unbalanced="0"/>
    <cacheHierarchy uniqueName="[PenguinsCleanAdj 1].[Gender]" caption="Gender" attribute="1" defaultMemberUniqueName="[PenguinsCleanAdj 1].[Gender].[All]" allUniqueName="[PenguinsCleanAdj 1].[Gender].[All]" dimensionUniqueName="[PenguinsCleanAdj 1]" displayFolder="" count="0" memberValueDatatype="130" unbalanced="0"/>
    <cacheHierarchy uniqueName="[Measures].[__XL_Count Penguins]" caption="__XL_Count Penguins" measure="1" displayFolder="" measureGroup="Penguins" count="0" hidden="1"/>
    <cacheHierarchy uniqueName="[Measures].[__XL_Count PenguinsCleanAdj]" caption="__XL_Count PenguinsCleanAdj" measure="1" displayFolder="" measureGroup="PenguinsCleanAdj" count="0" hidden="1"/>
    <cacheHierarchy uniqueName="[Measures].[__XL_Count PenguinsCleanAdj 1]" caption="__XL_Count PenguinsCleanAdj 1" measure="1" displayFolder="" measureGroup="PenguinsCleanAdj 1" count="0" hidden="1"/>
    <cacheHierarchy uniqueName="[Measures].[__XL_Count histogram]" caption="__XL_Count histogram" measure="1" displayFolder="" measureGroup="histogram" count="0" hidden="1"/>
    <cacheHierarchy uniqueName="[Measures].[__XL_Count histogram2]" caption="__XL_Count histogram2" measure="1" displayFolder="" measureGroup="histogram2" count="0" hidden="1"/>
    <cacheHierarchy uniqueName="[Measures].[__XL_Count histogram 3]" caption="__XL_Count histogram 3" measure="1" displayFolder="" measureGroup="histogram 3" count="0" hidden="1"/>
    <cacheHierarchy uniqueName="[Measures].[__No measures defined]" caption="__No measures defined" measure="1" displayFolder="" count="0" hidden="1"/>
    <cacheHierarchy uniqueName="[Measures].[Count of sex]" caption="Count of sex" measure="1" displayFolder="" measureGroup="Penguins" count="0" hidden="1">
      <extLst>
        <ext xmlns:x15="http://schemas.microsoft.com/office/spreadsheetml/2010/11/main" uri="{B97F6D7D-B522-45F9-BDA1-12C45D357490}">
          <x15:cacheHierarchy aggregatedColumn="25"/>
        </ext>
      </extLst>
    </cacheHierarchy>
    <cacheHierarchy uniqueName="[Measures].[Count of species]" caption="Count of species" measure="1" displayFolder="" measureGroup="Penguins" count="0" oneField="1" hidden="1">
      <fieldsUsage count="1">
        <fieldUsage x="3"/>
      </fieldsUsage>
      <extLst>
        <ext xmlns:x15="http://schemas.microsoft.com/office/spreadsheetml/2010/11/main" uri="{B97F6D7D-B522-45F9-BDA1-12C45D357490}">
          <x15:cacheHierarchy aggregatedColumn="19"/>
        </ext>
      </extLst>
    </cacheHierarchy>
    <cacheHierarchy uniqueName="[Measures].[Count of Species 2]" caption="Count of Species 2" measure="1" displayFolder="" measureGroup="PenguinsCleanAdj" count="0" hidden="1">
      <extLst>
        <ext xmlns:x15="http://schemas.microsoft.com/office/spreadsheetml/2010/11/main" uri="{B97F6D7D-B522-45F9-BDA1-12C45D357490}">
          <x15:cacheHierarchy aggregatedColumn="26"/>
        </ext>
      </extLst>
    </cacheHierarchy>
    <cacheHierarchy uniqueName="[Measures].[Sum of flipper_length_mm]" caption="Sum of flipper_length_mm" measure="1" displayFolder="" measureGroup="PenguinsCleanAdj" count="0" hidden="1">
      <extLst>
        <ext xmlns:x15="http://schemas.microsoft.com/office/spreadsheetml/2010/11/main" uri="{B97F6D7D-B522-45F9-BDA1-12C45D357490}">
          <x15:cacheHierarchy aggregatedColumn="29"/>
        </ext>
      </extLst>
    </cacheHierarchy>
    <cacheHierarchy uniqueName="[Measures].[Count of Species 3]" caption="Count of Species 3" measure="1" displayFolder="" measureGroup="histogram" count="0" hidden="1">
      <extLst>
        <ext xmlns:x15="http://schemas.microsoft.com/office/spreadsheetml/2010/11/main" uri="{B97F6D7D-B522-45F9-BDA1-12C45D357490}">
          <x15:cacheHierarchy aggregatedColumn="0"/>
        </ext>
      </extLst>
    </cacheHierarchy>
  </cacheHierarchies>
  <kpis count="0"/>
  <dimensions count="7">
    <dimension name="histogram" uniqueName="[histogram]" caption="histogram"/>
    <dimension name="histogram 3" uniqueName="[histogram 3]" caption="histogram 3"/>
    <dimension name="histogram2" uniqueName="[histogram2]" caption="histogram2"/>
    <dimension measure="1" name="Measures" uniqueName="[Measures]" caption="Measures"/>
    <dimension name="Penguins" uniqueName="[Penguins]" caption="Penguins"/>
    <dimension name="PenguinsCleanAdj" uniqueName="[PenguinsCleanAdj]" caption="PenguinsCleanAdj"/>
    <dimension name="PenguinsCleanAdj 1" uniqueName="[PenguinsCleanAdj 1]" caption="PenguinsCleanAdj 1"/>
  </dimensions>
  <measureGroups count="6">
    <measureGroup name="histogram" caption="histogram"/>
    <measureGroup name="histogram 3" caption="histogram 3"/>
    <measureGroup name="histogram2" caption="histogram2"/>
    <measureGroup name="Penguins" caption="Penguins"/>
    <measureGroup name="PenguinsCleanAdj" caption="PenguinsCleanAdj"/>
    <measureGroup name="PenguinsCleanAdj 1" caption="PenguinsCleanAdj 1"/>
  </measureGroups>
  <maps count="6">
    <map measureGroup="0" dimension="0"/>
    <map measureGroup="1" dimension="1"/>
    <map measureGroup="2" dimension="2"/>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rick Scott Dolinger" refreshedDate="45226.555798379632" createdVersion="8" refreshedVersion="8" minRefreshableVersion="3" recordCount="336" xr:uid="{D57115BB-74D0-4B3E-9523-60801689CD73}">
  <cacheSource type="worksheet">
    <worksheetSource name="histogram_3"/>
  </cacheSource>
  <cacheFields count="6">
    <cacheField name="Species" numFmtId="0">
      <sharedItems count="3">
        <s v="Gentoo"/>
        <s v="Adelie"/>
        <s v="Chinstrap"/>
      </sharedItems>
    </cacheField>
    <cacheField name="Island" numFmtId="0">
      <sharedItems/>
    </cacheField>
    <cacheField name="bill_length_mm" numFmtId="0">
      <sharedItems containsSemiMixedTypes="0" containsString="0" containsNumber="1" minValue="32.1" maxValue="59.6" count="163">
        <n v="46.1"/>
        <n v="50"/>
        <n v="48.7"/>
        <n v="47.6"/>
        <n v="46.5"/>
        <n v="45.4"/>
        <n v="46.7"/>
        <n v="43.3"/>
        <n v="46.8"/>
        <n v="40.9"/>
        <n v="49"/>
        <n v="45.5"/>
        <n v="48.4"/>
        <n v="45.8"/>
        <n v="49.3"/>
        <n v="42"/>
        <n v="49.2"/>
        <n v="46.2"/>
        <n v="50.2"/>
        <n v="45.1"/>
        <n v="46.3"/>
        <n v="42.9"/>
        <n v="47.8"/>
        <n v="48.2"/>
        <n v="47.3"/>
        <n v="42.8"/>
        <n v="59.6"/>
        <n v="49.1"/>
        <n v="42.6"/>
        <n v="44.4"/>
        <n v="44"/>
        <n v="42.7"/>
        <n v="49.6"/>
        <n v="45.3"/>
        <n v="50.5"/>
        <n v="43.6"/>
        <n v="44.9"/>
        <n v="45.2"/>
        <n v="46.6"/>
        <n v="48.5"/>
        <n v="50.1"/>
        <n v="45"/>
        <n v="43.8"/>
        <n v="43.2"/>
        <n v="50.4"/>
        <n v="45.7"/>
        <n v="54.3"/>
        <n v="49.8"/>
        <n v="49.5"/>
        <n v="43.5"/>
        <n v="50.7"/>
        <n v="47.7"/>
        <n v="46.4"/>
        <n v="48.6"/>
        <n v="47.5"/>
        <n v="51.1"/>
        <n v="52.5"/>
        <n v="47.4"/>
        <n v="50.8"/>
        <n v="43.4"/>
        <n v="51.3"/>
        <n v="52.1"/>
        <n v="52.2"/>
        <n v="44.5"/>
        <n v="49.4"/>
        <n v="46.9"/>
        <n v="55.9"/>
        <n v="47.2"/>
        <n v="41.7"/>
        <n v="53.4"/>
        <n v="48.1"/>
        <n v="51.5"/>
        <n v="55.1"/>
        <n v="48.8"/>
        <n v="49.9"/>
        <n v="37.799999999999997"/>
        <n v="37.700000000000003"/>
        <n v="35.9"/>
        <n v="38.200000000000003"/>
        <n v="38.799999999999997"/>
        <n v="35.299999999999997"/>
        <n v="40.6"/>
        <n v="40.5"/>
        <n v="37.9"/>
        <n v="39.6"/>
        <n v="40.1"/>
        <n v="35"/>
        <n v="34.5"/>
        <n v="41.4"/>
        <n v="39"/>
        <n v="36.5"/>
        <n v="37.6"/>
        <n v="35.700000000000003"/>
        <n v="41.3"/>
        <n v="41.1"/>
        <n v="36.4"/>
        <n v="41.6"/>
        <n v="35.5"/>
        <n v="41"/>
        <n v="39.700000000000003"/>
        <n v="38.6"/>
        <n v="38.1"/>
        <n v="45.6"/>
        <n v="42.2"/>
        <n v="39.5"/>
        <n v="37.200000000000003"/>
        <n v="39.200000000000003"/>
        <n v="39.799999999999997"/>
        <n v="40.799999999999997"/>
        <n v="36"/>
        <n v="44.1"/>
        <n v="37"/>
        <n v="42.3"/>
        <n v="37.299999999999997"/>
        <n v="36.299999999999997"/>
        <n v="36.9"/>
        <n v="38.299999999999997"/>
        <n v="38.9"/>
        <n v="34"/>
        <n v="36.200000000000003"/>
        <n v="40.299999999999997"/>
        <n v="33.1"/>
        <n v="36.799999999999997"/>
        <n v="37.5"/>
        <n v="35.6"/>
        <n v="40.200000000000003"/>
        <n v="32.1"/>
        <n v="40.700000000000003"/>
        <n v="36.6"/>
        <n v="41.5"/>
        <n v="52.7"/>
        <n v="46"/>
        <n v="51.7"/>
        <n v="47"/>
        <n v="52"/>
        <n v="45.9"/>
        <n v="50.3"/>
        <n v="58"/>
        <n v="42.4"/>
        <n v="50.6"/>
        <n v="52.8"/>
        <n v="54.2"/>
        <n v="42.5"/>
        <n v="51"/>
        <n v="49.7"/>
        <n v="53.5"/>
        <n v="50.9"/>
        <n v="51.4"/>
        <n v="51.9"/>
        <n v="55.8"/>
        <n v="39.1"/>
        <n v="36.700000000000003"/>
        <n v="39.299999999999997"/>
        <n v="34.6"/>
        <n v="38.700000000000003"/>
        <n v="34.4"/>
        <n v="41.8"/>
        <n v="33.5"/>
        <n v="42.1"/>
        <n v="35.1"/>
        <n v="35.200000000000003"/>
        <n v="38.5"/>
        <n v="43.1"/>
      </sharedItems>
      <fieldGroup base="2">
        <rangePr startNum="32.1" endNum="59.6" groupInterval="3"/>
        <groupItems count="12">
          <s v="&lt;32.1"/>
          <s v="32.1-35.1"/>
          <s v="35.1-38.1"/>
          <s v="38.1-41.1"/>
          <s v="41.1-44.1"/>
          <s v="44.1-47.1"/>
          <s v="47.1-50.1"/>
          <s v="50.1-53.1"/>
          <s v="53.1-56.1"/>
          <s v="56.1-59.1"/>
          <s v="59.1-62.1"/>
          <s v="&gt;62.1"/>
        </groupItems>
      </fieldGroup>
    </cacheField>
    <cacheField name="flipper_length_mm" numFmtId="0">
      <sharedItems containsSemiMixedTypes="0" containsString="0" containsNumber="1" containsInteger="1" minValue="172" maxValue="231"/>
    </cacheField>
    <cacheField name="body_mass_g" numFmtId="0">
      <sharedItems containsSemiMixedTypes="0" containsString="0" containsNumber="1" containsInteger="1" minValue="2700" maxValue="6300"/>
    </cacheField>
    <cacheField name="Gende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6">
  <r>
    <x v="0"/>
    <s v="Biscoe"/>
    <n v="46.1"/>
    <x v="0"/>
    <n v="4500"/>
    <s v="FEMALE"/>
  </r>
  <r>
    <x v="0"/>
    <s v="Biscoe"/>
    <n v="50"/>
    <x v="1"/>
    <n v="5700"/>
    <s v="MALE"/>
  </r>
  <r>
    <x v="0"/>
    <s v="Biscoe"/>
    <n v="48.7"/>
    <x v="2"/>
    <n v="4450"/>
    <s v="FEMALE"/>
  </r>
  <r>
    <x v="0"/>
    <s v="Biscoe"/>
    <n v="50"/>
    <x v="3"/>
    <n v="5700"/>
    <s v="MALE"/>
  </r>
  <r>
    <x v="0"/>
    <s v="Biscoe"/>
    <n v="47.6"/>
    <x v="4"/>
    <n v="5400"/>
    <s v="MALE"/>
  </r>
  <r>
    <x v="0"/>
    <s v="Biscoe"/>
    <n v="46.5"/>
    <x v="2"/>
    <n v="4550"/>
    <s v="FEMALE"/>
  </r>
  <r>
    <x v="0"/>
    <s v="Biscoe"/>
    <n v="45.4"/>
    <x v="0"/>
    <n v="4800"/>
    <s v="FEMALE"/>
  </r>
  <r>
    <x v="0"/>
    <s v="Biscoe"/>
    <n v="46.7"/>
    <x v="5"/>
    <n v="5200"/>
    <s v="MALE"/>
  </r>
  <r>
    <x v="0"/>
    <s v="Biscoe"/>
    <n v="43.3"/>
    <x v="6"/>
    <n v="4400"/>
    <s v="FEMALE"/>
  </r>
  <r>
    <x v="0"/>
    <s v="Biscoe"/>
    <n v="46.8"/>
    <x v="4"/>
    <n v="5150"/>
    <s v="MALE"/>
  </r>
  <r>
    <x v="0"/>
    <s v="Biscoe"/>
    <n v="40.9"/>
    <x v="7"/>
    <n v="4650"/>
    <s v="FEMALE"/>
  </r>
  <r>
    <x v="0"/>
    <s v="Biscoe"/>
    <n v="49"/>
    <x v="8"/>
    <n v="5550"/>
    <s v="MALE"/>
  </r>
  <r>
    <x v="0"/>
    <s v="Biscoe"/>
    <n v="45.5"/>
    <x v="7"/>
    <n v="4650"/>
    <s v="FEMALE"/>
  </r>
  <r>
    <x v="0"/>
    <s v="Biscoe"/>
    <n v="48.4"/>
    <x v="9"/>
    <n v="5850"/>
    <s v="MALE"/>
  </r>
  <r>
    <x v="0"/>
    <s v="Biscoe"/>
    <n v="45.8"/>
    <x v="2"/>
    <n v="4200"/>
    <s v="FEMALE"/>
  </r>
  <r>
    <x v="0"/>
    <s v="Biscoe"/>
    <n v="49.3"/>
    <x v="10"/>
    <n v="5850"/>
    <s v="MALE"/>
  </r>
  <r>
    <x v="0"/>
    <s v="Biscoe"/>
    <n v="42"/>
    <x v="2"/>
    <n v="4150"/>
    <s v="FEMALE"/>
  </r>
  <r>
    <x v="0"/>
    <s v="Biscoe"/>
    <n v="49.2"/>
    <x v="11"/>
    <n v="6300"/>
    <s v="MALE"/>
  </r>
  <r>
    <x v="0"/>
    <s v="Biscoe"/>
    <n v="46.2"/>
    <x v="6"/>
    <n v="4800"/>
    <s v="FEMALE"/>
  </r>
  <r>
    <x v="0"/>
    <s v="Biscoe"/>
    <n v="48.7"/>
    <x v="12"/>
    <n v="5350"/>
    <s v="MALE"/>
  </r>
  <r>
    <x v="0"/>
    <s v="Biscoe"/>
    <n v="50.2"/>
    <x v="3"/>
    <n v="5700"/>
    <s v="MALE"/>
  </r>
  <r>
    <x v="0"/>
    <s v="Biscoe"/>
    <n v="45.1"/>
    <x v="4"/>
    <n v="5000"/>
    <s v="FEMALE"/>
  </r>
  <r>
    <x v="0"/>
    <s v="Biscoe"/>
    <n v="46.5"/>
    <x v="9"/>
    <n v="4400"/>
    <s v="FEMALE"/>
  </r>
  <r>
    <x v="0"/>
    <s v="Biscoe"/>
    <n v="46.3"/>
    <x v="4"/>
    <n v="5050"/>
    <s v="MALE"/>
  </r>
  <r>
    <x v="0"/>
    <s v="Biscoe"/>
    <n v="42.9"/>
    <x v="4"/>
    <n v="5000"/>
    <s v="FEMALE"/>
  </r>
  <r>
    <x v="0"/>
    <s v="Biscoe"/>
    <n v="46.1"/>
    <x v="4"/>
    <n v="5100"/>
    <s v="MALE"/>
  </r>
  <r>
    <x v="0"/>
    <s v="Biscoe"/>
    <n v="47.8"/>
    <x v="4"/>
    <n v="5650"/>
    <s v="MALE"/>
  </r>
  <r>
    <x v="0"/>
    <s v="Biscoe"/>
    <n v="48.2"/>
    <x v="2"/>
    <n v="4600"/>
    <s v="FEMALE"/>
  </r>
  <r>
    <x v="0"/>
    <s v="Biscoe"/>
    <n v="50"/>
    <x v="13"/>
    <n v="5550"/>
    <s v="MALE"/>
  </r>
  <r>
    <x v="0"/>
    <s v="Biscoe"/>
    <n v="47.3"/>
    <x v="12"/>
    <n v="5250"/>
    <s v="MALE"/>
  </r>
  <r>
    <x v="0"/>
    <s v="Biscoe"/>
    <n v="42.8"/>
    <x v="6"/>
    <n v="4700"/>
    <s v="FEMALE"/>
  </r>
  <r>
    <x v="0"/>
    <s v="Biscoe"/>
    <n v="45.1"/>
    <x v="14"/>
    <n v="5050"/>
    <s v="FEMALE"/>
  </r>
  <r>
    <x v="0"/>
    <s v="Biscoe"/>
    <n v="59.6"/>
    <x v="1"/>
    <n v="6050"/>
    <s v="MALE"/>
  </r>
  <r>
    <x v="0"/>
    <s v="Biscoe"/>
    <n v="49.1"/>
    <x v="13"/>
    <n v="5150"/>
    <s v="FEMALE"/>
  </r>
  <r>
    <x v="0"/>
    <s v="Biscoe"/>
    <n v="48.4"/>
    <x v="13"/>
    <n v="5400"/>
    <s v="MALE"/>
  </r>
  <r>
    <x v="0"/>
    <s v="Biscoe"/>
    <n v="42.6"/>
    <x v="9"/>
    <n v="4950"/>
    <s v="FEMALE"/>
  </r>
  <r>
    <x v="0"/>
    <s v="Biscoe"/>
    <n v="44.4"/>
    <x v="5"/>
    <n v="5250"/>
    <s v="MALE"/>
  </r>
  <r>
    <x v="0"/>
    <s v="Biscoe"/>
    <n v="44"/>
    <x v="15"/>
    <n v="4350"/>
    <s v="FEMALE"/>
  </r>
  <r>
    <x v="0"/>
    <s v="Biscoe"/>
    <n v="48.7"/>
    <x v="15"/>
    <n v="5350"/>
    <s v="MALE"/>
  </r>
  <r>
    <x v="0"/>
    <s v="Biscoe"/>
    <n v="42.7"/>
    <x v="15"/>
    <n v="3950"/>
    <s v="FEMALE"/>
  </r>
  <r>
    <x v="0"/>
    <s v="Biscoe"/>
    <n v="49.6"/>
    <x v="16"/>
    <n v="5700"/>
    <s v="MALE"/>
  </r>
  <r>
    <x v="0"/>
    <s v="Biscoe"/>
    <n v="45.3"/>
    <x v="2"/>
    <n v="4300"/>
    <s v="FEMALE"/>
  </r>
  <r>
    <x v="0"/>
    <s v="Biscoe"/>
    <n v="49.6"/>
    <x v="8"/>
    <n v="4750"/>
    <s v="MALE"/>
  </r>
  <r>
    <x v="0"/>
    <s v="Biscoe"/>
    <n v="50.5"/>
    <x v="12"/>
    <n v="5550"/>
    <s v="MALE"/>
  </r>
  <r>
    <x v="0"/>
    <s v="Biscoe"/>
    <n v="43.6"/>
    <x v="10"/>
    <n v="4900"/>
    <s v="FEMALE"/>
  </r>
  <r>
    <x v="0"/>
    <s v="Biscoe"/>
    <n v="45.5"/>
    <x v="2"/>
    <n v="4200"/>
    <s v="FEMALE"/>
  </r>
  <r>
    <x v="0"/>
    <s v="Biscoe"/>
    <n v="50.5"/>
    <x v="16"/>
    <n v="5400"/>
    <s v="MALE"/>
  </r>
  <r>
    <x v="0"/>
    <s v="Biscoe"/>
    <n v="44.9"/>
    <x v="9"/>
    <n v="5100"/>
    <s v="FEMALE"/>
  </r>
  <r>
    <x v="0"/>
    <s v="Biscoe"/>
    <n v="45.2"/>
    <x v="4"/>
    <n v="5300"/>
    <s v="MALE"/>
  </r>
  <r>
    <x v="0"/>
    <s v="Biscoe"/>
    <n v="46.6"/>
    <x v="2"/>
    <n v="4850"/>
    <s v="FEMALE"/>
  </r>
  <r>
    <x v="0"/>
    <s v="Biscoe"/>
    <n v="48.5"/>
    <x v="13"/>
    <n v="5300"/>
    <s v="MALE"/>
  </r>
  <r>
    <x v="0"/>
    <s v="Biscoe"/>
    <n v="45.1"/>
    <x v="2"/>
    <n v="4400"/>
    <s v="FEMALE"/>
  </r>
  <r>
    <x v="0"/>
    <s v="Biscoe"/>
    <n v="50.1"/>
    <x v="16"/>
    <n v="5000"/>
    <s v="MALE"/>
  </r>
  <r>
    <x v="0"/>
    <s v="Biscoe"/>
    <n v="46.5"/>
    <x v="10"/>
    <n v="4900"/>
    <s v="FEMALE"/>
  </r>
  <r>
    <x v="0"/>
    <s v="Biscoe"/>
    <n v="45"/>
    <x v="13"/>
    <n v="5050"/>
    <s v="MALE"/>
  </r>
  <r>
    <x v="0"/>
    <s v="Biscoe"/>
    <n v="43.8"/>
    <x v="15"/>
    <n v="4300"/>
    <s v="FEMALE"/>
  </r>
  <r>
    <x v="0"/>
    <s v="Biscoe"/>
    <n v="45.5"/>
    <x v="13"/>
    <n v="5000"/>
    <s v="MALE"/>
  </r>
  <r>
    <x v="0"/>
    <s v="Biscoe"/>
    <n v="43.2"/>
    <x v="15"/>
    <n v="4450"/>
    <s v="FEMALE"/>
  </r>
  <r>
    <x v="0"/>
    <s v="Biscoe"/>
    <n v="50.4"/>
    <x v="17"/>
    <n v="5550"/>
    <s v="MALE"/>
  </r>
  <r>
    <x v="0"/>
    <s v="Biscoe"/>
    <n v="45.3"/>
    <x v="15"/>
    <n v="4200"/>
    <s v="FEMALE"/>
  </r>
  <r>
    <x v="0"/>
    <s v="Biscoe"/>
    <n v="46.2"/>
    <x v="11"/>
    <n v="5300"/>
    <s v="MALE"/>
  </r>
  <r>
    <x v="0"/>
    <s v="Biscoe"/>
    <n v="45.7"/>
    <x v="7"/>
    <n v="4400"/>
    <s v="FEMALE"/>
  </r>
  <r>
    <x v="0"/>
    <s v="Biscoe"/>
    <n v="54.3"/>
    <x v="18"/>
    <n v="5650"/>
    <s v="MALE"/>
  </r>
  <r>
    <x v="0"/>
    <s v="Biscoe"/>
    <n v="45.8"/>
    <x v="5"/>
    <n v="4700"/>
    <s v="FEMALE"/>
  </r>
  <r>
    <x v="0"/>
    <s v="Biscoe"/>
    <n v="49.8"/>
    <x v="1"/>
    <n v="5700"/>
    <s v="MALE"/>
  </r>
  <r>
    <x v="0"/>
    <s v="Biscoe"/>
    <n v="49.5"/>
    <x v="19"/>
    <n v="5800"/>
    <s v="MALE"/>
  </r>
  <r>
    <x v="0"/>
    <s v="Biscoe"/>
    <n v="43.5"/>
    <x v="13"/>
    <n v="4700"/>
    <s v="FEMALE"/>
  </r>
  <r>
    <x v="0"/>
    <s v="Biscoe"/>
    <n v="50.7"/>
    <x v="20"/>
    <n v="5550"/>
    <s v="MALE"/>
  </r>
  <r>
    <x v="0"/>
    <s v="Biscoe"/>
    <n v="47.7"/>
    <x v="8"/>
    <n v="4750"/>
    <s v="FEMALE"/>
  </r>
  <r>
    <x v="0"/>
    <s v="Biscoe"/>
    <n v="46.4"/>
    <x v="11"/>
    <n v="5000"/>
    <s v="MALE"/>
  </r>
  <r>
    <x v="0"/>
    <s v="Biscoe"/>
    <n v="48.2"/>
    <x v="11"/>
    <n v="5100"/>
    <s v="MALE"/>
  </r>
  <r>
    <x v="0"/>
    <s v="Biscoe"/>
    <n v="46.5"/>
    <x v="10"/>
    <n v="5200"/>
    <s v="FEMALE"/>
  </r>
  <r>
    <x v="0"/>
    <s v="Biscoe"/>
    <n v="46.4"/>
    <x v="8"/>
    <n v="4700"/>
    <s v="FEMALE"/>
  </r>
  <r>
    <x v="0"/>
    <s v="Biscoe"/>
    <n v="48.6"/>
    <x v="1"/>
    <n v="5800"/>
    <s v="MALE"/>
  </r>
  <r>
    <x v="0"/>
    <s v="Biscoe"/>
    <n v="47.5"/>
    <x v="6"/>
    <n v="4600"/>
    <s v="FEMALE"/>
  </r>
  <r>
    <x v="0"/>
    <s v="Biscoe"/>
    <n v="51.1"/>
    <x v="13"/>
    <n v="6000"/>
    <s v="MALE"/>
  </r>
  <r>
    <x v="0"/>
    <s v="Biscoe"/>
    <n v="45.2"/>
    <x v="4"/>
    <n v="4750"/>
    <s v="FEMALE"/>
  </r>
  <r>
    <x v="0"/>
    <s v="Biscoe"/>
    <n v="45.2"/>
    <x v="20"/>
    <n v="5950"/>
    <s v="MALE"/>
  </r>
  <r>
    <x v="0"/>
    <s v="Biscoe"/>
    <n v="49.1"/>
    <x v="21"/>
    <n v="4625"/>
    <s v="FEMALE"/>
  </r>
  <r>
    <x v="0"/>
    <s v="Biscoe"/>
    <n v="52.5"/>
    <x v="11"/>
    <n v="5450"/>
    <s v="MALE"/>
  </r>
  <r>
    <x v="0"/>
    <s v="Biscoe"/>
    <n v="47.4"/>
    <x v="21"/>
    <n v="4725"/>
    <s v="FEMALE"/>
  </r>
  <r>
    <x v="0"/>
    <s v="Biscoe"/>
    <n v="50"/>
    <x v="17"/>
    <n v="5350"/>
    <s v="MALE"/>
  </r>
  <r>
    <x v="0"/>
    <s v="Biscoe"/>
    <n v="44.9"/>
    <x v="21"/>
    <n v="4750"/>
    <s v="FEMALE"/>
  </r>
  <r>
    <x v="0"/>
    <s v="Biscoe"/>
    <n v="50.8"/>
    <x v="22"/>
    <n v="5600"/>
    <s v="MALE"/>
  </r>
  <r>
    <x v="0"/>
    <s v="Biscoe"/>
    <n v="43.4"/>
    <x v="3"/>
    <n v="4600"/>
    <s v="FEMALE"/>
  </r>
  <r>
    <x v="0"/>
    <s v="Biscoe"/>
    <n v="51.3"/>
    <x v="3"/>
    <n v="5300"/>
    <s v="MALE"/>
  </r>
  <r>
    <x v="0"/>
    <s v="Biscoe"/>
    <n v="47.5"/>
    <x v="21"/>
    <n v="4875"/>
    <s v="FEMALE"/>
  </r>
  <r>
    <x v="0"/>
    <s v="Biscoe"/>
    <n v="52.1"/>
    <x v="1"/>
    <n v="5550"/>
    <s v="MALE"/>
  </r>
  <r>
    <x v="0"/>
    <s v="Biscoe"/>
    <n v="47.5"/>
    <x v="3"/>
    <n v="4950"/>
    <s v="FEMALE"/>
  </r>
  <r>
    <x v="0"/>
    <s v="Biscoe"/>
    <n v="52.2"/>
    <x v="22"/>
    <n v="5400"/>
    <s v="MALE"/>
  </r>
  <r>
    <x v="0"/>
    <s v="Biscoe"/>
    <n v="45.5"/>
    <x v="21"/>
    <n v="4750"/>
    <s v="FEMALE"/>
  </r>
  <r>
    <x v="0"/>
    <s v="Biscoe"/>
    <n v="49.5"/>
    <x v="17"/>
    <n v="5650"/>
    <s v="MALE"/>
  </r>
  <r>
    <x v="0"/>
    <s v="Biscoe"/>
    <n v="44.5"/>
    <x v="7"/>
    <n v="4850"/>
    <s v="FEMALE"/>
  </r>
  <r>
    <x v="0"/>
    <s v="Biscoe"/>
    <n v="50.8"/>
    <x v="23"/>
    <n v="5200"/>
    <s v="MALE"/>
  </r>
  <r>
    <x v="0"/>
    <s v="Biscoe"/>
    <n v="49.4"/>
    <x v="8"/>
    <n v="4925"/>
    <s v="MALE"/>
  </r>
  <r>
    <x v="0"/>
    <s v="Biscoe"/>
    <n v="46.9"/>
    <x v="12"/>
    <n v="4875"/>
    <s v="FEMALE"/>
  </r>
  <r>
    <x v="0"/>
    <s v="Biscoe"/>
    <n v="48.4"/>
    <x v="24"/>
    <n v="4625"/>
    <s v="FEMALE"/>
  </r>
  <r>
    <x v="0"/>
    <s v="Biscoe"/>
    <n v="51.1"/>
    <x v="16"/>
    <n v="5250"/>
    <s v="MALE"/>
  </r>
  <r>
    <x v="0"/>
    <s v="Biscoe"/>
    <n v="48.5"/>
    <x v="5"/>
    <n v="4850"/>
    <s v="FEMALE"/>
  </r>
  <r>
    <x v="0"/>
    <s v="Biscoe"/>
    <n v="55.9"/>
    <x v="22"/>
    <n v="5600"/>
    <s v="MALE"/>
  </r>
  <r>
    <x v="0"/>
    <s v="Biscoe"/>
    <n v="47.2"/>
    <x v="4"/>
    <n v="4975"/>
    <s v="FEMALE"/>
  </r>
  <r>
    <x v="0"/>
    <s v="Biscoe"/>
    <n v="49.1"/>
    <x v="22"/>
    <n v="5500"/>
    <s v="MALE"/>
  </r>
  <r>
    <x v="0"/>
    <s v="Biscoe"/>
    <n v="46.8"/>
    <x v="4"/>
    <n v="5500"/>
    <s v="MALE"/>
  </r>
  <r>
    <x v="0"/>
    <s v="Biscoe"/>
    <n v="41.7"/>
    <x v="2"/>
    <n v="4700"/>
    <s v="FEMALE"/>
  </r>
  <r>
    <x v="0"/>
    <s v="Biscoe"/>
    <n v="53.4"/>
    <x v="5"/>
    <n v="5500"/>
    <s v="MALE"/>
  </r>
  <r>
    <x v="0"/>
    <s v="Biscoe"/>
    <n v="43.3"/>
    <x v="15"/>
    <n v="4575"/>
    <s v="FEMALE"/>
  </r>
  <r>
    <x v="0"/>
    <s v="Biscoe"/>
    <n v="48.1"/>
    <x v="6"/>
    <n v="5500"/>
    <s v="MALE"/>
  </r>
  <r>
    <x v="0"/>
    <s v="Biscoe"/>
    <n v="50.5"/>
    <x v="8"/>
    <n v="5000"/>
    <s v="FEMALE"/>
  </r>
  <r>
    <x v="0"/>
    <s v="Biscoe"/>
    <n v="49.8"/>
    <x v="19"/>
    <n v="5950"/>
    <s v="MALE"/>
  </r>
  <r>
    <x v="0"/>
    <s v="Biscoe"/>
    <n v="43.5"/>
    <x v="9"/>
    <n v="4650"/>
    <s v="FEMALE"/>
  </r>
  <r>
    <x v="0"/>
    <s v="Biscoe"/>
    <n v="51.5"/>
    <x v="1"/>
    <n v="5500"/>
    <s v="MALE"/>
  </r>
  <r>
    <x v="0"/>
    <s v="Biscoe"/>
    <n v="46.2"/>
    <x v="10"/>
    <n v="4375"/>
    <s v="FEMALE"/>
  </r>
  <r>
    <x v="0"/>
    <s v="Biscoe"/>
    <n v="55.1"/>
    <x v="1"/>
    <n v="5850"/>
    <s v="MALE"/>
  </r>
  <r>
    <x v="0"/>
    <s v="Biscoe"/>
    <n v="48.8"/>
    <x v="12"/>
    <n v="6000"/>
    <s v="MALE"/>
  </r>
  <r>
    <x v="0"/>
    <s v="Biscoe"/>
    <n v="47.2"/>
    <x v="7"/>
    <n v="4925"/>
    <s v="FEMALE"/>
  </r>
  <r>
    <x v="0"/>
    <s v="Biscoe"/>
    <n v="46.8"/>
    <x v="4"/>
    <n v="4850"/>
    <s v="FEMALE"/>
  </r>
  <r>
    <x v="0"/>
    <s v="Biscoe"/>
    <n v="50.4"/>
    <x v="12"/>
    <n v="5750"/>
    <s v="MALE"/>
  </r>
  <r>
    <x v="0"/>
    <s v="Biscoe"/>
    <n v="45.2"/>
    <x v="21"/>
    <n v="5200"/>
    <s v="FEMALE"/>
  </r>
  <r>
    <x v="0"/>
    <s v="Biscoe"/>
    <n v="49.9"/>
    <x v="9"/>
    <n v="5400"/>
    <s v="MALE"/>
  </r>
  <r>
    <x v="0"/>
    <s v="Biscoe"/>
    <n v="44.5"/>
    <x v="8"/>
    <n v="4100"/>
    <s v="FEMALE"/>
  </r>
  <r>
    <x v="0"/>
    <s v="Biscoe"/>
    <n v="46.2"/>
    <x v="7"/>
    <n v="4650"/>
    <s v="FEMALE"/>
  </r>
  <r>
    <x v="0"/>
    <s v="Biscoe"/>
    <n v="47.3"/>
    <x v="8"/>
    <n v="4725"/>
    <s v="FEMALE"/>
  </r>
  <r>
    <x v="1"/>
    <s v="Biscoe"/>
    <n v="37.799999999999997"/>
    <x v="25"/>
    <n v="3400"/>
    <s v="FEMALE"/>
  </r>
  <r>
    <x v="1"/>
    <s v="Biscoe"/>
    <n v="37.700000000000003"/>
    <x v="26"/>
    <n v="3600"/>
    <s v="MALE"/>
  </r>
  <r>
    <x v="1"/>
    <s v="Biscoe"/>
    <n v="35.9"/>
    <x v="27"/>
    <n v="3800"/>
    <s v="FEMALE"/>
  </r>
  <r>
    <x v="1"/>
    <s v="Biscoe"/>
    <n v="38.200000000000003"/>
    <x v="28"/>
    <n v="3950"/>
    <s v="MALE"/>
  </r>
  <r>
    <x v="1"/>
    <s v="Biscoe"/>
    <n v="38.799999999999997"/>
    <x v="26"/>
    <n v="3800"/>
    <s v="MALE"/>
  </r>
  <r>
    <x v="1"/>
    <s v="Biscoe"/>
    <n v="35.299999999999997"/>
    <x v="29"/>
    <n v="3800"/>
    <s v="FEMALE"/>
  </r>
  <r>
    <x v="1"/>
    <s v="Biscoe"/>
    <n v="40.6"/>
    <x v="30"/>
    <n v="3550"/>
    <s v="MALE"/>
  </r>
  <r>
    <x v="1"/>
    <s v="Biscoe"/>
    <n v="40.5"/>
    <x v="29"/>
    <n v="3200"/>
    <s v="FEMALE"/>
  </r>
  <r>
    <x v="1"/>
    <s v="Biscoe"/>
    <n v="37.9"/>
    <x v="31"/>
    <n v="3150"/>
    <s v="FEMALE"/>
  </r>
  <r>
    <x v="1"/>
    <s v="Biscoe"/>
    <n v="40.5"/>
    <x v="26"/>
    <n v="3950"/>
    <s v="MALE"/>
  </r>
  <r>
    <x v="1"/>
    <s v="Biscoe"/>
    <n v="39.6"/>
    <x v="32"/>
    <n v="3500"/>
    <s v="FEMALE"/>
  </r>
  <r>
    <x v="1"/>
    <s v="Biscoe"/>
    <n v="40.1"/>
    <x v="33"/>
    <n v="4300"/>
    <s v="MALE"/>
  </r>
  <r>
    <x v="1"/>
    <s v="Biscoe"/>
    <n v="35"/>
    <x v="34"/>
    <n v="3450"/>
    <s v="FEMALE"/>
  </r>
  <r>
    <x v="1"/>
    <s v="Biscoe"/>
    <n v="42"/>
    <x v="35"/>
    <n v="4050"/>
    <s v="MALE"/>
  </r>
  <r>
    <x v="1"/>
    <s v="Biscoe"/>
    <n v="34.5"/>
    <x v="29"/>
    <n v="2900"/>
    <s v="FEMALE"/>
  </r>
  <r>
    <x v="1"/>
    <s v="Biscoe"/>
    <n v="41.4"/>
    <x v="36"/>
    <n v="3700"/>
    <s v="MALE"/>
  </r>
  <r>
    <x v="1"/>
    <s v="Biscoe"/>
    <n v="39"/>
    <x v="32"/>
    <n v="3550"/>
    <s v="FEMALE"/>
  </r>
  <r>
    <x v="1"/>
    <s v="Biscoe"/>
    <n v="40.6"/>
    <x v="37"/>
    <n v="3800"/>
    <s v="MALE"/>
  </r>
  <r>
    <x v="1"/>
    <s v="Biscoe"/>
    <n v="36.5"/>
    <x v="38"/>
    <n v="2850"/>
    <s v="FEMALE"/>
  </r>
  <r>
    <x v="1"/>
    <s v="Biscoe"/>
    <n v="37.6"/>
    <x v="39"/>
    <n v="3750"/>
    <s v="MALE"/>
  </r>
  <r>
    <x v="1"/>
    <s v="Biscoe"/>
    <n v="35.700000000000003"/>
    <x v="28"/>
    <n v="3150"/>
    <s v="FEMALE"/>
  </r>
  <r>
    <x v="1"/>
    <s v="Biscoe"/>
    <n v="41.3"/>
    <x v="40"/>
    <n v="4400"/>
    <s v="MALE"/>
  </r>
  <r>
    <x v="1"/>
    <s v="Biscoe"/>
    <n v="37.6"/>
    <x v="28"/>
    <n v="3600"/>
    <s v="FEMALE"/>
  </r>
  <r>
    <x v="1"/>
    <s v="Biscoe"/>
    <n v="41.1"/>
    <x v="41"/>
    <n v="4050"/>
    <s v="MALE"/>
  </r>
  <r>
    <x v="1"/>
    <s v="Biscoe"/>
    <n v="36.4"/>
    <x v="42"/>
    <n v="2850"/>
    <s v="FEMALE"/>
  </r>
  <r>
    <x v="1"/>
    <s v="Biscoe"/>
    <n v="41.6"/>
    <x v="41"/>
    <n v="3950"/>
    <s v="MALE"/>
  </r>
  <r>
    <x v="1"/>
    <s v="Biscoe"/>
    <n v="35.5"/>
    <x v="40"/>
    <n v="3350"/>
    <s v="FEMALE"/>
  </r>
  <r>
    <x v="1"/>
    <s v="Biscoe"/>
    <n v="41.1"/>
    <x v="33"/>
    <n v="4100"/>
    <s v="MALE"/>
  </r>
  <r>
    <x v="1"/>
    <s v="Biscoe"/>
    <n v="35"/>
    <x v="41"/>
    <n v="3725"/>
    <s v="FEMALE"/>
  </r>
  <r>
    <x v="1"/>
    <s v="Biscoe"/>
    <n v="41"/>
    <x v="24"/>
    <n v="4725"/>
    <s v="MALE"/>
  </r>
  <r>
    <x v="1"/>
    <s v="Biscoe"/>
    <n v="37.700000000000003"/>
    <x v="30"/>
    <n v="3075"/>
    <s v="FEMALE"/>
  </r>
  <r>
    <x v="1"/>
    <s v="Biscoe"/>
    <n v="37.799999999999997"/>
    <x v="34"/>
    <n v="4250"/>
    <s v="MALE"/>
  </r>
  <r>
    <x v="1"/>
    <s v="Biscoe"/>
    <n v="37.9"/>
    <x v="37"/>
    <n v="2925"/>
    <s v="FEMALE"/>
  </r>
  <r>
    <x v="1"/>
    <s v="Biscoe"/>
    <n v="39.700000000000003"/>
    <x v="42"/>
    <n v="3550"/>
    <s v="MALE"/>
  </r>
  <r>
    <x v="1"/>
    <s v="Biscoe"/>
    <n v="38.6"/>
    <x v="43"/>
    <n v="3750"/>
    <s v="FEMALE"/>
  </r>
  <r>
    <x v="1"/>
    <s v="Biscoe"/>
    <n v="38.200000000000003"/>
    <x v="34"/>
    <n v="3900"/>
    <s v="MALE"/>
  </r>
  <r>
    <x v="1"/>
    <s v="Biscoe"/>
    <n v="38.1"/>
    <x v="38"/>
    <n v="3175"/>
    <s v="FEMALE"/>
  </r>
  <r>
    <x v="1"/>
    <s v="Biscoe"/>
    <n v="43.2"/>
    <x v="44"/>
    <n v="4775"/>
    <s v="MALE"/>
  </r>
  <r>
    <x v="1"/>
    <s v="Biscoe"/>
    <n v="38.1"/>
    <x v="45"/>
    <n v="3825"/>
    <s v="FEMALE"/>
  </r>
  <r>
    <x v="1"/>
    <s v="Biscoe"/>
    <n v="45.6"/>
    <x v="36"/>
    <n v="4600"/>
    <s v="MALE"/>
  </r>
  <r>
    <x v="1"/>
    <s v="Biscoe"/>
    <n v="39.700000000000003"/>
    <x v="37"/>
    <n v="3200"/>
    <s v="FEMALE"/>
  </r>
  <r>
    <x v="1"/>
    <s v="Biscoe"/>
    <n v="42.2"/>
    <x v="44"/>
    <n v="4275"/>
    <s v="MALE"/>
  </r>
  <r>
    <x v="1"/>
    <s v="Biscoe"/>
    <n v="39.6"/>
    <x v="36"/>
    <n v="3900"/>
    <s v="FEMALE"/>
  </r>
  <r>
    <x v="1"/>
    <s v="Biscoe"/>
    <n v="42.7"/>
    <x v="46"/>
    <n v="4075"/>
    <s v="MALE"/>
  </r>
  <r>
    <x v="1"/>
    <s v="Dream"/>
    <n v="39.5"/>
    <x v="47"/>
    <n v="3250"/>
    <s v="FEMALE"/>
  </r>
  <r>
    <x v="1"/>
    <s v="Dream"/>
    <n v="37.200000000000003"/>
    <x v="47"/>
    <n v="3900"/>
    <s v="MALE"/>
  </r>
  <r>
    <x v="1"/>
    <s v="Dream"/>
    <n v="39.5"/>
    <x v="33"/>
    <n v="3300"/>
    <s v="FEMALE"/>
  </r>
  <r>
    <x v="1"/>
    <s v="Dream"/>
    <n v="40.9"/>
    <x v="42"/>
    <n v="3900"/>
    <s v="MALE"/>
  </r>
  <r>
    <x v="1"/>
    <s v="Dream"/>
    <n v="36.4"/>
    <x v="40"/>
    <n v="3325"/>
    <s v="FEMALE"/>
  </r>
  <r>
    <x v="1"/>
    <s v="Dream"/>
    <n v="39.200000000000003"/>
    <x v="46"/>
    <n v="4150"/>
    <s v="MALE"/>
  </r>
  <r>
    <x v="1"/>
    <s v="Dream"/>
    <n v="38.799999999999997"/>
    <x v="34"/>
    <n v="3950"/>
    <s v="MALE"/>
  </r>
  <r>
    <x v="1"/>
    <s v="Dream"/>
    <n v="42.2"/>
    <x v="26"/>
    <n v="3550"/>
    <s v="FEMALE"/>
  </r>
  <r>
    <x v="1"/>
    <s v="Dream"/>
    <n v="37.6"/>
    <x v="38"/>
    <n v="3300"/>
    <s v="FEMALE"/>
  </r>
  <r>
    <x v="1"/>
    <s v="Dream"/>
    <n v="39.799999999999997"/>
    <x v="42"/>
    <n v="4650"/>
    <s v="MALE"/>
  </r>
  <r>
    <x v="1"/>
    <s v="Dream"/>
    <n v="36.5"/>
    <x v="48"/>
    <n v="3150"/>
    <s v="FEMALE"/>
  </r>
  <r>
    <x v="1"/>
    <s v="Dream"/>
    <n v="40.799999999999997"/>
    <x v="40"/>
    <n v="3900"/>
    <s v="MALE"/>
  </r>
  <r>
    <x v="1"/>
    <s v="Dream"/>
    <n v="36"/>
    <x v="32"/>
    <n v="3100"/>
    <s v="FEMALE"/>
  </r>
  <r>
    <x v="1"/>
    <s v="Dream"/>
    <n v="44.1"/>
    <x v="46"/>
    <n v="4400"/>
    <s v="MALE"/>
  </r>
  <r>
    <x v="1"/>
    <s v="Dream"/>
    <n v="37"/>
    <x v="28"/>
    <n v="3000"/>
    <s v="FEMALE"/>
  </r>
  <r>
    <x v="1"/>
    <s v="Dream"/>
    <n v="39.6"/>
    <x v="34"/>
    <n v="4600"/>
    <s v="MALE"/>
  </r>
  <r>
    <x v="1"/>
    <s v="Dream"/>
    <n v="41.1"/>
    <x v="48"/>
    <n v="3425"/>
    <s v="MALE"/>
  </r>
  <r>
    <x v="1"/>
    <s v="Dream"/>
    <n v="36"/>
    <x v="34"/>
    <n v="3450"/>
    <s v="FEMALE"/>
  </r>
  <r>
    <x v="1"/>
    <s v="Dream"/>
    <n v="42.3"/>
    <x v="36"/>
    <n v="4150"/>
    <s v="MALE"/>
  </r>
  <r>
    <x v="1"/>
    <s v="Dream"/>
    <n v="37.299999999999997"/>
    <x v="36"/>
    <n v="3350"/>
    <s v="FEMALE"/>
  </r>
  <r>
    <x v="1"/>
    <s v="Dream"/>
    <n v="41.3"/>
    <x v="39"/>
    <n v="3550"/>
    <s v="MALE"/>
  </r>
  <r>
    <x v="1"/>
    <s v="Dream"/>
    <n v="36.299999999999997"/>
    <x v="34"/>
    <n v="3800"/>
    <s v="MALE"/>
  </r>
  <r>
    <x v="1"/>
    <s v="Dream"/>
    <n v="36.9"/>
    <x v="27"/>
    <n v="3500"/>
    <s v="FEMALE"/>
  </r>
  <r>
    <x v="1"/>
    <s v="Dream"/>
    <n v="38.299999999999997"/>
    <x v="27"/>
    <n v="3950"/>
    <s v="MALE"/>
  </r>
  <r>
    <x v="1"/>
    <s v="Dream"/>
    <n v="38.9"/>
    <x v="34"/>
    <n v="3600"/>
    <s v="FEMALE"/>
  </r>
  <r>
    <x v="1"/>
    <s v="Dream"/>
    <n v="35.700000000000003"/>
    <x v="49"/>
    <n v="3550"/>
    <s v="FEMALE"/>
  </r>
  <r>
    <x v="1"/>
    <s v="Dream"/>
    <n v="41.1"/>
    <x v="50"/>
    <n v="4300"/>
    <s v="MALE"/>
  </r>
  <r>
    <x v="1"/>
    <s v="Dream"/>
    <n v="34"/>
    <x v="28"/>
    <n v="3400"/>
    <s v="FEMALE"/>
  </r>
  <r>
    <x v="1"/>
    <s v="Dream"/>
    <n v="39.6"/>
    <x v="32"/>
    <n v="4450"/>
    <s v="MALE"/>
  </r>
  <r>
    <x v="1"/>
    <s v="Dream"/>
    <n v="36.200000000000003"/>
    <x v="29"/>
    <n v="3300"/>
    <s v="FEMALE"/>
  </r>
  <r>
    <x v="1"/>
    <s v="Dream"/>
    <n v="40.799999999999997"/>
    <x v="15"/>
    <n v="4300"/>
    <s v="MALE"/>
  </r>
  <r>
    <x v="1"/>
    <s v="Dream"/>
    <n v="38.1"/>
    <x v="34"/>
    <n v="3700"/>
    <s v="FEMALE"/>
  </r>
  <r>
    <x v="1"/>
    <s v="Dream"/>
    <n v="40.299999999999997"/>
    <x v="46"/>
    <n v="4350"/>
    <s v="MALE"/>
  </r>
  <r>
    <x v="1"/>
    <s v="Dream"/>
    <n v="33.1"/>
    <x v="47"/>
    <n v="2900"/>
    <s v="FEMALE"/>
  </r>
  <r>
    <x v="1"/>
    <s v="Dream"/>
    <n v="43.2"/>
    <x v="41"/>
    <n v="4100"/>
    <s v="MALE"/>
  </r>
  <r>
    <x v="1"/>
    <s v="Dream"/>
    <n v="36.799999999999997"/>
    <x v="37"/>
    <n v="3500"/>
    <s v="FEMALE"/>
  </r>
  <r>
    <x v="1"/>
    <s v="Dream"/>
    <n v="37.5"/>
    <x v="43"/>
    <n v="4475"/>
    <s v="MALE"/>
  </r>
  <r>
    <x v="1"/>
    <s v="Dream"/>
    <n v="38.1"/>
    <x v="29"/>
    <n v="3425"/>
    <s v="FEMALE"/>
  </r>
  <r>
    <x v="1"/>
    <s v="Dream"/>
    <n v="41.1"/>
    <x v="34"/>
    <n v="3900"/>
    <s v="MALE"/>
  </r>
  <r>
    <x v="1"/>
    <s v="Dream"/>
    <n v="35.6"/>
    <x v="36"/>
    <n v="3175"/>
    <s v="FEMALE"/>
  </r>
  <r>
    <x v="1"/>
    <s v="Dream"/>
    <n v="40.200000000000003"/>
    <x v="35"/>
    <n v="3975"/>
    <s v="MALE"/>
  </r>
  <r>
    <x v="1"/>
    <s v="Dream"/>
    <n v="37"/>
    <x v="28"/>
    <n v="3400"/>
    <s v="FEMALE"/>
  </r>
  <r>
    <x v="1"/>
    <s v="Dream"/>
    <n v="39.700000000000003"/>
    <x v="37"/>
    <n v="4250"/>
    <s v="MALE"/>
  </r>
  <r>
    <x v="1"/>
    <s v="Dream"/>
    <n v="40.200000000000003"/>
    <x v="37"/>
    <n v="3400"/>
    <s v="FEMALE"/>
  </r>
  <r>
    <x v="1"/>
    <s v="Dream"/>
    <n v="40.6"/>
    <x v="29"/>
    <n v="3475"/>
    <s v="MALE"/>
  </r>
  <r>
    <x v="1"/>
    <s v="Dream"/>
    <n v="32.1"/>
    <x v="33"/>
    <n v="3050"/>
    <s v="FEMALE"/>
  </r>
  <r>
    <x v="1"/>
    <s v="Dream"/>
    <n v="40.700000000000003"/>
    <x v="34"/>
    <n v="3725"/>
    <s v="MALE"/>
  </r>
  <r>
    <x v="1"/>
    <s v="Dream"/>
    <n v="37.299999999999997"/>
    <x v="41"/>
    <n v="3000"/>
    <s v="FEMALE"/>
  </r>
  <r>
    <x v="1"/>
    <s v="Dream"/>
    <n v="39"/>
    <x v="28"/>
    <n v="3650"/>
    <s v="MALE"/>
  </r>
  <r>
    <x v="1"/>
    <s v="Dream"/>
    <n v="39.200000000000003"/>
    <x v="34"/>
    <n v="4250"/>
    <s v="MALE"/>
  </r>
  <r>
    <x v="1"/>
    <s v="Dream"/>
    <n v="36.6"/>
    <x v="42"/>
    <n v="3475"/>
    <s v="FEMALE"/>
  </r>
  <r>
    <x v="1"/>
    <s v="Dream"/>
    <n v="36"/>
    <x v="40"/>
    <n v="3450"/>
    <s v="FEMALE"/>
  </r>
  <r>
    <x v="1"/>
    <s v="Dream"/>
    <n v="37.799999999999997"/>
    <x v="37"/>
    <n v="3750"/>
    <s v="MALE"/>
  </r>
  <r>
    <x v="1"/>
    <s v="Dream"/>
    <n v="36"/>
    <x v="29"/>
    <n v="3700"/>
    <s v="FEMALE"/>
  </r>
  <r>
    <x v="1"/>
    <s v="Dream"/>
    <n v="41.5"/>
    <x v="51"/>
    <n v="4000"/>
    <s v="MALE"/>
  </r>
  <r>
    <x v="2"/>
    <s v="Dream"/>
    <n v="46.5"/>
    <x v="41"/>
    <n v="3500"/>
    <s v="FEMALE"/>
  </r>
  <r>
    <x v="2"/>
    <s v="Dream"/>
    <n v="50"/>
    <x v="46"/>
    <n v="3900"/>
    <s v="MALE"/>
  </r>
  <r>
    <x v="2"/>
    <s v="Dream"/>
    <n v="51.3"/>
    <x v="37"/>
    <n v="3650"/>
    <s v="MALE"/>
  </r>
  <r>
    <x v="2"/>
    <s v="Dream"/>
    <n v="45.4"/>
    <x v="33"/>
    <n v="3525"/>
    <s v="FEMALE"/>
  </r>
  <r>
    <x v="2"/>
    <s v="Dream"/>
    <n v="52.7"/>
    <x v="44"/>
    <n v="3725"/>
    <s v="MALE"/>
  </r>
  <r>
    <x v="2"/>
    <s v="Dream"/>
    <n v="45.2"/>
    <x v="45"/>
    <n v="3950"/>
    <s v="FEMALE"/>
  </r>
  <r>
    <x v="2"/>
    <s v="Dream"/>
    <n v="46.1"/>
    <x v="47"/>
    <n v="3250"/>
    <s v="FEMALE"/>
  </r>
  <r>
    <x v="2"/>
    <s v="Dream"/>
    <n v="51.3"/>
    <x v="44"/>
    <n v="3750"/>
    <s v="MALE"/>
  </r>
  <r>
    <x v="2"/>
    <s v="Dream"/>
    <n v="46"/>
    <x v="40"/>
    <n v="4150"/>
    <s v="FEMALE"/>
  </r>
  <r>
    <x v="2"/>
    <s v="Dream"/>
    <n v="51.3"/>
    <x v="45"/>
    <n v="3700"/>
    <s v="MALE"/>
  </r>
  <r>
    <x v="2"/>
    <s v="Dream"/>
    <n v="46.6"/>
    <x v="37"/>
    <n v="3800"/>
    <s v="FEMALE"/>
  </r>
  <r>
    <x v="2"/>
    <s v="Dream"/>
    <n v="51.7"/>
    <x v="39"/>
    <n v="3775"/>
    <s v="MALE"/>
  </r>
  <r>
    <x v="2"/>
    <s v="Dream"/>
    <n v="47"/>
    <x v="28"/>
    <n v="3700"/>
    <s v="FEMALE"/>
  </r>
  <r>
    <x v="2"/>
    <s v="Dream"/>
    <n v="52"/>
    <x v="51"/>
    <n v="4050"/>
    <s v="MALE"/>
  </r>
  <r>
    <x v="2"/>
    <s v="Dream"/>
    <n v="45.9"/>
    <x v="34"/>
    <n v="3575"/>
    <s v="FEMALE"/>
  </r>
  <r>
    <x v="2"/>
    <s v="Dream"/>
    <n v="50.5"/>
    <x v="51"/>
    <n v="4050"/>
    <s v="MALE"/>
  </r>
  <r>
    <x v="2"/>
    <s v="Dream"/>
    <n v="50.3"/>
    <x v="44"/>
    <n v="3300"/>
    <s v="MALE"/>
  </r>
  <r>
    <x v="2"/>
    <s v="Dream"/>
    <n v="58"/>
    <x v="38"/>
    <n v="3700"/>
    <s v="FEMALE"/>
  </r>
  <r>
    <x v="2"/>
    <s v="Dream"/>
    <n v="46.4"/>
    <x v="34"/>
    <n v="3450"/>
    <s v="FEMALE"/>
  </r>
  <r>
    <x v="2"/>
    <s v="Dream"/>
    <n v="49.2"/>
    <x v="40"/>
    <n v="4400"/>
    <s v="MALE"/>
  </r>
  <r>
    <x v="2"/>
    <s v="Dream"/>
    <n v="42.4"/>
    <x v="38"/>
    <n v="3600"/>
    <s v="FEMALE"/>
  </r>
  <r>
    <x v="2"/>
    <s v="Dream"/>
    <n v="48.5"/>
    <x v="36"/>
    <n v="3400"/>
    <s v="MALE"/>
  </r>
  <r>
    <x v="2"/>
    <s v="Dream"/>
    <n v="43.2"/>
    <x v="29"/>
    <n v="2900"/>
    <s v="FEMALE"/>
  </r>
  <r>
    <x v="2"/>
    <s v="Dream"/>
    <n v="50.6"/>
    <x v="37"/>
    <n v="3800"/>
    <s v="MALE"/>
  </r>
  <r>
    <x v="2"/>
    <s v="Dream"/>
    <n v="46.7"/>
    <x v="40"/>
    <n v="3300"/>
    <s v="FEMALE"/>
  </r>
  <r>
    <x v="2"/>
    <s v="Dream"/>
    <n v="52"/>
    <x v="44"/>
    <n v="4150"/>
    <s v="MALE"/>
  </r>
  <r>
    <x v="2"/>
    <s v="Dream"/>
    <n v="50.5"/>
    <x v="35"/>
    <n v="3400"/>
    <s v="FEMALE"/>
  </r>
  <r>
    <x v="2"/>
    <s v="Dream"/>
    <n v="49.5"/>
    <x v="35"/>
    <n v="3800"/>
    <s v="MALE"/>
  </r>
  <r>
    <x v="2"/>
    <s v="Dream"/>
    <n v="46.4"/>
    <x v="36"/>
    <n v="3700"/>
    <s v="FEMALE"/>
  </r>
  <r>
    <x v="2"/>
    <s v="Dream"/>
    <n v="52.8"/>
    <x v="50"/>
    <n v="4550"/>
    <s v="MALE"/>
  </r>
  <r>
    <x v="2"/>
    <s v="Dream"/>
    <n v="40.9"/>
    <x v="29"/>
    <n v="3200"/>
    <s v="FEMALE"/>
  </r>
  <r>
    <x v="2"/>
    <s v="Dream"/>
    <n v="54.2"/>
    <x v="51"/>
    <n v="4300"/>
    <s v="MALE"/>
  </r>
  <r>
    <x v="2"/>
    <s v="Dream"/>
    <n v="42.5"/>
    <x v="29"/>
    <n v="3350"/>
    <s v="FEMALE"/>
  </r>
  <r>
    <x v="2"/>
    <s v="Dream"/>
    <n v="51"/>
    <x v="24"/>
    <n v="4100"/>
    <s v="MALE"/>
  </r>
  <r>
    <x v="2"/>
    <s v="Dream"/>
    <n v="49.7"/>
    <x v="40"/>
    <n v="3600"/>
    <s v="MALE"/>
  </r>
  <r>
    <x v="2"/>
    <s v="Dream"/>
    <n v="47.5"/>
    <x v="43"/>
    <n v="3900"/>
    <s v="FEMALE"/>
  </r>
  <r>
    <x v="2"/>
    <s v="Dream"/>
    <n v="47.6"/>
    <x v="40"/>
    <n v="3850"/>
    <s v="FEMALE"/>
  </r>
  <r>
    <x v="2"/>
    <s v="Dream"/>
    <n v="52"/>
    <x v="2"/>
    <n v="4800"/>
    <s v="MALE"/>
  </r>
  <r>
    <x v="2"/>
    <s v="Dream"/>
    <n v="46.9"/>
    <x v="41"/>
    <n v="2700"/>
    <s v="FEMALE"/>
  </r>
  <r>
    <x v="2"/>
    <s v="Dream"/>
    <n v="53.5"/>
    <x v="50"/>
    <n v="4500"/>
    <s v="MALE"/>
  </r>
  <r>
    <x v="2"/>
    <s v="Dream"/>
    <n v="49"/>
    <x v="2"/>
    <n v="3950"/>
    <s v="MALE"/>
  </r>
  <r>
    <x v="2"/>
    <s v="Dream"/>
    <n v="46.2"/>
    <x v="29"/>
    <n v="3650"/>
    <s v="FEMALE"/>
  </r>
  <r>
    <x v="2"/>
    <s v="Dream"/>
    <n v="50.9"/>
    <x v="46"/>
    <n v="3550"/>
    <s v="MALE"/>
  </r>
  <r>
    <x v="2"/>
    <s v="Dream"/>
    <n v="45.5"/>
    <x v="46"/>
    <n v="3500"/>
    <s v="FEMALE"/>
  </r>
  <r>
    <x v="2"/>
    <s v="Dream"/>
    <n v="50.9"/>
    <x v="46"/>
    <n v="3675"/>
    <s v="FEMALE"/>
  </r>
  <r>
    <x v="2"/>
    <s v="Dream"/>
    <n v="50.8"/>
    <x v="51"/>
    <n v="4450"/>
    <s v="MALE"/>
  </r>
  <r>
    <x v="2"/>
    <s v="Dream"/>
    <n v="50.1"/>
    <x v="34"/>
    <n v="3400"/>
    <s v="FEMALE"/>
  </r>
  <r>
    <x v="2"/>
    <s v="Dream"/>
    <n v="49"/>
    <x v="21"/>
    <n v="4300"/>
    <s v="MALE"/>
  </r>
  <r>
    <x v="2"/>
    <s v="Dream"/>
    <n v="51.5"/>
    <x v="29"/>
    <n v="3250"/>
    <s v="MALE"/>
  </r>
  <r>
    <x v="2"/>
    <s v="Dream"/>
    <n v="49.8"/>
    <x v="45"/>
    <n v="3675"/>
    <s v="FEMALE"/>
  </r>
  <r>
    <x v="2"/>
    <s v="Dream"/>
    <n v="48.1"/>
    <x v="43"/>
    <n v="3325"/>
    <s v="FEMALE"/>
  </r>
  <r>
    <x v="2"/>
    <s v="Dream"/>
    <n v="51.4"/>
    <x v="51"/>
    <n v="3950"/>
    <s v="MALE"/>
  </r>
  <r>
    <x v="2"/>
    <s v="Dream"/>
    <n v="45.7"/>
    <x v="37"/>
    <n v="3600"/>
    <s v="FEMALE"/>
  </r>
  <r>
    <x v="2"/>
    <s v="Dream"/>
    <n v="50.7"/>
    <x v="24"/>
    <n v="4050"/>
    <s v="MALE"/>
  </r>
  <r>
    <x v="2"/>
    <s v="Dream"/>
    <n v="42.5"/>
    <x v="29"/>
    <n v="3350"/>
    <s v="FEMALE"/>
  </r>
  <r>
    <x v="2"/>
    <s v="Dream"/>
    <n v="52.2"/>
    <x v="44"/>
    <n v="3450"/>
    <s v="MALE"/>
  </r>
  <r>
    <x v="2"/>
    <s v="Dream"/>
    <n v="45.2"/>
    <x v="36"/>
    <n v="3250"/>
    <s v="FEMALE"/>
  </r>
  <r>
    <x v="2"/>
    <s v="Dream"/>
    <n v="49.3"/>
    <x v="24"/>
    <n v="4050"/>
    <s v="MALE"/>
  </r>
  <r>
    <x v="2"/>
    <s v="Dream"/>
    <n v="50.2"/>
    <x v="49"/>
    <n v="3800"/>
    <s v="MALE"/>
  </r>
  <r>
    <x v="2"/>
    <s v="Dream"/>
    <n v="45.6"/>
    <x v="39"/>
    <n v="3525"/>
    <s v="FEMALE"/>
  </r>
  <r>
    <x v="2"/>
    <s v="Dream"/>
    <n v="51.9"/>
    <x v="52"/>
    <n v="3950"/>
    <s v="MALE"/>
  </r>
  <r>
    <x v="2"/>
    <s v="Dream"/>
    <n v="46.8"/>
    <x v="27"/>
    <n v="3650"/>
    <s v="FEMALE"/>
  </r>
  <r>
    <x v="2"/>
    <s v="Dream"/>
    <n v="45.7"/>
    <x v="40"/>
    <n v="3650"/>
    <s v="FEMALE"/>
  </r>
  <r>
    <x v="2"/>
    <s v="Dream"/>
    <n v="55.8"/>
    <x v="14"/>
    <n v="4000"/>
    <s v="MALE"/>
  </r>
  <r>
    <x v="2"/>
    <s v="Dream"/>
    <n v="43.5"/>
    <x v="49"/>
    <n v="3400"/>
    <s v="FEMALE"/>
  </r>
  <r>
    <x v="2"/>
    <s v="Dream"/>
    <n v="49.6"/>
    <x v="37"/>
    <n v="3775"/>
    <s v="MALE"/>
  </r>
  <r>
    <x v="2"/>
    <s v="Dream"/>
    <n v="50.8"/>
    <x v="2"/>
    <n v="4100"/>
    <s v="MALE"/>
  </r>
  <r>
    <x v="2"/>
    <s v="Dream"/>
    <n v="50.2"/>
    <x v="45"/>
    <n v="3775"/>
    <s v="FEMALE"/>
  </r>
  <r>
    <x v="1"/>
    <s v="Torgersen"/>
    <n v="39.1"/>
    <x v="38"/>
    <n v="3750"/>
    <s v="MALE"/>
  </r>
  <r>
    <x v="1"/>
    <s v="Torgersen"/>
    <n v="39.5"/>
    <x v="32"/>
    <n v="3800"/>
    <s v="FEMALE"/>
  </r>
  <r>
    <x v="1"/>
    <s v="Torgersen"/>
    <n v="40.299999999999997"/>
    <x v="40"/>
    <n v="3250"/>
    <s v="FEMALE"/>
  </r>
  <r>
    <x v="1"/>
    <s v="Torgersen"/>
    <n v="36.700000000000003"/>
    <x v="37"/>
    <n v="3450"/>
    <s v="FEMALE"/>
  </r>
  <r>
    <x v="1"/>
    <s v="Torgersen"/>
    <n v="39.299999999999997"/>
    <x v="34"/>
    <n v="3650"/>
    <s v="MALE"/>
  </r>
  <r>
    <x v="1"/>
    <s v="Torgersen"/>
    <n v="38.9"/>
    <x v="38"/>
    <n v="3625"/>
    <s v="FEMALE"/>
  </r>
  <r>
    <x v="1"/>
    <s v="Torgersen"/>
    <n v="39.200000000000003"/>
    <x v="40"/>
    <n v="4675"/>
    <s v="MALE"/>
  </r>
  <r>
    <x v="1"/>
    <s v="Torgersen"/>
    <n v="41.1"/>
    <x v="48"/>
    <n v="3200"/>
    <s v="FEMALE"/>
  </r>
  <r>
    <x v="1"/>
    <s v="Torgersen"/>
    <n v="38.6"/>
    <x v="36"/>
    <n v="3800"/>
    <s v="MALE"/>
  </r>
  <r>
    <x v="1"/>
    <s v="Torgersen"/>
    <n v="34.6"/>
    <x v="45"/>
    <n v="4400"/>
    <s v="MALE"/>
  </r>
  <r>
    <x v="1"/>
    <s v="Torgersen"/>
    <n v="36.6"/>
    <x v="28"/>
    <n v="3700"/>
    <s v="FEMALE"/>
  </r>
  <r>
    <x v="1"/>
    <s v="Torgersen"/>
    <n v="38.700000000000003"/>
    <x v="40"/>
    <n v="3450"/>
    <s v="FEMALE"/>
  </r>
  <r>
    <x v="1"/>
    <s v="Torgersen"/>
    <n v="42.5"/>
    <x v="44"/>
    <n v="4500"/>
    <s v="MALE"/>
  </r>
  <r>
    <x v="1"/>
    <s v="Torgersen"/>
    <n v="34.4"/>
    <x v="42"/>
    <n v="3325"/>
    <s v="FEMALE"/>
  </r>
  <r>
    <x v="1"/>
    <s v="Torgersen"/>
    <n v="46"/>
    <x v="39"/>
    <n v="4200"/>
    <s v="MALE"/>
  </r>
  <r>
    <x v="1"/>
    <s v="Torgersen"/>
    <n v="35.9"/>
    <x v="34"/>
    <n v="3050"/>
    <s v="FEMALE"/>
  </r>
  <r>
    <x v="1"/>
    <s v="Torgersen"/>
    <n v="41.8"/>
    <x v="45"/>
    <n v="4450"/>
    <s v="MALE"/>
  </r>
  <r>
    <x v="1"/>
    <s v="Torgersen"/>
    <n v="33.5"/>
    <x v="34"/>
    <n v="3600"/>
    <s v="FEMALE"/>
  </r>
  <r>
    <x v="1"/>
    <s v="Torgersen"/>
    <n v="39.700000000000003"/>
    <x v="34"/>
    <n v="3900"/>
    <s v="MALE"/>
  </r>
  <r>
    <x v="1"/>
    <s v="Torgersen"/>
    <n v="39.6"/>
    <x v="46"/>
    <n v="3550"/>
    <s v="FEMALE"/>
  </r>
  <r>
    <x v="1"/>
    <s v="Torgersen"/>
    <n v="45.8"/>
    <x v="44"/>
    <n v="4150"/>
    <s v="MALE"/>
  </r>
  <r>
    <x v="1"/>
    <s v="Torgersen"/>
    <n v="35.5"/>
    <x v="34"/>
    <n v="3700"/>
    <s v="FEMALE"/>
  </r>
  <r>
    <x v="1"/>
    <s v="Torgersen"/>
    <n v="42.8"/>
    <x v="40"/>
    <n v="4250"/>
    <s v="MALE"/>
  </r>
  <r>
    <x v="1"/>
    <s v="Torgersen"/>
    <n v="40.9"/>
    <x v="36"/>
    <n v="3700"/>
    <s v="FEMALE"/>
  </r>
  <r>
    <x v="1"/>
    <s v="Torgersen"/>
    <n v="37.200000000000003"/>
    <x v="42"/>
    <n v="3900"/>
    <s v="MALE"/>
  </r>
  <r>
    <x v="1"/>
    <s v="Torgersen"/>
    <n v="36.200000000000003"/>
    <x v="29"/>
    <n v="3550"/>
    <s v="FEMALE"/>
  </r>
  <r>
    <x v="1"/>
    <s v="Torgersen"/>
    <n v="42.1"/>
    <x v="40"/>
    <n v="4000"/>
    <s v="MALE"/>
  </r>
  <r>
    <x v="1"/>
    <s v="Torgersen"/>
    <n v="34.6"/>
    <x v="27"/>
    <n v="3200"/>
    <s v="FEMALE"/>
  </r>
  <r>
    <x v="1"/>
    <s v="Torgersen"/>
    <n v="42.9"/>
    <x v="46"/>
    <n v="4700"/>
    <s v="MALE"/>
  </r>
  <r>
    <x v="1"/>
    <s v="Torgersen"/>
    <n v="36.700000000000003"/>
    <x v="29"/>
    <n v="3800"/>
    <s v="FEMALE"/>
  </r>
  <r>
    <x v="1"/>
    <s v="Torgersen"/>
    <n v="35.1"/>
    <x v="37"/>
    <n v="4200"/>
    <s v="MALE"/>
  </r>
  <r>
    <x v="1"/>
    <s v="Torgersen"/>
    <n v="38.6"/>
    <x v="33"/>
    <n v="2900"/>
    <s v="FEMALE"/>
  </r>
  <r>
    <x v="1"/>
    <s v="Torgersen"/>
    <n v="37.299999999999997"/>
    <x v="43"/>
    <n v="3775"/>
    <s v="MALE"/>
  </r>
  <r>
    <x v="1"/>
    <s v="Torgersen"/>
    <n v="35.700000000000003"/>
    <x v="27"/>
    <n v="3350"/>
    <s v="FEMALE"/>
  </r>
  <r>
    <x v="1"/>
    <s v="Torgersen"/>
    <n v="41.1"/>
    <x v="27"/>
    <n v="3325"/>
    <s v="MALE"/>
  </r>
  <r>
    <x v="1"/>
    <s v="Torgersen"/>
    <n v="36.200000000000003"/>
    <x v="29"/>
    <n v="3150"/>
    <s v="FEMALE"/>
  </r>
  <r>
    <x v="1"/>
    <s v="Torgersen"/>
    <n v="37.700000000000003"/>
    <x v="45"/>
    <n v="3500"/>
    <s v="MALE"/>
  </r>
  <r>
    <x v="1"/>
    <s v="Torgersen"/>
    <n v="40.200000000000003"/>
    <x v="53"/>
    <n v="3450"/>
    <s v="FEMALE"/>
  </r>
  <r>
    <x v="1"/>
    <s v="Torgersen"/>
    <n v="41.4"/>
    <x v="49"/>
    <n v="3875"/>
    <s v="MALE"/>
  </r>
  <r>
    <x v="1"/>
    <s v="Torgersen"/>
    <n v="35.200000000000003"/>
    <x v="32"/>
    <n v="3050"/>
    <s v="FEMALE"/>
  </r>
  <r>
    <x v="1"/>
    <s v="Torgersen"/>
    <n v="40.6"/>
    <x v="43"/>
    <n v="4000"/>
    <s v="MALE"/>
  </r>
  <r>
    <x v="1"/>
    <s v="Torgersen"/>
    <n v="38.799999999999997"/>
    <x v="36"/>
    <n v="3275"/>
    <s v="FEMALE"/>
  </r>
  <r>
    <x v="1"/>
    <s v="Torgersen"/>
    <n v="41.5"/>
    <x v="40"/>
    <n v="4300"/>
    <s v="MALE"/>
  </r>
  <r>
    <x v="1"/>
    <s v="Torgersen"/>
    <n v="39"/>
    <x v="36"/>
    <n v="3050"/>
    <s v="FEMALE"/>
  </r>
  <r>
    <x v="1"/>
    <s v="Torgersen"/>
    <n v="44.1"/>
    <x v="2"/>
    <n v="4000"/>
    <s v="MALE"/>
  </r>
  <r>
    <x v="1"/>
    <s v="Torgersen"/>
    <n v="38.5"/>
    <x v="34"/>
    <n v="3325"/>
    <s v="FEMALE"/>
  </r>
  <r>
    <x v="1"/>
    <s v="Torgersen"/>
    <n v="43.1"/>
    <x v="44"/>
    <n v="3500"/>
    <s v="MALE"/>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3">
  <r>
    <x v="0"/>
    <s v="Biscoe"/>
    <n v="46.1"/>
    <n v="13.2"/>
    <n v="211"/>
    <x v="0"/>
    <s v="FEMALE"/>
  </r>
  <r>
    <x v="0"/>
    <s v="Biscoe"/>
    <n v="50"/>
    <n v="16.3"/>
    <n v="230"/>
    <x v="1"/>
    <s v="MALE"/>
  </r>
  <r>
    <x v="0"/>
    <s v="Biscoe"/>
    <n v="48.7"/>
    <n v="14.1"/>
    <n v="210"/>
    <x v="2"/>
    <s v="FEMALE"/>
  </r>
  <r>
    <x v="0"/>
    <s v="Biscoe"/>
    <n v="50"/>
    <n v="15.2"/>
    <n v="218"/>
    <x v="1"/>
    <s v="MALE"/>
  </r>
  <r>
    <x v="0"/>
    <s v="Biscoe"/>
    <n v="47.6"/>
    <n v="14.5"/>
    <n v="215"/>
    <x v="3"/>
    <s v="MALE"/>
  </r>
  <r>
    <x v="0"/>
    <s v="Biscoe"/>
    <n v="46.5"/>
    <n v="13.5"/>
    <n v="210"/>
    <x v="4"/>
    <s v="FEMALE"/>
  </r>
  <r>
    <x v="0"/>
    <s v="Biscoe"/>
    <n v="45.4"/>
    <n v="14.6"/>
    <n v="211"/>
    <x v="5"/>
    <s v="FEMALE"/>
  </r>
  <r>
    <x v="0"/>
    <s v="Biscoe"/>
    <n v="46.7"/>
    <n v="15.3"/>
    <n v="219"/>
    <x v="6"/>
    <s v="MALE"/>
  </r>
  <r>
    <x v="0"/>
    <s v="Biscoe"/>
    <n v="43.3"/>
    <n v="13.4"/>
    <n v="209"/>
    <x v="7"/>
    <s v="FEMALE"/>
  </r>
  <r>
    <x v="0"/>
    <s v="Biscoe"/>
    <n v="46.8"/>
    <n v="15.4"/>
    <n v="215"/>
    <x v="8"/>
    <s v="MALE"/>
  </r>
  <r>
    <x v="0"/>
    <s v="Biscoe"/>
    <n v="40.9"/>
    <n v="13.7"/>
    <n v="214"/>
    <x v="9"/>
    <s v="FEMALE"/>
  </r>
  <r>
    <x v="0"/>
    <s v="Biscoe"/>
    <n v="49"/>
    <n v="16.100000000000001"/>
    <n v="216"/>
    <x v="10"/>
    <s v="MALE"/>
  </r>
  <r>
    <x v="0"/>
    <s v="Biscoe"/>
    <n v="45.5"/>
    <n v="13.7"/>
    <n v="214"/>
    <x v="9"/>
    <s v="FEMALE"/>
  </r>
  <r>
    <x v="0"/>
    <s v="Biscoe"/>
    <n v="48.4"/>
    <n v="14.6"/>
    <n v="213"/>
    <x v="11"/>
    <s v="MALE"/>
  </r>
  <r>
    <x v="0"/>
    <s v="Biscoe"/>
    <n v="45.8"/>
    <n v="14.6"/>
    <n v="210"/>
    <x v="12"/>
    <s v="FEMALE"/>
  </r>
  <r>
    <x v="0"/>
    <s v="Biscoe"/>
    <n v="49.3"/>
    <n v="15.7"/>
    <n v="217"/>
    <x v="11"/>
    <s v="MALE"/>
  </r>
  <r>
    <x v="0"/>
    <s v="Biscoe"/>
    <n v="42"/>
    <n v="13.5"/>
    <n v="210"/>
    <x v="13"/>
    <s v="FEMALE"/>
  </r>
  <r>
    <x v="0"/>
    <s v="Biscoe"/>
    <n v="49.2"/>
    <n v="15.2"/>
    <n v="221"/>
    <x v="14"/>
    <s v="MALE"/>
  </r>
  <r>
    <x v="0"/>
    <s v="Biscoe"/>
    <n v="46.2"/>
    <n v="14.5"/>
    <n v="209"/>
    <x v="5"/>
    <s v="FEMALE"/>
  </r>
  <r>
    <x v="0"/>
    <s v="Biscoe"/>
    <n v="48.7"/>
    <n v="15.1"/>
    <n v="222"/>
    <x v="15"/>
    <s v="MALE"/>
  </r>
  <r>
    <x v="0"/>
    <s v="Biscoe"/>
    <n v="50.2"/>
    <n v="14.3"/>
    <n v="218"/>
    <x v="1"/>
    <s v="MALE"/>
  </r>
  <r>
    <x v="0"/>
    <s v="Biscoe"/>
    <n v="45.1"/>
    <n v="14.5"/>
    <n v="215"/>
    <x v="16"/>
    <s v="FEMALE"/>
  </r>
  <r>
    <x v="0"/>
    <s v="Biscoe"/>
    <n v="46.5"/>
    <n v="14.5"/>
    <n v="213"/>
    <x v="7"/>
    <s v="FEMALE"/>
  </r>
  <r>
    <x v="0"/>
    <s v="Biscoe"/>
    <n v="46.3"/>
    <n v="15.8"/>
    <n v="215"/>
    <x v="17"/>
    <s v="MALE"/>
  </r>
  <r>
    <x v="0"/>
    <s v="Biscoe"/>
    <n v="42.9"/>
    <n v="13.1"/>
    <n v="215"/>
    <x v="16"/>
    <s v="FEMALE"/>
  </r>
  <r>
    <x v="0"/>
    <s v="Biscoe"/>
    <n v="46.1"/>
    <n v="15.1"/>
    <n v="215"/>
    <x v="18"/>
    <s v="MALE"/>
  </r>
  <r>
    <x v="0"/>
    <s v="Biscoe"/>
    <n v="47.8"/>
    <n v="15"/>
    <n v="215"/>
    <x v="19"/>
    <s v="MALE"/>
  </r>
  <r>
    <x v="0"/>
    <s v="Biscoe"/>
    <n v="48.2"/>
    <n v="14.3"/>
    <n v="210"/>
    <x v="20"/>
    <s v="FEMALE"/>
  </r>
  <r>
    <x v="0"/>
    <s v="Biscoe"/>
    <n v="50"/>
    <n v="15.3"/>
    <n v="220"/>
    <x v="10"/>
    <s v="MALE"/>
  </r>
  <r>
    <x v="0"/>
    <s v="Biscoe"/>
    <n v="47.3"/>
    <n v="15.3"/>
    <n v="222"/>
    <x v="21"/>
    <s v="MALE"/>
  </r>
  <r>
    <x v="0"/>
    <s v="Biscoe"/>
    <n v="42.8"/>
    <n v="14.2"/>
    <n v="209"/>
    <x v="22"/>
    <s v="FEMALE"/>
  </r>
  <r>
    <x v="0"/>
    <s v="Biscoe"/>
    <n v="45.1"/>
    <n v="14.5"/>
    <n v="207"/>
    <x v="17"/>
    <s v="FEMALE"/>
  </r>
  <r>
    <x v="0"/>
    <s v="Biscoe"/>
    <n v="59.6"/>
    <n v="17"/>
    <n v="230"/>
    <x v="23"/>
    <s v="MALE"/>
  </r>
  <r>
    <x v="0"/>
    <s v="Biscoe"/>
    <n v="49.1"/>
    <n v="14.8"/>
    <n v="220"/>
    <x v="8"/>
    <s v="FEMALE"/>
  </r>
  <r>
    <x v="0"/>
    <s v="Biscoe"/>
    <n v="48.4"/>
    <n v="16.3"/>
    <n v="220"/>
    <x v="3"/>
    <s v="MALE"/>
  </r>
  <r>
    <x v="0"/>
    <s v="Biscoe"/>
    <n v="42.6"/>
    <n v="13.7"/>
    <n v="213"/>
    <x v="24"/>
    <s v="FEMALE"/>
  </r>
  <r>
    <x v="0"/>
    <s v="Biscoe"/>
    <n v="44.4"/>
    <n v="17.3"/>
    <n v="219"/>
    <x v="21"/>
    <s v="MALE"/>
  </r>
  <r>
    <x v="0"/>
    <s v="Biscoe"/>
    <n v="44"/>
    <n v="13.6"/>
    <n v="208"/>
    <x v="25"/>
    <s v="FEMALE"/>
  </r>
  <r>
    <x v="0"/>
    <s v="Biscoe"/>
    <n v="48.7"/>
    <n v="15.7"/>
    <n v="208"/>
    <x v="15"/>
    <s v="MALE"/>
  </r>
  <r>
    <x v="0"/>
    <s v="Biscoe"/>
    <n v="42.7"/>
    <n v="13.7"/>
    <n v="208"/>
    <x v="26"/>
    <s v="FEMALE"/>
  </r>
  <r>
    <x v="0"/>
    <s v="Biscoe"/>
    <n v="49.6"/>
    <n v="16"/>
    <n v="225"/>
    <x v="1"/>
    <s v="MALE"/>
  </r>
  <r>
    <x v="0"/>
    <s v="Biscoe"/>
    <n v="45.3"/>
    <n v="13.7"/>
    <n v="210"/>
    <x v="27"/>
    <s v="FEMALE"/>
  </r>
  <r>
    <x v="0"/>
    <s v="Biscoe"/>
    <n v="49.6"/>
    <n v="15"/>
    <n v="216"/>
    <x v="28"/>
    <s v="MALE"/>
  </r>
  <r>
    <x v="0"/>
    <s v="Biscoe"/>
    <n v="50.5"/>
    <n v="15.9"/>
    <n v="222"/>
    <x v="10"/>
    <s v="MALE"/>
  </r>
  <r>
    <x v="0"/>
    <s v="Biscoe"/>
    <n v="43.6"/>
    <n v="13.9"/>
    <n v="217"/>
    <x v="29"/>
    <s v="FEMALE"/>
  </r>
  <r>
    <x v="0"/>
    <s v="Biscoe"/>
    <n v="45.5"/>
    <n v="13.9"/>
    <n v="210"/>
    <x v="12"/>
    <s v="FEMALE"/>
  </r>
  <r>
    <x v="0"/>
    <s v="Biscoe"/>
    <n v="50.5"/>
    <n v="15.9"/>
    <n v="225"/>
    <x v="3"/>
    <s v="MALE"/>
  </r>
  <r>
    <x v="0"/>
    <s v="Biscoe"/>
    <n v="44.9"/>
    <n v="13.3"/>
    <n v="213"/>
    <x v="18"/>
    <s v="FEMALE"/>
  </r>
  <r>
    <x v="0"/>
    <s v="Biscoe"/>
    <n v="45.2"/>
    <n v="15.8"/>
    <n v="215"/>
    <x v="30"/>
    <s v="MALE"/>
  </r>
  <r>
    <x v="0"/>
    <s v="Biscoe"/>
    <n v="46.6"/>
    <n v="14.2"/>
    <n v="210"/>
    <x v="31"/>
    <s v="FEMALE"/>
  </r>
  <r>
    <x v="0"/>
    <s v="Biscoe"/>
    <n v="48.5"/>
    <n v="14.1"/>
    <n v="220"/>
    <x v="30"/>
    <s v="MALE"/>
  </r>
  <r>
    <x v="0"/>
    <s v="Biscoe"/>
    <n v="45.1"/>
    <n v="14.4"/>
    <n v="210"/>
    <x v="7"/>
    <s v="FEMALE"/>
  </r>
  <r>
    <x v="0"/>
    <s v="Biscoe"/>
    <n v="50.1"/>
    <n v="15"/>
    <n v="225"/>
    <x v="16"/>
    <s v="MALE"/>
  </r>
  <r>
    <x v="0"/>
    <s v="Biscoe"/>
    <n v="46.5"/>
    <n v="14.4"/>
    <n v="217"/>
    <x v="29"/>
    <s v="FEMALE"/>
  </r>
  <r>
    <x v="0"/>
    <s v="Biscoe"/>
    <n v="45"/>
    <n v="15.4"/>
    <n v="220"/>
    <x v="17"/>
    <s v="MALE"/>
  </r>
  <r>
    <x v="0"/>
    <s v="Biscoe"/>
    <n v="43.8"/>
    <n v="13.9"/>
    <n v="208"/>
    <x v="27"/>
    <s v="FEMALE"/>
  </r>
  <r>
    <x v="0"/>
    <s v="Biscoe"/>
    <n v="45.5"/>
    <n v="15"/>
    <n v="220"/>
    <x v="16"/>
    <s v="MALE"/>
  </r>
  <r>
    <x v="0"/>
    <s v="Biscoe"/>
    <n v="43.2"/>
    <n v="14.5"/>
    <n v="208"/>
    <x v="2"/>
    <s v="FEMALE"/>
  </r>
  <r>
    <x v="0"/>
    <s v="Biscoe"/>
    <n v="50.4"/>
    <n v="15.3"/>
    <n v="224"/>
    <x v="10"/>
    <s v="MALE"/>
  </r>
  <r>
    <x v="0"/>
    <s v="Biscoe"/>
    <n v="45.3"/>
    <n v="13.8"/>
    <n v="208"/>
    <x v="12"/>
    <s v="FEMALE"/>
  </r>
  <r>
    <x v="0"/>
    <s v="Biscoe"/>
    <n v="46.2"/>
    <n v="14.9"/>
    <n v="221"/>
    <x v="30"/>
    <s v="MALE"/>
  </r>
  <r>
    <x v="0"/>
    <s v="Biscoe"/>
    <n v="45.7"/>
    <n v="13.9"/>
    <n v="214"/>
    <x v="7"/>
    <s v="FEMALE"/>
  </r>
  <r>
    <x v="0"/>
    <s v="Biscoe"/>
    <n v="54.3"/>
    <n v="15.7"/>
    <n v="231"/>
    <x v="19"/>
    <s v="MALE"/>
  </r>
  <r>
    <x v="0"/>
    <s v="Biscoe"/>
    <n v="45.8"/>
    <n v="14.2"/>
    <n v="219"/>
    <x v="22"/>
    <s v="FEMALE"/>
  </r>
  <r>
    <x v="0"/>
    <s v="Biscoe"/>
    <n v="49.8"/>
    <n v="16.8"/>
    <n v="230"/>
    <x v="1"/>
    <s v="MALE"/>
  </r>
  <r>
    <x v="0"/>
    <s v="Biscoe"/>
    <n v="49.5"/>
    <n v="16.2"/>
    <n v="229"/>
    <x v="32"/>
    <s v="MALE"/>
  </r>
  <r>
    <x v="0"/>
    <s v="Biscoe"/>
    <n v="43.5"/>
    <n v="14.2"/>
    <n v="220"/>
    <x v="22"/>
    <s v="FEMALE"/>
  </r>
  <r>
    <x v="0"/>
    <s v="Biscoe"/>
    <n v="50.7"/>
    <n v="15"/>
    <n v="223"/>
    <x v="10"/>
    <s v="MALE"/>
  </r>
  <r>
    <x v="0"/>
    <s v="Biscoe"/>
    <n v="47.7"/>
    <n v="15"/>
    <n v="216"/>
    <x v="28"/>
    <s v="FEMALE"/>
  </r>
  <r>
    <x v="0"/>
    <s v="Biscoe"/>
    <n v="46.4"/>
    <n v="15.6"/>
    <n v="221"/>
    <x v="16"/>
    <s v="MALE"/>
  </r>
  <r>
    <x v="0"/>
    <s v="Biscoe"/>
    <n v="48.2"/>
    <n v="15.6"/>
    <n v="221"/>
    <x v="18"/>
    <s v="MALE"/>
  </r>
  <r>
    <x v="0"/>
    <s v="Biscoe"/>
    <n v="46.5"/>
    <n v="14.8"/>
    <n v="217"/>
    <x v="6"/>
    <s v="FEMALE"/>
  </r>
  <r>
    <x v="0"/>
    <s v="Biscoe"/>
    <n v="46.4"/>
    <n v="15"/>
    <n v="216"/>
    <x v="22"/>
    <s v="FEMALE"/>
  </r>
  <r>
    <x v="0"/>
    <s v="Biscoe"/>
    <n v="48.6"/>
    <n v="16"/>
    <n v="230"/>
    <x v="32"/>
    <s v="MALE"/>
  </r>
  <r>
    <x v="0"/>
    <s v="Biscoe"/>
    <n v="47.5"/>
    <n v="14.2"/>
    <n v="209"/>
    <x v="20"/>
    <s v="FEMALE"/>
  </r>
  <r>
    <x v="0"/>
    <s v="Biscoe"/>
    <n v="51.1"/>
    <n v="16.3"/>
    <n v="220"/>
    <x v="33"/>
    <s v="MALE"/>
  </r>
  <r>
    <x v="0"/>
    <s v="Biscoe"/>
    <n v="45.2"/>
    <n v="13.8"/>
    <n v="215"/>
    <x v="28"/>
    <s v="FEMALE"/>
  </r>
  <r>
    <x v="0"/>
    <s v="Biscoe"/>
    <n v="45.2"/>
    <n v="16.399999999999999"/>
    <n v="223"/>
    <x v="34"/>
    <s v="MALE"/>
  </r>
  <r>
    <x v="0"/>
    <s v="Biscoe"/>
    <n v="49.1"/>
    <n v="14.5"/>
    <n v="212"/>
    <x v="35"/>
    <s v="FEMALE"/>
  </r>
  <r>
    <x v="0"/>
    <s v="Biscoe"/>
    <n v="52.5"/>
    <n v="15.6"/>
    <n v="221"/>
    <x v="36"/>
    <s v="MALE"/>
  </r>
  <r>
    <x v="0"/>
    <s v="Biscoe"/>
    <n v="47.4"/>
    <n v="14.6"/>
    <n v="212"/>
    <x v="37"/>
    <s v="FEMALE"/>
  </r>
  <r>
    <x v="0"/>
    <s v="Biscoe"/>
    <n v="50"/>
    <n v="15.9"/>
    <n v="224"/>
    <x v="15"/>
    <s v="MALE"/>
  </r>
  <r>
    <x v="0"/>
    <s v="Biscoe"/>
    <n v="44.9"/>
    <n v="13.8"/>
    <n v="212"/>
    <x v="28"/>
    <s v="FEMALE"/>
  </r>
  <r>
    <x v="0"/>
    <s v="Biscoe"/>
    <n v="50.8"/>
    <n v="17.3"/>
    <n v="228"/>
    <x v="38"/>
    <s v="MALE"/>
  </r>
  <r>
    <x v="0"/>
    <s v="Biscoe"/>
    <n v="43.4"/>
    <n v="14.4"/>
    <n v="218"/>
    <x v="20"/>
    <s v="FEMALE"/>
  </r>
  <r>
    <x v="0"/>
    <s v="Biscoe"/>
    <n v="51.3"/>
    <n v="14.2"/>
    <n v="218"/>
    <x v="30"/>
    <s v="MALE"/>
  </r>
  <r>
    <x v="0"/>
    <s v="Biscoe"/>
    <n v="47.5"/>
    <n v="14"/>
    <n v="212"/>
    <x v="39"/>
    <s v="FEMALE"/>
  </r>
  <r>
    <x v="0"/>
    <s v="Biscoe"/>
    <n v="52.1"/>
    <n v="17"/>
    <n v="230"/>
    <x v="10"/>
    <s v="MALE"/>
  </r>
  <r>
    <x v="0"/>
    <s v="Biscoe"/>
    <n v="47.5"/>
    <n v="15"/>
    <n v="218"/>
    <x v="24"/>
    <s v="FEMALE"/>
  </r>
  <r>
    <x v="0"/>
    <s v="Biscoe"/>
    <n v="52.2"/>
    <n v="17.100000000000001"/>
    <n v="228"/>
    <x v="3"/>
    <s v="MALE"/>
  </r>
  <r>
    <x v="0"/>
    <s v="Biscoe"/>
    <n v="45.5"/>
    <n v="14.5"/>
    <n v="212"/>
    <x v="28"/>
    <s v="FEMALE"/>
  </r>
  <r>
    <x v="0"/>
    <s v="Biscoe"/>
    <n v="49.5"/>
    <n v="16.100000000000001"/>
    <n v="224"/>
    <x v="19"/>
    <s v="MALE"/>
  </r>
  <r>
    <x v="0"/>
    <s v="Biscoe"/>
    <n v="44.5"/>
    <n v="14.7"/>
    <n v="214"/>
    <x v="31"/>
    <s v="FEMALE"/>
  </r>
  <r>
    <x v="0"/>
    <s v="Biscoe"/>
    <n v="50.8"/>
    <n v="15.7"/>
    <n v="226"/>
    <x v="6"/>
    <s v="MALE"/>
  </r>
  <r>
    <x v="0"/>
    <s v="Biscoe"/>
    <n v="49.4"/>
    <n v="15.8"/>
    <n v="216"/>
    <x v="40"/>
    <s v="MALE"/>
  </r>
  <r>
    <x v="0"/>
    <s v="Biscoe"/>
    <n v="46.9"/>
    <n v="14.6"/>
    <n v="222"/>
    <x v="39"/>
    <s v="FEMALE"/>
  </r>
  <r>
    <x v="0"/>
    <s v="Biscoe"/>
    <n v="48.4"/>
    <n v="14.4"/>
    <n v="203"/>
    <x v="35"/>
    <s v="FEMALE"/>
  </r>
  <r>
    <x v="0"/>
    <s v="Biscoe"/>
    <n v="51.1"/>
    <n v="16.5"/>
    <n v="225"/>
    <x v="21"/>
    <s v="MALE"/>
  </r>
  <r>
    <x v="0"/>
    <s v="Biscoe"/>
    <n v="48.5"/>
    <n v="15"/>
    <n v="219"/>
    <x v="31"/>
    <s v="FEMALE"/>
  </r>
  <r>
    <x v="0"/>
    <s v="Biscoe"/>
    <n v="55.9"/>
    <n v="17"/>
    <n v="228"/>
    <x v="38"/>
    <s v="MALE"/>
  </r>
  <r>
    <x v="0"/>
    <s v="Biscoe"/>
    <n v="47.2"/>
    <n v="15.5"/>
    <n v="215"/>
    <x v="41"/>
    <s v="FEMALE"/>
  </r>
  <r>
    <x v="0"/>
    <s v="Biscoe"/>
    <n v="49.1"/>
    <n v="15"/>
    <n v="228"/>
    <x v="42"/>
    <s v="MALE"/>
  </r>
  <r>
    <x v="0"/>
    <s v="Biscoe"/>
    <n v="46.8"/>
    <n v="16.100000000000001"/>
    <n v="215"/>
    <x v="42"/>
    <s v="MALE"/>
  </r>
  <r>
    <x v="0"/>
    <s v="Biscoe"/>
    <n v="41.7"/>
    <n v="14.7"/>
    <n v="210"/>
    <x v="22"/>
    <s v="FEMALE"/>
  </r>
  <r>
    <x v="0"/>
    <s v="Biscoe"/>
    <n v="53.4"/>
    <n v="15.8"/>
    <n v="219"/>
    <x v="42"/>
    <s v="MALE"/>
  </r>
  <r>
    <x v="0"/>
    <s v="Biscoe"/>
    <n v="43.3"/>
    <n v="14"/>
    <n v="208"/>
    <x v="43"/>
    <s v="FEMALE"/>
  </r>
  <r>
    <x v="0"/>
    <s v="Biscoe"/>
    <n v="48.1"/>
    <n v="15.1"/>
    <n v="209"/>
    <x v="42"/>
    <s v="MALE"/>
  </r>
  <r>
    <x v="0"/>
    <s v="Biscoe"/>
    <n v="50.5"/>
    <n v="15.2"/>
    <n v="216"/>
    <x v="16"/>
    <s v="FEMALE"/>
  </r>
  <r>
    <x v="0"/>
    <s v="Biscoe"/>
    <n v="49.8"/>
    <n v="15.9"/>
    <n v="229"/>
    <x v="34"/>
    <s v="MALE"/>
  </r>
  <r>
    <x v="0"/>
    <s v="Biscoe"/>
    <n v="43.5"/>
    <n v="15.2"/>
    <n v="213"/>
    <x v="9"/>
    <s v="FEMALE"/>
  </r>
  <r>
    <x v="0"/>
    <s v="Biscoe"/>
    <n v="51.5"/>
    <n v="16.3"/>
    <n v="230"/>
    <x v="42"/>
    <s v="MALE"/>
  </r>
  <r>
    <x v="0"/>
    <s v="Biscoe"/>
    <n v="46.2"/>
    <n v="14.1"/>
    <n v="217"/>
    <x v="44"/>
    <s v="FEMALE"/>
  </r>
  <r>
    <x v="0"/>
    <s v="Biscoe"/>
    <n v="55.1"/>
    <n v="16"/>
    <n v="230"/>
    <x v="11"/>
    <s v="MALE"/>
  </r>
  <r>
    <x v="0"/>
    <s v="Biscoe"/>
    <n v="48.8"/>
    <n v="16.2"/>
    <n v="222"/>
    <x v="33"/>
    <s v="MALE"/>
  </r>
  <r>
    <x v="0"/>
    <s v="Biscoe"/>
    <n v="47.2"/>
    <n v="13.7"/>
    <n v="214"/>
    <x v="40"/>
    <s v="FEMALE"/>
  </r>
  <r>
    <x v="0"/>
    <s v="Biscoe"/>
    <n v="46.8"/>
    <n v="14.3"/>
    <n v="215"/>
    <x v="31"/>
    <s v="FEMALE"/>
  </r>
  <r>
    <x v="0"/>
    <s v="Biscoe"/>
    <n v="50.4"/>
    <n v="15.7"/>
    <n v="222"/>
    <x v="45"/>
    <s v="MALE"/>
  </r>
  <r>
    <x v="0"/>
    <s v="Biscoe"/>
    <n v="45.2"/>
    <n v="14.8"/>
    <n v="212"/>
    <x v="6"/>
    <s v="FEMALE"/>
  </r>
  <r>
    <x v="0"/>
    <s v="Biscoe"/>
    <n v="49.9"/>
    <n v="16.100000000000001"/>
    <n v="213"/>
    <x v="3"/>
    <s v="MALE"/>
  </r>
  <r>
    <x v="1"/>
    <s v="Biscoe"/>
    <n v="37.799999999999997"/>
    <n v="18.3"/>
    <n v="174"/>
    <x v="46"/>
    <s v="FEMALE"/>
  </r>
  <r>
    <x v="1"/>
    <s v="Biscoe"/>
    <n v="37.700000000000003"/>
    <n v="18.7"/>
    <n v="180"/>
    <x v="47"/>
    <s v="MALE"/>
  </r>
  <r>
    <x v="1"/>
    <s v="Biscoe"/>
    <n v="35.9"/>
    <n v="19.2"/>
    <n v="189"/>
    <x v="48"/>
    <s v="FEMALE"/>
  </r>
  <r>
    <x v="1"/>
    <s v="Biscoe"/>
    <n v="38.200000000000003"/>
    <n v="18.100000000000001"/>
    <n v="185"/>
    <x v="26"/>
    <s v="MALE"/>
  </r>
  <r>
    <x v="1"/>
    <s v="Biscoe"/>
    <n v="38.799999999999997"/>
    <n v="17.2"/>
    <n v="180"/>
    <x v="48"/>
    <s v="MALE"/>
  </r>
  <r>
    <x v="1"/>
    <s v="Biscoe"/>
    <n v="35.299999999999997"/>
    <n v="18.899999999999999"/>
    <n v="187"/>
    <x v="48"/>
    <s v="FEMALE"/>
  </r>
  <r>
    <x v="1"/>
    <s v="Biscoe"/>
    <n v="40.6"/>
    <n v="18.600000000000001"/>
    <n v="183"/>
    <x v="49"/>
    <s v="MALE"/>
  </r>
  <r>
    <x v="1"/>
    <s v="Biscoe"/>
    <n v="40.5"/>
    <n v="17.899999999999999"/>
    <n v="187"/>
    <x v="50"/>
    <s v="FEMALE"/>
  </r>
  <r>
    <x v="1"/>
    <s v="Biscoe"/>
    <n v="37.9"/>
    <n v="18.600000000000001"/>
    <n v="172"/>
    <x v="51"/>
    <s v="FEMALE"/>
  </r>
  <r>
    <x v="1"/>
    <s v="Biscoe"/>
    <n v="40.5"/>
    <n v="18.899999999999999"/>
    <n v="180"/>
    <x v="26"/>
    <s v="MALE"/>
  </r>
  <r>
    <x v="1"/>
    <s v="Biscoe"/>
    <n v="39.6"/>
    <n v="17.7"/>
    <n v="186"/>
    <x v="52"/>
    <s v="FEMALE"/>
  </r>
  <r>
    <x v="1"/>
    <s v="Biscoe"/>
    <n v="40.1"/>
    <n v="18.899999999999999"/>
    <n v="188"/>
    <x v="27"/>
    <s v="MALE"/>
  </r>
  <r>
    <x v="1"/>
    <s v="Biscoe"/>
    <n v="35"/>
    <n v="17.899999999999999"/>
    <n v="190"/>
    <x v="53"/>
    <s v="FEMALE"/>
  </r>
  <r>
    <x v="1"/>
    <s v="Biscoe"/>
    <n v="42"/>
    <n v="19.5"/>
    <n v="200"/>
    <x v="54"/>
    <s v="MALE"/>
  </r>
  <r>
    <x v="1"/>
    <s v="Biscoe"/>
    <n v="34.5"/>
    <n v="18.100000000000001"/>
    <n v="187"/>
    <x v="55"/>
    <s v="FEMALE"/>
  </r>
  <r>
    <x v="1"/>
    <s v="Biscoe"/>
    <n v="41.4"/>
    <n v="18.600000000000001"/>
    <n v="191"/>
    <x v="56"/>
    <s v="MALE"/>
  </r>
  <r>
    <x v="1"/>
    <s v="Biscoe"/>
    <n v="39"/>
    <n v="17.5"/>
    <n v="186"/>
    <x v="49"/>
    <s v="FEMALE"/>
  </r>
  <r>
    <x v="1"/>
    <s v="Biscoe"/>
    <n v="40.6"/>
    <n v="18.8"/>
    <n v="193"/>
    <x v="48"/>
    <s v="MALE"/>
  </r>
  <r>
    <x v="1"/>
    <s v="Biscoe"/>
    <n v="36.5"/>
    <n v="16.600000000000001"/>
    <n v="181"/>
    <x v="57"/>
    <s v="FEMALE"/>
  </r>
  <r>
    <x v="1"/>
    <s v="Biscoe"/>
    <n v="37.6"/>
    <n v="19.100000000000001"/>
    <n v="194"/>
    <x v="58"/>
    <s v="MALE"/>
  </r>
  <r>
    <x v="1"/>
    <s v="Biscoe"/>
    <n v="35.700000000000003"/>
    <n v="16.899999999999999"/>
    <n v="185"/>
    <x v="51"/>
    <s v="FEMALE"/>
  </r>
  <r>
    <x v="1"/>
    <s v="Biscoe"/>
    <n v="41.3"/>
    <n v="21.1"/>
    <n v="195"/>
    <x v="7"/>
    <s v="MALE"/>
  </r>
  <r>
    <x v="1"/>
    <s v="Biscoe"/>
    <n v="37.6"/>
    <n v="17"/>
    <n v="185"/>
    <x v="47"/>
    <s v="FEMALE"/>
  </r>
  <r>
    <x v="1"/>
    <s v="Biscoe"/>
    <n v="41.1"/>
    <n v="18.2"/>
    <n v="192"/>
    <x v="54"/>
    <s v="MALE"/>
  </r>
  <r>
    <x v="1"/>
    <s v="Biscoe"/>
    <n v="36.4"/>
    <n v="17.100000000000001"/>
    <n v="184"/>
    <x v="57"/>
    <s v="FEMALE"/>
  </r>
  <r>
    <x v="1"/>
    <s v="Biscoe"/>
    <n v="41.6"/>
    <n v="18"/>
    <n v="192"/>
    <x v="26"/>
    <s v="MALE"/>
  </r>
  <r>
    <x v="1"/>
    <s v="Biscoe"/>
    <n v="35.5"/>
    <n v="16.2"/>
    <n v="195"/>
    <x v="59"/>
    <s v="FEMALE"/>
  </r>
  <r>
    <x v="1"/>
    <s v="Biscoe"/>
    <n v="41.1"/>
    <n v="19.100000000000001"/>
    <n v="188"/>
    <x v="60"/>
    <s v="MALE"/>
  </r>
  <r>
    <x v="1"/>
    <s v="Biscoe"/>
    <n v="35"/>
    <n v="17.899999999999999"/>
    <n v="192"/>
    <x v="61"/>
    <s v="FEMALE"/>
  </r>
  <r>
    <x v="1"/>
    <s v="Biscoe"/>
    <n v="41"/>
    <n v="20"/>
    <n v="203"/>
    <x v="37"/>
    <s v="MALE"/>
  </r>
  <r>
    <x v="1"/>
    <s v="Biscoe"/>
    <n v="37.700000000000003"/>
    <n v="16"/>
    <n v="183"/>
    <x v="62"/>
    <s v="FEMALE"/>
  </r>
  <r>
    <x v="1"/>
    <s v="Biscoe"/>
    <n v="37.799999999999997"/>
    <n v="20"/>
    <n v="190"/>
    <x v="63"/>
    <s v="MALE"/>
  </r>
  <r>
    <x v="1"/>
    <s v="Biscoe"/>
    <n v="37.9"/>
    <n v="18.600000000000001"/>
    <n v="193"/>
    <x v="64"/>
    <s v="FEMALE"/>
  </r>
  <r>
    <x v="1"/>
    <s v="Biscoe"/>
    <n v="39.700000000000003"/>
    <n v="18.899999999999999"/>
    <n v="184"/>
    <x v="49"/>
    <s v="MALE"/>
  </r>
  <r>
    <x v="1"/>
    <s v="Biscoe"/>
    <n v="38.6"/>
    <n v="17.2"/>
    <n v="199"/>
    <x v="58"/>
    <s v="FEMALE"/>
  </r>
  <r>
    <x v="1"/>
    <s v="Biscoe"/>
    <n v="38.200000000000003"/>
    <n v="20"/>
    <n v="190"/>
    <x v="65"/>
    <s v="MALE"/>
  </r>
  <r>
    <x v="1"/>
    <s v="Biscoe"/>
    <n v="38.1"/>
    <n v="17"/>
    <n v="181"/>
    <x v="66"/>
    <s v="FEMALE"/>
  </r>
  <r>
    <x v="1"/>
    <s v="Biscoe"/>
    <n v="43.2"/>
    <n v="19"/>
    <n v="197"/>
    <x v="67"/>
    <s v="MALE"/>
  </r>
  <r>
    <x v="1"/>
    <s v="Biscoe"/>
    <n v="38.1"/>
    <n v="16.5"/>
    <n v="198"/>
    <x v="68"/>
    <s v="FEMALE"/>
  </r>
  <r>
    <x v="1"/>
    <s v="Biscoe"/>
    <n v="45.6"/>
    <n v="20.3"/>
    <n v="191"/>
    <x v="20"/>
    <s v="MALE"/>
  </r>
  <r>
    <x v="1"/>
    <s v="Biscoe"/>
    <n v="39.700000000000003"/>
    <n v="17.7"/>
    <n v="193"/>
    <x v="50"/>
    <s v="FEMALE"/>
  </r>
  <r>
    <x v="1"/>
    <s v="Biscoe"/>
    <n v="42.2"/>
    <n v="19.5"/>
    <n v="197"/>
    <x v="69"/>
    <s v="MALE"/>
  </r>
  <r>
    <x v="1"/>
    <s v="Biscoe"/>
    <n v="39.6"/>
    <n v="20.7"/>
    <n v="191"/>
    <x v="65"/>
    <s v="FEMALE"/>
  </r>
  <r>
    <x v="1"/>
    <s v="Biscoe"/>
    <n v="42.7"/>
    <n v="18.3"/>
    <n v="196"/>
    <x v="70"/>
    <s v="MALE"/>
  </r>
  <r>
    <x v="1"/>
    <s v="Dream"/>
    <n v="39.5"/>
    <n v="16.7"/>
    <n v="178"/>
    <x v="71"/>
    <s v="FEMALE"/>
  </r>
  <r>
    <x v="1"/>
    <s v="Dream"/>
    <n v="37.200000000000003"/>
    <n v="18.100000000000001"/>
    <n v="178"/>
    <x v="65"/>
    <s v="MALE"/>
  </r>
  <r>
    <x v="1"/>
    <s v="Dream"/>
    <n v="39.5"/>
    <n v="17.8"/>
    <n v="188"/>
    <x v="72"/>
    <s v="FEMALE"/>
  </r>
  <r>
    <x v="1"/>
    <s v="Dream"/>
    <n v="40.9"/>
    <n v="18.899999999999999"/>
    <n v="184"/>
    <x v="65"/>
    <s v="MALE"/>
  </r>
  <r>
    <x v="1"/>
    <s v="Dream"/>
    <n v="36.4"/>
    <n v="17"/>
    <n v="195"/>
    <x v="73"/>
    <s v="FEMALE"/>
  </r>
  <r>
    <x v="1"/>
    <s v="Dream"/>
    <n v="39.200000000000003"/>
    <n v="21.1"/>
    <n v="196"/>
    <x v="13"/>
    <s v="MALE"/>
  </r>
  <r>
    <x v="1"/>
    <s v="Dream"/>
    <n v="38.799999999999997"/>
    <n v="20"/>
    <n v="190"/>
    <x v="26"/>
    <s v="MALE"/>
  </r>
  <r>
    <x v="1"/>
    <s v="Dream"/>
    <n v="42.2"/>
    <n v="18.5"/>
    <n v="180"/>
    <x v="49"/>
    <s v="FEMALE"/>
  </r>
  <r>
    <x v="1"/>
    <s v="Dream"/>
    <n v="37.6"/>
    <n v="19.3"/>
    <n v="181"/>
    <x v="72"/>
    <s v="FEMALE"/>
  </r>
  <r>
    <x v="1"/>
    <s v="Dream"/>
    <n v="39.799999999999997"/>
    <n v="19.100000000000001"/>
    <n v="184"/>
    <x v="9"/>
    <s v="MALE"/>
  </r>
  <r>
    <x v="1"/>
    <s v="Dream"/>
    <n v="36.5"/>
    <n v="18"/>
    <n v="182"/>
    <x v="51"/>
    <s v="FEMALE"/>
  </r>
  <r>
    <x v="1"/>
    <s v="Dream"/>
    <n v="40.799999999999997"/>
    <n v="18.399999999999999"/>
    <n v="195"/>
    <x v="65"/>
    <s v="MALE"/>
  </r>
  <r>
    <x v="1"/>
    <s v="Dream"/>
    <n v="36"/>
    <n v="18.5"/>
    <n v="186"/>
    <x v="74"/>
    <s v="FEMALE"/>
  </r>
  <r>
    <x v="1"/>
    <s v="Dream"/>
    <n v="44.1"/>
    <n v="19.7"/>
    <n v="196"/>
    <x v="7"/>
    <s v="MALE"/>
  </r>
  <r>
    <x v="1"/>
    <s v="Dream"/>
    <n v="37"/>
    <n v="16.899999999999999"/>
    <n v="185"/>
    <x v="75"/>
    <s v="FEMALE"/>
  </r>
  <r>
    <x v="1"/>
    <s v="Dream"/>
    <n v="39.6"/>
    <n v="18.8"/>
    <n v="190"/>
    <x v="20"/>
    <s v="MALE"/>
  </r>
  <r>
    <x v="1"/>
    <s v="Dream"/>
    <n v="41.1"/>
    <n v="19"/>
    <n v="182"/>
    <x v="76"/>
    <s v="MALE"/>
  </r>
  <r>
    <x v="1"/>
    <s v="Dream"/>
    <n v="36"/>
    <n v="17.899999999999999"/>
    <n v="190"/>
    <x v="53"/>
    <s v="FEMALE"/>
  </r>
  <r>
    <x v="1"/>
    <s v="Dream"/>
    <n v="42.3"/>
    <n v="21.2"/>
    <n v="191"/>
    <x v="13"/>
    <s v="MALE"/>
  </r>
  <r>
    <x v="1"/>
    <s v="Dream"/>
    <n v="37.299999999999997"/>
    <n v="17.8"/>
    <n v="191"/>
    <x v="59"/>
    <s v="FEMALE"/>
  </r>
  <r>
    <x v="1"/>
    <s v="Dream"/>
    <n v="41.3"/>
    <n v="20.3"/>
    <n v="194"/>
    <x v="49"/>
    <s v="MALE"/>
  </r>
  <r>
    <x v="1"/>
    <s v="Dream"/>
    <n v="36.299999999999997"/>
    <n v="19.5"/>
    <n v="190"/>
    <x v="48"/>
    <s v="MALE"/>
  </r>
  <r>
    <x v="1"/>
    <s v="Dream"/>
    <n v="36.9"/>
    <n v="18.600000000000001"/>
    <n v="189"/>
    <x v="52"/>
    <s v="FEMALE"/>
  </r>
  <r>
    <x v="1"/>
    <s v="Dream"/>
    <n v="38.299999999999997"/>
    <n v="19.2"/>
    <n v="189"/>
    <x v="26"/>
    <s v="MALE"/>
  </r>
  <r>
    <x v="1"/>
    <s v="Dream"/>
    <n v="38.9"/>
    <n v="18.8"/>
    <n v="190"/>
    <x v="47"/>
    <s v="FEMALE"/>
  </r>
  <r>
    <x v="1"/>
    <s v="Dream"/>
    <n v="35.700000000000003"/>
    <n v="18"/>
    <n v="202"/>
    <x v="49"/>
    <s v="FEMALE"/>
  </r>
  <r>
    <x v="1"/>
    <s v="Dream"/>
    <n v="41.1"/>
    <n v="18.100000000000001"/>
    <n v="205"/>
    <x v="27"/>
    <s v="MALE"/>
  </r>
  <r>
    <x v="1"/>
    <s v="Dream"/>
    <n v="34"/>
    <n v="17.100000000000001"/>
    <n v="185"/>
    <x v="46"/>
    <s v="FEMALE"/>
  </r>
  <r>
    <x v="1"/>
    <s v="Dream"/>
    <n v="39.6"/>
    <n v="18.100000000000001"/>
    <n v="186"/>
    <x v="2"/>
    <s v="MALE"/>
  </r>
  <r>
    <x v="1"/>
    <s v="Dream"/>
    <n v="36.200000000000003"/>
    <n v="17.3"/>
    <n v="187"/>
    <x v="72"/>
    <s v="FEMALE"/>
  </r>
  <r>
    <x v="1"/>
    <s v="Dream"/>
    <n v="40.799999999999997"/>
    <n v="18.899999999999999"/>
    <n v="208"/>
    <x v="27"/>
    <s v="MALE"/>
  </r>
  <r>
    <x v="1"/>
    <s v="Dream"/>
    <n v="38.1"/>
    <n v="18.600000000000001"/>
    <n v="190"/>
    <x v="56"/>
    <s v="FEMALE"/>
  </r>
  <r>
    <x v="1"/>
    <s v="Dream"/>
    <n v="40.299999999999997"/>
    <n v="18.5"/>
    <n v="196"/>
    <x v="25"/>
    <s v="MALE"/>
  </r>
  <r>
    <x v="1"/>
    <s v="Dream"/>
    <n v="33.1"/>
    <n v="16.100000000000001"/>
    <n v="178"/>
    <x v="55"/>
    <s v="FEMALE"/>
  </r>
  <r>
    <x v="1"/>
    <s v="Dream"/>
    <n v="43.2"/>
    <n v="18.5"/>
    <n v="192"/>
    <x v="60"/>
    <s v="MALE"/>
  </r>
  <r>
    <x v="1"/>
    <s v="Dream"/>
    <n v="36.799999999999997"/>
    <n v="18.5"/>
    <n v="193"/>
    <x v="52"/>
    <s v="FEMALE"/>
  </r>
  <r>
    <x v="1"/>
    <s v="Dream"/>
    <n v="37.5"/>
    <n v="18.5"/>
    <n v="199"/>
    <x v="77"/>
    <s v="MALE"/>
  </r>
  <r>
    <x v="1"/>
    <s v="Dream"/>
    <n v="38.1"/>
    <n v="17.600000000000001"/>
    <n v="187"/>
    <x v="76"/>
    <s v="FEMALE"/>
  </r>
  <r>
    <x v="1"/>
    <s v="Dream"/>
    <n v="41.1"/>
    <n v="17.5"/>
    <n v="190"/>
    <x v="65"/>
    <s v="MALE"/>
  </r>
  <r>
    <x v="1"/>
    <s v="Dream"/>
    <n v="35.6"/>
    <n v="17.5"/>
    <n v="191"/>
    <x v="66"/>
    <s v="FEMALE"/>
  </r>
  <r>
    <x v="1"/>
    <s v="Dream"/>
    <n v="40.200000000000003"/>
    <n v="20.100000000000001"/>
    <n v="200"/>
    <x v="78"/>
    <s v="MALE"/>
  </r>
  <r>
    <x v="1"/>
    <s v="Dream"/>
    <n v="37"/>
    <n v="16.5"/>
    <n v="185"/>
    <x v="46"/>
    <s v="FEMALE"/>
  </r>
  <r>
    <x v="1"/>
    <s v="Dream"/>
    <n v="39.700000000000003"/>
    <n v="17.899999999999999"/>
    <n v="193"/>
    <x v="63"/>
    <s v="MALE"/>
  </r>
  <r>
    <x v="1"/>
    <s v="Dream"/>
    <n v="40.200000000000003"/>
    <n v="17.100000000000001"/>
    <n v="193"/>
    <x v="46"/>
    <s v="FEMALE"/>
  </r>
  <r>
    <x v="1"/>
    <s v="Dream"/>
    <n v="40.6"/>
    <n v="17.2"/>
    <n v="187"/>
    <x v="79"/>
    <s v="MALE"/>
  </r>
  <r>
    <x v="1"/>
    <s v="Dream"/>
    <n v="32.1"/>
    <n v="15.5"/>
    <n v="188"/>
    <x v="80"/>
    <s v="FEMALE"/>
  </r>
  <r>
    <x v="1"/>
    <s v="Dream"/>
    <n v="40.700000000000003"/>
    <n v="17"/>
    <n v="190"/>
    <x v="61"/>
    <s v="MALE"/>
  </r>
  <r>
    <x v="1"/>
    <s v="Dream"/>
    <n v="37.299999999999997"/>
    <n v="16.8"/>
    <n v="192"/>
    <x v="75"/>
    <s v="FEMALE"/>
  </r>
  <r>
    <x v="1"/>
    <s v="Dream"/>
    <n v="39"/>
    <n v="18.7"/>
    <n v="185"/>
    <x v="81"/>
    <s v="MALE"/>
  </r>
  <r>
    <x v="1"/>
    <s v="Dream"/>
    <n v="39.200000000000003"/>
    <n v="18.600000000000001"/>
    <n v="190"/>
    <x v="63"/>
    <s v="MALE"/>
  </r>
  <r>
    <x v="1"/>
    <s v="Dream"/>
    <n v="36.6"/>
    <n v="18.399999999999999"/>
    <n v="184"/>
    <x v="79"/>
    <s v="FEMALE"/>
  </r>
  <r>
    <x v="1"/>
    <s v="Dream"/>
    <n v="36"/>
    <n v="17.8"/>
    <n v="195"/>
    <x v="53"/>
    <s v="FEMALE"/>
  </r>
  <r>
    <x v="1"/>
    <s v="Dream"/>
    <n v="37.799999999999997"/>
    <n v="18.100000000000001"/>
    <n v="193"/>
    <x v="58"/>
    <s v="MALE"/>
  </r>
  <r>
    <x v="1"/>
    <s v="Dream"/>
    <n v="36"/>
    <n v="17.100000000000001"/>
    <n v="187"/>
    <x v="56"/>
    <s v="FEMALE"/>
  </r>
  <r>
    <x v="1"/>
    <s v="Dream"/>
    <n v="41.5"/>
    <n v="18.5"/>
    <n v="201"/>
    <x v="82"/>
    <s v="MALE"/>
  </r>
  <r>
    <x v="2"/>
    <s v="Dream"/>
    <n v="46.5"/>
    <n v="17.899999999999999"/>
    <n v="192"/>
    <x v="52"/>
    <s v="FEMALE"/>
  </r>
  <r>
    <x v="2"/>
    <s v="Dream"/>
    <n v="50"/>
    <n v="19.5"/>
    <n v="196"/>
    <x v="65"/>
    <s v="MALE"/>
  </r>
  <r>
    <x v="2"/>
    <s v="Dream"/>
    <n v="51.3"/>
    <n v="19.2"/>
    <n v="193"/>
    <x v="81"/>
    <s v="MALE"/>
  </r>
  <r>
    <x v="2"/>
    <s v="Dream"/>
    <n v="45.4"/>
    <n v="18.7"/>
    <n v="188"/>
    <x v="83"/>
    <s v="FEMALE"/>
  </r>
  <r>
    <x v="2"/>
    <s v="Dream"/>
    <n v="52.7"/>
    <n v="19.8"/>
    <n v="197"/>
    <x v="61"/>
    <s v="MALE"/>
  </r>
  <r>
    <x v="2"/>
    <s v="Dream"/>
    <n v="45.2"/>
    <n v="17.8"/>
    <n v="198"/>
    <x v="26"/>
    <s v="FEMALE"/>
  </r>
  <r>
    <x v="2"/>
    <s v="Dream"/>
    <n v="46.1"/>
    <n v="18.2"/>
    <n v="178"/>
    <x v="71"/>
    <s v="FEMALE"/>
  </r>
  <r>
    <x v="2"/>
    <s v="Dream"/>
    <n v="51.3"/>
    <n v="18.2"/>
    <n v="197"/>
    <x v="58"/>
    <s v="MALE"/>
  </r>
  <r>
    <x v="2"/>
    <s v="Dream"/>
    <n v="46"/>
    <n v="18.899999999999999"/>
    <n v="195"/>
    <x v="13"/>
    <s v="FEMALE"/>
  </r>
  <r>
    <x v="2"/>
    <s v="Dream"/>
    <n v="51.3"/>
    <n v="19.899999999999999"/>
    <n v="198"/>
    <x v="56"/>
    <s v="MALE"/>
  </r>
  <r>
    <x v="2"/>
    <s v="Dream"/>
    <n v="46.6"/>
    <n v="17.8"/>
    <n v="193"/>
    <x v="48"/>
    <s v="FEMALE"/>
  </r>
  <r>
    <x v="2"/>
    <s v="Dream"/>
    <n v="51.7"/>
    <n v="20.3"/>
    <n v="194"/>
    <x v="84"/>
    <s v="MALE"/>
  </r>
  <r>
    <x v="2"/>
    <s v="Dream"/>
    <n v="47"/>
    <n v="17.3"/>
    <n v="185"/>
    <x v="56"/>
    <s v="FEMALE"/>
  </r>
  <r>
    <x v="2"/>
    <s v="Dream"/>
    <n v="52"/>
    <n v="18.100000000000001"/>
    <n v="201"/>
    <x v="54"/>
    <s v="MALE"/>
  </r>
  <r>
    <x v="2"/>
    <s v="Dream"/>
    <n v="45.9"/>
    <n v="17.100000000000001"/>
    <n v="190"/>
    <x v="85"/>
    <s v="FEMALE"/>
  </r>
  <r>
    <x v="2"/>
    <s v="Dream"/>
    <n v="50.5"/>
    <n v="19.600000000000001"/>
    <n v="201"/>
    <x v="54"/>
    <s v="MALE"/>
  </r>
  <r>
    <x v="2"/>
    <s v="Dream"/>
    <n v="50.3"/>
    <n v="20"/>
    <n v="197"/>
    <x v="72"/>
    <s v="MALE"/>
  </r>
  <r>
    <x v="2"/>
    <s v="Dream"/>
    <n v="58"/>
    <n v="17.8"/>
    <n v="181"/>
    <x v="56"/>
    <s v="FEMALE"/>
  </r>
  <r>
    <x v="2"/>
    <s v="Dream"/>
    <n v="46.4"/>
    <n v="18.600000000000001"/>
    <n v="190"/>
    <x v="53"/>
    <s v="FEMALE"/>
  </r>
  <r>
    <x v="2"/>
    <s v="Dream"/>
    <n v="49.2"/>
    <n v="18.2"/>
    <n v="195"/>
    <x v="7"/>
    <s v="MALE"/>
  </r>
  <r>
    <x v="2"/>
    <s v="Dream"/>
    <n v="42.4"/>
    <n v="17.3"/>
    <n v="181"/>
    <x v="47"/>
    <s v="FEMALE"/>
  </r>
  <r>
    <x v="2"/>
    <s v="Dream"/>
    <n v="48.5"/>
    <n v="17.5"/>
    <n v="191"/>
    <x v="46"/>
    <s v="MALE"/>
  </r>
  <r>
    <x v="2"/>
    <s v="Dream"/>
    <n v="43.2"/>
    <n v="16.600000000000001"/>
    <n v="187"/>
    <x v="55"/>
    <s v="FEMALE"/>
  </r>
  <r>
    <x v="2"/>
    <s v="Dream"/>
    <n v="50.6"/>
    <n v="19.399999999999999"/>
    <n v="193"/>
    <x v="48"/>
    <s v="MALE"/>
  </r>
  <r>
    <x v="2"/>
    <s v="Dream"/>
    <n v="46.7"/>
    <n v="17.899999999999999"/>
    <n v="195"/>
    <x v="72"/>
    <s v="FEMALE"/>
  </r>
  <r>
    <x v="2"/>
    <s v="Dream"/>
    <n v="52"/>
    <n v="19"/>
    <n v="197"/>
    <x v="13"/>
    <s v="MALE"/>
  </r>
  <r>
    <x v="2"/>
    <s v="Dream"/>
    <n v="50.5"/>
    <n v="18.399999999999999"/>
    <n v="200"/>
    <x v="46"/>
    <s v="FEMALE"/>
  </r>
  <r>
    <x v="2"/>
    <s v="Dream"/>
    <n v="49.5"/>
    <n v="19"/>
    <n v="200"/>
    <x v="48"/>
    <s v="MALE"/>
  </r>
  <r>
    <x v="2"/>
    <s v="Dream"/>
    <n v="46.4"/>
    <n v="17.8"/>
    <n v="191"/>
    <x v="56"/>
    <s v="FEMALE"/>
  </r>
  <r>
    <x v="2"/>
    <s v="Dream"/>
    <n v="52.8"/>
    <n v="20"/>
    <n v="205"/>
    <x v="4"/>
    <s v="MALE"/>
  </r>
  <r>
    <x v="2"/>
    <s v="Dream"/>
    <n v="40.9"/>
    <n v="16.600000000000001"/>
    <n v="187"/>
    <x v="50"/>
    <s v="FEMALE"/>
  </r>
  <r>
    <x v="2"/>
    <s v="Dream"/>
    <n v="54.2"/>
    <n v="20.8"/>
    <n v="201"/>
    <x v="27"/>
    <s v="MALE"/>
  </r>
  <r>
    <x v="2"/>
    <s v="Dream"/>
    <n v="42.5"/>
    <n v="16.7"/>
    <n v="187"/>
    <x v="59"/>
    <s v="FEMALE"/>
  </r>
  <r>
    <x v="2"/>
    <s v="Dream"/>
    <n v="51"/>
    <n v="18.8"/>
    <n v="203"/>
    <x v="60"/>
    <s v="MALE"/>
  </r>
  <r>
    <x v="2"/>
    <s v="Dream"/>
    <n v="49.7"/>
    <n v="18.600000000000001"/>
    <n v="195"/>
    <x v="47"/>
    <s v="MALE"/>
  </r>
  <r>
    <x v="2"/>
    <s v="Dream"/>
    <n v="47.5"/>
    <n v="16.8"/>
    <n v="199"/>
    <x v="65"/>
    <s v="FEMALE"/>
  </r>
  <r>
    <x v="2"/>
    <s v="Dream"/>
    <n v="47.6"/>
    <n v="18.3"/>
    <n v="195"/>
    <x v="86"/>
    <s v="FEMALE"/>
  </r>
  <r>
    <x v="2"/>
    <s v="Dream"/>
    <n v="52"/>
    <n v="20.7"/>
    <n v="210"/>
    <x v="5"/>
    <s v="MALE"/>
  </r>
  <r>
    <x v="2"/>
    <s v="Dream"/>
    <n v="46.9"/>
    <n v="16.600000000000001"/>
    <n v="192"/>
    <x v="87"/>
    <s v="FEMALE"/>
  </r>
  <r>
    <x v="2"/>
    <s v="Dream"/>
    <n v="53.5"/>
    <n v="19.899999999999999"/>
    <n v="205"/>
    <x v="0"/>
    <s v="MALE"/>
  </r>
  <r>
    <x v="2"/>
    <s v="Dream"/>
    <n v="49"/>
    <n v="19.5"/>
    <n v="210"/>
    <x v="26"/>
    <s v="MALE"/>
  </r>
  <r>
    <x v="2"/>
    <s v="Dream"/>
    <n v="46.2"/>
    <n v="17.5"/>
    <n v="187"/>
    <x v="81"/>
    <s v="FEMALE"/>
  </r>
  <r>
    <x v="2"/>
    <s v="Dream"/>
    <n v="50.9"/>
    <n v="19.100000000000001"/>
    <n v="196"/>
    <x v="49"/>
    <s v="MALE"/>
  </r>
  <r>
    <x v="2"/>
    <s v="Dream"/>
    <n v="45.5"/>
    <n v="17"/>
    <n v="196"/>
    <x v="52"/>
    <s v="FEMALE"/>
  </r>
  <r>
    <x v="2"/>
    <s v="Dream"/>
    <n v="50.9"/>
    <n v="17.899999999999999"/>
    <n v="196"/>
    <x v="88"/>
    <s v="FEMALE"/>
  </r>
  <r>
    <x v="2"/>
    <s v="Dream"/>
    <n v="50.8"/>
    <n v="18.5"/>
    <n v="201"/>
    <x v="2"/>
    <s v="MALE"/>
  </r>
  <r>
    <x v="2"/>
    <s v="Dream"/>
    <n v="50.1"/>
    <n v="17.899999999999999"/>
    <n v="190"/>
    <x v="46"/>
    <s v="FEMALE"/>
  </r>
  <r>
    <x v="2"/>
    <s v="Dream"/>
    <n v="49"/>
    <n v="19.600000000000001"/>
    <n v="212"/>
    <x v="27"/>
    <s v="MALE"/>
  </r>
  <r>
    <x v="2"/>
    <s v="Dream"/>
    <n v="51.5"/>
    <n v="18.7"/>
    <n v="187"/>
    <x v="71"/>
    <s v="MALE"/>
  </r>
  <r>
    <x v="2"/>
    <s v="Dream"/>
    <n v="49.8"/>
    <n v="17.3"/>
    <n v="198"/>
    <x v="88"/>
    <s v="FEMALE"/>
  </r>
  <r>
    <x v="2"/>
    <s v="Dream"/>
    <n v="48.1"/>
    <n v="16.399999999999999"/>
    <n v="199"/>
    <x v="73"/>
    <s v="FEMALE"/>
  </r>
  <r>
    <x v="2"/>
    <s v="Dream"/>
    <n v="51.4"/>
    <n v="19"/>
    <n v="201"/>
    <x v="26"/>
    <s v="MALE"/>
  </r>
  <r>
    <x v="2"/>
    <s v="Dream"/>
    <n v="45.7"/>
    <n v="17.3"/>
    <n v="193"/>
    <x v="47"/>
    <s v="FEMALE"/>
  </r>
  <r>
    <x v="2"/>
    <s v="Dream"/>
    <n v="50.7"/>
    <n v="19.7"/>
    <n v="203"/>
    <x v="54"/>
    <s v="MALE"/>
  </r>
  <r>
    <x v="2"/>
    <s v="Dream"/>
    <n v="42.5"/>
    <n v="17.3"/>
    <n v="187"/>
    <x v="59"/>
    <s v="FEMALE"/>
  </r>
  <r>
    <x v="2"/>
    <s v="Dream"/>
    <n v="52.2"/>
    <n v="18.8"/>
    <n v="197"/>
    <x v="53"/>
    <s v="MALE"/>
  </r>
  <r>
    <x v="2"/>
    <s v="Dream"/>
    <n v="45.2"/>
    <n v="16.600000000000001"/>
    <n v="191"/>
    <x v="71"/>
    <s v="FEMALE"/>
  </r>
  <r>
    <x v="2"/>
    <s v="Dream"/>
    <n v="49.3"/>
    <n v="19.899999999999999"/>
    <n v="203"/>
    <x v="54"/>
    <s v="MALE"/>
  </r>
  <r>
    <x v="2"/>
    <s v="Dream"/>
    <n v="50.2"/>
    <n v="18.8"/>
    <n v="202"/>
    <x v="48"/>
    <s v="MALE"/>
  </r>
  <r>
    <x v="2"/>
    <s v="Dream"/>
    <n v="45.6"/>
    <n v="19.399999999999999"/>
    <n v="194"/>
    <x v="83"/>
    <s v="FEMALE"/>
  </r>
  <r>
    <x v="2"/>
    <s v="Dream"/>
    <n v="51.9"/>
    <n v="19.5"/>
    <n v="206"/>
    <x v="26"/>
    <s v="MALE"/>
  </r>
  <r>
    <x v="2"/>
    <s v="Dream"/>
    <n v="46.8"/>
    <n v="16.5"/>
    <n v="189"/>
    <x v="81"/>
    <s v="FEMALE"/>
  </r>
  <r>
    <x v="2"/>
    <s v="Dream"/>
    <n v="45.7"/>
    <n v="17"/>
    <n v="195"/>
    <x v="81"/>
    <s v="FEMALE"/>
  </r>
  <r>
    <x v="2"/>
    <s v="Dream"/>
    <n v="55.8"/>
    <n v="19.8"/>
    <n v="207"/>
    <x v="82"/>
    <s v="MALE"/>
  </r>
  <r>
    <x v="2"/>
    <s v="Dream"/>
    <n v="43.5"/>
    <n v="18.100000000000001"/>
    <n v="202"/>
    <x v="46"/>
    <s v="FEMALE"/>
  </r>
  <r>
    <x v="2"/>
    <s v="Dream"/>
    <n v="49.6"/>
    <n v="18.2"/>
    <n v="193"/>
    <x v="84"/>
    <s v="MALE"/>
  </r>
  <r>
    <x v="2"/>
    <s v="Dream"/>
    <n v="50.8"/>
    <n v="19"/>
    <n v="210"/>
    <x v="60"/>
    <s v="MALE"/>
  </r>
  <r>
    <x v="2"/>
    <s v="Dream"/>
    <n v="50.2"/>
    <n v="18.7"/>
    <n v="198"/>
    <x v="84"/>
    <s v="FEMALE"/>
  </r>
  <r>
    <x v="1"/>
    <s v="Torgersen"/>
    <n v="39.1"/>
    <n v="18.7"/>
    <n v="181"/>
    <x v="58"/>
    <s v="MALE"/>
  </r>
  <r>
    <x v="1"/>
    <s v="Torgersen"/>
    <n v="39.5"/>
    <n v="17.399999999999999"/>
    <n v="186"/>
    <x v="48"/>
    <s v="FEMALE"/>
  </r>
  <r>
    <x v="1"/>
    <s v="Torgersen"/>
    <n v="40.299999999999997"/>
    <n v="18"/>
    <n v="195"/>
    <x v="71"/>
    <s v="FEMALE"/>
  </r>
  <r>
    <x v="1"/>
    <s v="Torgersen"/>
    <n v="36.700000000000003"/>
    <n v="19.3"/>
    <n v="193"/>
    <x v="53"/>
    <s v="FEMALE"/>
  </r>
  <r>
    <x v="1"/>
    <s v="Torgersen"/>
    <n v="39.299999999999997"/>
    <n v="20.6"/>
    <n v="190"/>
    <x v="81"/>
    <s v="MALE"/>
  </r>
  <r>
    <x v="1"/>
    <s v="Torgersen"/>
    <n v="38.9"/>
    <n v="17.8"/>
    <n v="181"/>
    <x v="89"/>
    <s v="FEMALE"/>
  </r>
  <r>
    <x v="1"/>
    <s v="Torgersen"/>
    <n v="39.200000000000003"/>
    <n v="19.600000000000001"/>
    <n v="195"/>
    <x v="90"/>
    <s v="MALE"/>
  </r>
  <r>
    <x v="1"/>
    <s v="Torgersen"/>
    <n v="41.1"/>
    <n v="17.600000000000001"/>
    <n v="182"/>
    <x v="50"/>
    <s v="FEMALE"/>
  </r>
  <r>
    <x v="1"/>
    <s v="Torgersen"/>
    <n v="38.6"/>
    <n v="21.2"/>
    <n v="191"/>
    <x v="48"/>
    <s v="MALE"/>
  </r>
  <r>
    <x v="1"/>
    <s v="Torgersen"/>
    <n v="34.6"/>
    <n v="21.1"/>
    <n v="198"/>
    <x v="7"/>
    <s v="MALE"/>
  </r>
  <r>
    <x v="1"/>
    <s v="Torgersen"/>
    <n v="36.6"/>
    <n v="17.8"/>
    <n v="185"/>
    <x v="56"/>
    <s v="FEMALE"/>
  </r>
  <r>
    <x v="1"/>
    <s v="Torgersen"/>
    <n v="38.700000000000003"/>
    <n v="19"/>
    <n v="195"/>
    <x v="53"/>
    <s v="FEMALE"/>
  </r>
  <r>
    <x v="1"/>
    <s v="Torgersen"/>
    <n v="42.5"/>
    <n v="20.7"/>
    <n v="197"/>
    <x v="0"/>
    <s v="MALE"/>
  </r>
  <r>
    <x v="1"/>
    <s v="Torgersen"/>
    <n v="34.4"/>
    <n v="18.399999999999999"/>
    <n v="184"/>
    <x v="73"/>
    <s v="FEMALE"/>
  </r>
  <r>
    <x v="1"/>
    <s v="Torgersen"/>
    <n v="46"/>
    <n v="21.5"/>
    <n v="194"/>
    <x v="12"/>
    <s v="MALE"/>
  </r>
  <r>
    <x v="1"/>
    <s v="Torgersen"/>
    <n v="35.9"/>
    <n v="16.600000000000001"/>
    <n v="190"/>
    <x v="80"/>
    <s v="FEMALE"/>
  </r>
  <r>
    <x v="1"/>
    <s v="Torgersen"/>
    <n v="41.8"/>
    <n v="19.399999999999999"/>
    <n v="198"/>
    <x v="2"/>
    <s v="MALE"/>
  </r>
  <r>
    <x v="1"/>
    <s v="Torgersen"/>
    <n v="33.5"/>
    <n v="19"/>
    <n v="190"/>
    <x v="47"/>
    <s v="FEMALE"/>
  </r>
  <r>
    <x v="1"/>
    <s v="Torgersen"/>
    <n v="39.700000000000003"/>
    <n v="18.399999999999999"/>
    <n v="190"/>
    <x v="65"/>
    <s v="MALE"/>
  </r>
  <r>
    <x v="1"/>
    <s v="Torgersen"/>
    <n v="39.6"/>
    <n v="17.2"/>
    <n v="196"/>
    <x v="49"/>
    <s v="FEMALE"/>
  </r>
  <r>
    <x v="1"/>
    <s v="Torgersen"/>
    <n v="45.8"/>
    <n v="18.899999999999999"/>
    <n v="197"/>
    <x v="13"/>
    <s v="MALE"/>
  </r>
  <r>
    <x v="1"/>
    <s v="Torgersen"/>
    <n v="35.5"/>
    <n v="17.5"/>
    <n v="190"/>
    <x v="56"/>
    <s v="FEMALE"/>
  </r>
  <r>
    <x v="1"/>
    <s v="Torgersen"/>
    <n v="42.8"/>
    <n v="18.5"/>
    <n v="195"/>
    <x v="63"/>
    <s v="MALE"/>
  </r>
  <r>
    <x v="1"/>
    <s v="Torgersen"/>
    <n v="40.9"/>
    <n v="16.8"/>
    <n v="191"/>
    <x v="56"/>
    <s v="FEMALE"/>
  </r>
  <r>
    <x v="1"/>
    <s v="Torgersen"/>
    <n v="37.200000000000003"/>
    <n v="19.399999999999999"/>
    <n v="184"/>
    <x v="65"/>
    <s v="MALE"/>
  </r>
  <r>
    <x v="1"/>
    <s v="Torgersen"/>
    <n v="36.200000000000003"/>
    <n v="16.100000000000001"/>
    <n v="187"/>
    <x v="49"/>
    <s v="FEMALE"/>
  </r>
  <r>
    <x v="1"/>
    <s v="Torgersen"/>
    <n v="42.1"/>
    <n v="19.100000000000001"/>
    <n v="195"/>
    <x v="82"/>
    <s v="MALE"/>
  </r>
  <r>
    <x v="1"/>
    <s v="Torgersen"/>
    <n v="34.6"/>
    <n v="17.2"/>
    <n v="189"/>
    <x v="50"/>
    <s v="FEMALE"/>
  </r>
  <r>
    <x v="1"/>
    <s v="Torgersen"/>
    <n v="42.9"/>
    <n v="17.600000000000001"/>
    <n v="196"/>
    <x v="22"/>
    <s v="MALE"/>
  </r>
  <r>
    <x v="1"/>
    <s v="Torgersen"/>
    <n v="36.700000000000003"/>
    <n v="18.8"/>
    <n v="187"/>
    <x v="48"/>
    <s v="FEMALE"/>
  </r>
  <r>
    <x v="1"/>
    <s v="Torgersen"/>
    <n v="35.1"/>
    <n v="19.399999999999999"/>
    <n v="193"/>
    <x v="12"/>
    <s v="MALE"/>
  </r>
  <r>
    <x v="1"/>
    <s v="Torgersen"/>
    <n v="38.6"/>
    <n v="17"/>
    <n v="188"/>
    <x v="55"/>
    <s v="FEMALE"/>
  </r>
  <r>
    <x v="1"/>
    <s v="Torgersen"/>
    <n v="37.299999999999997"/>
    <n v="20.5"/>
    <n v="199"/>
    <x v="84"/>
    <s v="MALE"/>
  </r>
  <r>
    <x v="1"/>
    <s v="Torgersen"/>
    <n v="35.700000000000003"/>
    <n v="17"/>
    <n v="189"/>
    <x v="59"/>
    <s v="FEMALE"/>
  </r>
  <r>
    <x v="1"/>
    <s v="Torgersen"/>
    <n v="41.1"/>
    <n v="18.600000000000001"/>
    <n v="189"/>
    <x v="73"/>
    <s v="MALE"/>
  </r>
  <r>
    <x v="1"/>
    <s v="Torgersen"/>
    <n v="36.200000000000003"/>
    <n v="17.2"/>
    <n v="187"/>
    <x v="51"/>
    <s v="FEMALE"/>
  </r>
  <r>
    <x v="1"/>
    <s v="Torgersen"/>
    <n v="37.700000000000003"/>
    <n v="19.8"/>
    <n v="198"/>
    <x v="52"/>
    <s v="MALE"/>
  </r>
  <r>
    <x v="1"/>
    <s v="Torgersen"/>
    <n v="40.200000000000003"/>
    <n v="17"/>
    <n v="176"/>
    <x v="53"/>
    <s v="FEMALE"/>
  </r>
  <r>
    <x v="1"/>
    <s v="Torgersen"/>
    <n v="41.4"/>
    <n v="18.5"/>
    <n v="202"/>
    <x v="91"/>
    <s v="MALE"/>
  </r>
  <r>
    <x v="1"/>
    <s v="Torgersen"/>
    <n v="35.200000000000003"/>
    <n v="15.9"/>
    <n v="186"/>
    <x v="80"/>
    <s v="FEMALE"/>
  </r>
  <r>
    <x v="1"/>
    <s v="Torgersen"/>
    <n v="40.6"/>
    <n v="19"/>
    <n v="199"/>
    <x v="82"/>
    <s v="MALE"/>
  </r>
  <r>
    <x v="1"/>
    <s v="Torgersen"/>
    <n v="38.799999999999997"/>
    <n v="17.600000000000001"/>
    <n v="191"/>
    <x v="92"/>
    <s v="FEMALE"/>
  </r>
  <r>
    <x v="1"/>
    <s v="Torgersen"/>
    <n v="41.5"/>
    <n v="18.3"/>
    <n v="195"/>
    <x v="27"/>
    <s v="MALE"/>
  </r>
  <r>
    <x v="1"/>
    <s v="Torgersen"/>
    <n v="39"/>
    <n v="17.100000000000001"/>
    <n v="191"/>
    <x v="80"/>
    <s v="FEMALE"/>
  </r>
  <r>
    <x v="1"/>
    <s v="Torgersen"/>
    <n v="44.1"/>
    <n v="18"/>
    <n v="210"/>
    <x v="82"/>
    <s v="MALE"/>
  </r>
  <r>
    <x v="1"/>
    <s v="Torgersen"/>
    <n v="38.5"/>
    <n v="17.899999999999999"/>
    <n v="190"/>
    <x v="73"/>
    <s v="FEMALE"/>
  </r>
  <r>
    <x v="1"/>
    <s v="Torgersen"/>
    <n v="43.1"/>
    <n v="19.2"/>
    <n v="197"/>
    <x v="52"/>
    <s v="MALE"/>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6">
  <r>
    <x v="0"/>
    <s v="Biscoe"/>
    <x v="0"/>
    <n v="211"/>
    <n v="4500"/>
    <s v="FEMALE"/>
  </r>
  <r>
    <x v="0"/>
    <s v="Biscoe"/>
    <x v="1"/>
    <n v="230"/>
    <n v="5700"/>
    <s v="MALE"/>
  </r>
  <r>
    <x v="0"/>
    <s v="Biscoe"/>
    <x v="2"/>
    <n v="210"/>
    <n v="4450"/>
    <s v="FEMALE"/>
  </r>
  <r>
    <x v="0"/>
    <s v="Biscoe"/>
    <x v="1"/>
    <n v="218"/>
    <n v="5700"/>
    <s v="MALE"/>
  </r>
  <r>
    <x v="0"/>
    <s v="Biscoe"/>
    <x v="3"/>
    <n v="215"/>
    <n v="5400"/>
    <s v="MALE"/>
  </r>
  <r>
    <x v="0"/>
    <s v="Biscoe"/>
    <x v="4"/>
    <n v="210"/>
    <n v="4550"/>
    <s v="FEMALE"/>
  </r>
  <r>
    <x v="0"/>
    <s v="Biscoe"/>
    <x v="5"/>
    <n v="211"/>
    <n v="4800"/>
    <s v="FEMALE"/>
  </r>
  <r>
    <x v="0"/>
    <s v="Biscoe"/>
    <x v="6"/>
    <n v="219"/>
    <n v="5200"/>
    <s v="MALE"/>
  </r>
  <r>
    <x v="0"/>
    <s v="Biscoe"/>
    <x v="7"/>
    <n v="209"/>
    <n v="4400"/>
    <s v="FEMALE"/>
  </r>
  <r>
    <x v="0"/>
    <s v="Biscoe"/>
    <x v="8"/>
    <n v="215"/>
    <n v="5150"/>
    <s v="MALE"/>
  </r>
  <r>
    <x v="0"/>
    <s v="Biscoe"/>
    <x v="9"/>
    <n v="214"/>
    <n v="4650"/>
    <s v="FEMALE"/>
  </r>
  <r>
    <x v="0"/>
    <s v="Biscoe"/>
    <x v="10"/>
    <n v="216"/>
    <n v="5550"/>
    <s v="MALE"/>
  </r>
  <r>
    <x v="0"/>
    <s v="Biscoe"/>
    <x v="11"/>
    <n v="214"/>
    <n v="4650"/>
    <s v="FEMALE"/>
  </r>
  <r>
    <x v="0"/>
    <s v="Biscoe"/>
    <x v="12"/>
    <n v="213"/>
    <n v="5850"/>
    <s v="MALE"/>
  </r>
  <r>
    <x v="0"/>
    <s v="Biscoe"/>
    <x v="13"/>
    <n v="210"/>
    <n v="4200"/>
    <s v="FEMALE"/>
  </r>
  <r>
    <x v="0"/>
    <s v="Biscoe"/>
    <x v="14"/>
    <n v="217"/>
    <n v="5850"/>
    <s v="MALE"/>
  </r>
  <r>
    <x v="0"/>
    <s v="Biscoe"/>
    <x v="15"/>
    <n v="210"/>
    <n v="4150"/>
    <s v="FEMALE"/>
  </r>
  <r>
    <x v="0"/>
    <s v="Biscoe"/>
    <x v="16"/>
    <n v="221"/>
    <n v="6300"/>
    <s v="MALE"/>
  </r>
  <r>
    <x v="0"/>
    <s v="Biscoe"/>
    <x v="17"/>
    <n v="209"/>
    <n v="4800"/>
    <s v="FEMALE"/>
  </r>
  <r>
    <x v="0"/>
    <s v="Biscoe"/>
    <x v="2"/>
    <n v="222"/>
    <n v="5350"/>
    <s v="MALE"/>
  </r>
  <r>
    <x v="0"/>
    <s v="Biscoe"/>
    <x v="18"/>
    <n v="218"/>
    <n v="5700"/>
    <s v="MALE"/>
  </r>
  <r>
    <x v="0"/>
    <s v="Biscoe"/>
    <x v="19"/>
    <n v="215"/>
    <n v="5000"/>
    <s v="FEMALE"/>
  </r>
  <r>
    <x v="0"/>
    <s v="Biscoe"/>
    <x v="4"/>
    <n v="213"/>
    <n v="4400"/>
    <s v="FEMALE"/>
  </r>
  <r>
    <x v="0"/>
    <s v="Biscoe"/>
    <x v="20"/>
    <n v="215"/>
    <n v="5050"/>
    <s v="MALE"/>
  </r>
  <r>
    <x v="0"/>
    <s v="Biscoe"/>
    <x v="21"/>
    <n v="215"/>
    <n v="5000"/>
    <s v="FEMALE"/>
  </r>
  <r>
    <x v="0"/>
    <s v="Biscoe"/>
    <x v="0"/>
    <n v="215"/>
    <n v="5100"/>
    <s v="MALE"/>
  </r>
  <r>
    <x v="0"/>
    <s v="Biscoe"/>
    <x v="22"/>
    <n v="215"/>
    <n v="5650"/>
    <s v="MALE"/>
  </r>
  <r>
    <x v="0"/>
    <s v="Biscoe"/>
    <x v="23"/>
    <n v="210"/>
    <n v="4600"/>
    <s v="FEMALE"/>
  </r>
  <r>
    <x v="0"/>
    <s v="Biscoe"/>
    <x v="1"/>
    <n v="220"/>
    <n v="5550"/>
    <s v="MALE"/>
  </r>
  <r>
    <x v="0"/>
    <s v="Biscoe"/>
    <x v="24"/>
    <n v="222"/>
    <n v="5250"/>
    <s v="MALE"/>
  </r>
  <r>
    <x v="0"/>
    <s v="Biscoe"/>
    <x v="25"/>
    <n v="209"/>
    <n v="4700"/>
    <s v="FEMALE"/>
  </r>
  <r>
    <x v="0"/>
    <s v="Biscoe"/>
    <x v="19"/>
    <n v="207"/>
    <n v="5050"/>
    <s v="FEMALE"/>
  </r>
  <r>
    <x v="0"/>
    <s v="Biscoe"/>
    <x v="26"/>
    <n v="230"/>
    <n v="6050"/>
    <s v="MALE"/>
  </r>
  <r>
    <x v="0"/>
    <s v="Biscoe"/>
    <x v="27"/>
    <n v="220"/>
    <n v="5150"/>
    <s v="FEMALE"/>
  </r>
  <r>
    <x v="0"/>
    <s v="Biscoe"/>
    <x v="12"/>
    <n v="220"/>
    <n v="5400"/>
    <s v="MALE"/>
  </r>
  <r>
    <x v="0"/>
    <s v="Biscoe"/>
    <x v="28"/>
    <n v="213"/>
    <n v="4950"/>
    <s v="FEMALE"/>
  </r>
  <r>
    <x v="0"/>
    <s v="Biscoe"/>
    <x v="29"/>
    <n v="219"/>
    <n v="5250"/>
    <s v="MALE"/>
  </r>
  <r>
    <x v="0"/>
    <s v="Biscoe"/>
    <x v="30"/>
    <n v="208"/>
    <n v="4350"/>
    <s v="FEMALE"/>
  </r>
  <r>
    <x v="0"/>
    <s v="Biscoe"/>
    <x v="2"/>
    <n v="208"/>
    <n v="5350"/>
    <s v="MALE"/>
  </r>
  <r>
    <x v="0"/>
    <s v="Biscoe"/>
    <x v="31"/>
    <n v="208"/>
    <n v="3950"/>
    <s v="FEMALE"/>
  </r>
  <r>
    <x v="0"/>
    <s v="Biscoe"/>
    <x v="32"/>
    <n v="225"/>
    <n v="5700"/>
    <s v="MALE"/>
  </r>
  <r>
    <x v="0"/>
    <s v="Biscoe"/>
    <x v="33"/>
    <n v="210"/>
    <n v="4300"/>
    <s v="FEMALE"/>
  </r>
  <r>
    <x v="0"/>
    <s v="Biscoe"/>
    <x v="32"/>
    <n v="216"/>
    <n v="4750"/>
    <s v="MALE"/>
  </r>
  <r>
    <x v="0"/>
    <s v="Biscoe"/>
    <x v="34"/>
    <n v="222"/>
    <n v="5550"/>
    <s v="MALE"/>
  </r>
  <r>
    <x v="0"/>
    <s v="Biscoe"/>
    <x v="35"/>
    <n v="217"/>
    <n v="4900"/>
    <s v="FEMALE"/>
  </r>
  <r>
    <x v="0"/>
    <s v="Biscoe"/>
    <x v="11"/>
    <n v="210"/>
    <n v="4200"/>
    <s v="FEMALE"/>
  </r>
  <r>
    <x v="0"/>
    <s v="Biscoe"/>
    <x v="34"/>
    <n v="225"/>
    <n v="5400"/>
    <s v="MALE"/>
  </r>
  <r>
    <x v="0"/>
    <s v="Biscoe"/>
    <x v="36"/>
    <n v="213"/>
    <n v="5100"/>
    <s v="FEMALE"/>
  </r>
  <r>
    <x v="0"/>
    <s v="Biscoe"/>
    <x v="37"/>
    <n v="215"/>
    <n v="5300"/>
    <s v="MALE"/>
  </r>
  <r>
    <x v="0"/>
    <s v="Biscoe"/>
    <x v="38"/>
    <n v="210"/>
    <n v="4850"/>
    <s v="FEMALE"/>
  </r>
  <r>
    <x v="0"/>
    <s v="Biscoe"/>
    <x v="39"/>
    <n v="220"/>
    <n v="5300"/>
    <s v="MALE"/>
  </r>
  <r>
    <x v="0"/>
    <s v="Biscoe"/>
    <x v="19"/>
    <n v="210"/>
    <n v="4400"/>
    <s v="FEMALE"/>
  </r>
  <r>
    <x v="0"/>
    <s v="Biscoe"/>
    <x v="40"/>
    <n v="225"/>
    <n v="5000"/>
    <s v="MALE"/>
  </r>
  <r>
    <x v="0"/>
    <s v="Biscoe"/>
    <x v="4"/>
    <n v="217"/>
    <n v="4900"/>
    <s v="FEMALE"/>
  </r>
  <r>
    <x v="0"/>
    <s v="Biscoe"/>
    <x v="41"/>
    <n v="220"/>
    <n v="5050"/>
    <s v="MALE"/>
  </r>
  <r>
    <x v="0"/>
    <s v="Biscoe"/>
    <x v="42"/>
    <n v="208"/>
    <n v="4300"/>
    <s v="FEMALE"/>
  </r>
  <r>
    <x v="0"/>
    <s v="Biscoe"/>
    <x v="11"/>
    <n v="220"/>
    <n v="5000"/>
    <s v="MALE"/>
  </r>
  <r>
    <x v="0"/>
    <s v="Biscoe"/>
    <x v="43"/>
    <n v="208"/>
    <n v="4450"/>
    <s v="FEMALE"/>
  </r>
  <r>
    <x v="0"/>
    <s v="Biscoe"/>
    <x v="44"/>
    <n v="224"/>
    <n v="5550"/>
    <s v="MALE"/>
  </r>
  <r>
    <x v="0"/>
    <s v="Biscoe"/>
    <x v="33"/>
    <n v="208"/>
    <n v="4200"/>
    <s v="FEMALE"/>
  </r>
  <r>
    <x v="0"/>
    <s v="Biscoe"/>
    <x v="17"/>
    <n v="221"/>
    <n v="5300"/>
    <s v="MALE"/>
  </r>
  <r>
    <x v="0"/>
    <s v="Biscoe"/>
    <x v="45"/>
    <n v="214"/>
    <n v="4400"/>
    <s v="FEMALE"/>
  </r>
  <r>
    <x v="0"/>
    <s v="Biscoe"/>
    <x v="46"/>
    <n v="231"/>
    <n v="5650"/>
    <s v="MALE"/>
  </r>
  <r>
    <x v="0"/>
    <s v="Biscoe"/>
    <x v="13"/>
    <n v="219"/>
    <n v="4700"/>
    <s v="FEMALE"/>
  </r>
  <r>
    <x v="0"/>
    <s v="Biscoe"/>
    <x v="47"/>
    <n v="230"/>
    <n v="5700"/>
    <s v="MALE"/>
  </r>
  <r>
    <x v="0"/>
    <s v="Biscoe"/>
    <x v="48"/>
    <n v="229"/>
    <n v="5800"/>
    <s v="MALE"/>
  </r>
  <r>
    <x v="0"/>
    <s v="Biscoe"/>
    <x v="49"/>
    <n v="220"/>
    <n v="4700"/>
    <s v="FEMALE"/>
  </r>
  <r>
    <x v="0"/>
    <s v="Biscoe"/>
    <x v="50"/>
    <n v="223"/>
    <n v="5550"/>
    <s v="MALE"/>
  </r>
  <r>
    <x v="0"/>
    <s v="Biscoe"/>
    <x v="51"/>
    <n v="216"/>
    <n v="4750"/>
    <s v="FEMALE"/>
  </r>
  <r>
    <x v="0"/>
    <s v="Biscoe"/>
    <x v="52"/>
    <n v="221"/>
    <n v="5000"/>
    <s v="MALE"/>
  </r>
  <r>
    <x v="0"/>
    <s v="Biscoe"/>
    <x v="23"/>
    <n v="221"/>
    <n v="5100"/>
    <s v="MALE"/>
  </r>
  <r>
    <x v="0"/>
    <s v="Biscoe"/>
    <x v="4"/>
    <n v="217"/>
    <n v="5200"/>
    <s v="FEMALE"/>
  </r>
  <r>
    <x v="0"/>
    <s v="Biscoe"/>
    <x v="52"/>
    <n v="216"/>
    <n v="4700"/>
    <s v="FEMALE"/>
  </r>
  <r>
    <x v="0"/>
    <s v="Biscoe"/>
    <x v="53"/>
    <n v="230"/>
    <n v="5800"/>
    <s v="MALE"/>
  </r>
  <r>
    <x v="0"/>
    <s v="Biscoe"/>
    <x v="54"/>
    <n v="209"/>
    <n v="4600"/>
    <s v="FEMALE"/>
  </r>
  <r>
    <x v="0"/>
    <s v="Biscoe"/>
    <x v="55"/>
    <n v="220"/>
    <n v="6000"/>
    <s v="MALE"/>
  </r>
  <r>
    <x v="0"/>
    <s v="Biscoe"/>
    <x v="37"/>
    <n v="215"/>
    <n v="4750"/>
    <s v="FEMALE"/>
  </r>
  <r>
    <x v="0"/>
    <s v="Biscoe"/>
    <x v="37"/>
    <n v="223"/>
    <n v="5950"/>
    <s v="MALE"/>
  </r>
  <r>
    <x v="0"/>
    <s v="Biscoe"/>
    <x v="27"/>
    <n v="212"/>
    <n v="4625"/>
    <s v="FEMALE"/>
  </r>
  <r>
    <x v="0"/>
    <s v="Biscoe"/>
    <x v="56"/>
    <n v="221"/>
    <n v="5450"/>
    <s v="MALE"/>
  </r>
  <r>
    <x v="0"/>
    <s v="Biscoe"/>
    <x v="57"/>
    <n v="212"/>
    <n v="4725"/>
    <s v="FEMALE"/>
  </r>
  <r>
    <x v="0"/>
    <s v="Biscoe"/>
    <x v="1"/>
    <n v="224"/>
    <n v="5350"/>
    <s v="MALE"/>
  </r>
  <r>
    <x v="0"/>
    <s v="Biscoe"/>
    <x v="36"/>
    <n v="212"/>
    <n v="4750"/>
    <s v="FEMALE"/>
  </r>
  <r>
    <x v="0"/>
    <s v="Biscoe"/>
    <x v="58"/>
    <n v="228"/>
    <n v="5600"/>
    <s v="MALE"/>
  </r>
  <r>
    <x v="0"/>
    <s v="Biscoe"/>
    <x v="59"/>
    <n v="218"/>
    <n v="4600"/>
    <s v="FEMALE"/>
  </r>
  <r>
    <x v="0"/>
    <s v="Biscoe"/>
    <x v="60"/>
    <n v="218"/>
    <n v="5300"/>
    <s v="MALE"/>
  </r>
  <r>
    <x v="0"/>
    <s v="Biscoe"/>
    <x v="54"/>
    <n v="212"/>
    <n v="4875"/>
    <s v="FEMALE"/>
  </r>
  <r>
    <x v="0"/>
    <s v="Biscoe"/>
    <x v="61"/>
    <n v="230"/>
    <n v="5550"/>
    <s v="MALE"/>
  </r>
  <r>
    <x v="0"/>
    <s v="Biscoe"/>
    <x v="54"/>
    <n v="218"/>
    <n v="4950"/>
    <s v="FEMALE"/>
  </r>
  <r>
    <x v="0"/>
    <s v="Biscoe"/>
    <x v="62"/>
    <n v="228"/>
    <n v="5400"/>
    <s v="MALE"/>
  </r>
  <r>
    <x v="0"/>
    <s v="Biscoe"/>
    <x v="11"/>
    <n v="212"/>
    <n v="4750"/>
    <s v="FEMALE"/>
  </r>
  <r>
    <x v="0"/>
    <s v="Biscoe"/>
    <x v="48"/>
    <n v="224"/>
    <n v="5650"/>
    <s v="MALE"/>
  </r>
  <r>
    <x v="0"/>
    <s v="Biscoe"/>
    <x v="63"/>
    <n v="214"/>
    <n v="4850"/>
    <s v="FEMALE"/>
  </r>
  <r>
    <x v="0"/>
    <s v="Biscoe"/>
    <x v="58"/>
    <n v="226"/>
    <n v="5200"/>
    <s v="MALE"/>
  </r>
  <r>
    <x v="0"/>
    <s v="Biscoe"/>
    <x v="64"/>
    <n v="216"/>
    <n v="4925"/>
    <s v="MALE"/>
  </r>
  <r>
    <x v="0"/>
    <s v="Biscoe"/>
    <x v="65"/>
    <n v="222"/>
    <n v="4875"/>
    <s v="FEMALE"/>
  </r>
  <r>
    <x v="0"/>
    <s v="Biscoe"/>
    <x v="12"/>
    <n v="203"/>
    <n v="4625"/>
    <s v="FEMALE"/>
  </r>
  <r>
    <x v="0"/>
    <s v="Biscoe"/>
    <x v="55"/>
    <n v="225"/>
    <n v="5250"/>
    <s v="MALE"/>
  </r>
  <r>
    <x v="0"/>
    <s v="Biscoe"/>
    <x v="39"/>
    <n v="219"/>
    <n v="4850"/>
    <s v="FEMALE"/>
  </r>
  <r>
    <x v="0"/>
    <s v="Biscoe"/>
    <x v="66"/>
    <n v="228"/>
    <n v="5600"/>
    <s v="MALE"/>
  </r>
  <r>
    <x v="0"/>
    <s v="Biscoe"/>
    <x v="67"/>
    <n v="215"/>
    <n v="4975"/>
    <s v="FEMALE"/>
  </r>
  <r>
    <x v="0"/>
    <s v="Biscoe"/>
    <x v="27"/>
    <n v="228"/>
    <n v="5500"/>
    <s v="MALE"/>
  </r>
  <r>
    <x v="0"/>
    <s v="Biscoe"/>
    <x v="8"/>
    <n v="215"/>
    <n v="5500"/>
    <s v="MALE"/>
  </r>
  <r>
    <x v="0"/>
    <s v="Biscoe"/>
    <x v="68"/>
    <n v="210"/>
    <n v="4700"/>
    <s v="FEMALE"/>
  </r>
  <r>
    <x v="0"/>
    <s v="Biscoe"/>
    <x v="69"/>
    <n v="219"/>
    <n v="5500"/>
    <s v="MALE"/>
  </r>
  <r>
    <x v="0"/>
    <s v="Biscoe"/>
    <x v="7"/>
    <n v="208"/>
    <n v="4575"/>
    <s v="FEMALE"/>
  </r>
  <r>
    <x v="0"/>
    <s v="Biscoe"/>
    <x v="70"/>
    <n v="209"/>
    <n v="5500"/>
    <s v="MALE"/>
  </r>
  <r>
    <x v="0"/>
    <s v="Biscoe"/>
    <x v="34"/>
    <n v="216"/>
    <n v="5000"/>
    <s v="FEMALE"/>
  </r>
  <r>
    <x v="0"/>
    <s v="Biscoe"/>
    <x v="47"/>
    <n v="229"/>
    <n v="5950"/>
    <s v="MALE"/>
  </r>
  <r>
    <x v="0"/>
    <s v="Biscoe"/>
    <x v="49"/>
    <n v="213"/>
    <n v="4650"/>
    <s v="FEMALE"/>
  </r>
  <r>
    <x v="0"/>
    <s v="Biscoe"/>
    <x v="71"/>
    <n v="230"/>
    <n v="5500"/>
    <s v="MALE"/>
  </r>
  <r>
    <x v="0"/>
    <s v="Biscoe"/>
    <x v="17"/>
    <n v="217"/>
    <n v="4375"/>
    <s v="FEMALE"/>
  </r>
  <r>
    <x v="0"/>
    <s v="Biscoe"/>
    <x v="72"/>
    <n v="230"/>
    <n v="5850"/>
    <s v="MALE"/>
  </r>
  <r>
    <x v="0"/>
    <s v="Biscoe"/>
    <x v="73"/>
    <n v="222"/>
    <n v="6000"/>
    <s v="MALE"/>
  </r>
  <r>
    <x v="0"/>
    <s v="Biscoe"/>
    <x v="67"/>
    <n v="214"/>
    <n v="4925"/>
    <s v="FEMALE"/>
  </r>
  <r>
    <x v="0"/>
    <s v="Biscoe"/>
    <x v="8"/>
    <n v="215"/>
    <n v="4850"/>
    <s v="FEMALE"/>
  </r>
  <r>
    <x v="0"/>
    <s v="Biscoe"/>
    <x v="44"/>
    <n v="222"/>
    <n v="5750"/>
    <s v="MALE"/>
  </r>
  <r>
    <x v="0"/>
    <s v="Biscoe"/>
    <x v="37"/>
    <n v="212"/>
    <n v="5200"/>
    <s v="FEMALE"/>
  </r>
  <r>
    <x v="0"/>
    <s v="Biscoe"/>
    <x v="74"/>
    <n v="213"/>
    <n v="5400"/>
    <s v="MALE"/>
  </r>
  <r>
    <x v="0"/>
    <s v="Biscoe"/>
    <x v="63"/>
    <n v="216"/>
    <n v="4100"/>
    <s v="FEMALE"/>
  </r>
  <r>
    <x v="0"/>
    <s v="Biscoe"/>
    <x v="17"/>
    <n v="214"/>
    <n v="4650"/>
    <s v="FEMALE"/>
  </r>
  <r>
    <x v="0"/>
    <s v="Biscoe"/>
    <x v="24"/>
    <n v="216"/>
    <n v="4725"/>
    <s v="FEMALE"/>
  </r>
  <r>
    <x v="1"/>
    <s v="Biscoe"/>
    <x v="75"/>
    <n v="174"/>
    <n v="3400"/>
    <s v="FEMALE"/>
  </r>
  <r>
    <x v="1"/>
    <s v="Biscoe"/>
    <x v="76"/>
    <n v="180"/>
    <n v="3600"/>
    <s v="MALE"/>
  </r>
  <r>
    <x v="1"/>
    <s v="Biscoe"/>
    <x v="77"/>
    <n v="189"/>
    <n v="3800"/>
    <s v="FEMALE"/>
  </r>
  <r>
    <x v="1"/>
    <s v="Biscoe"/>
    <x v="78"/>
    <n v="185"/>
    <n v="3950"/>
    <s v="MALE"/>
  </r>
  <r>
    <x v="1"/>
    <s v="Biscoe"/>
    <x v="79"/>
    <n v="180"/>
    <n v="3800"/>
    <s v="MALE"/>
  </r>
  <r>
    <x v="1"/>
    <s v="Biscoe"/>
    <x v="80"/>
    <n v="187"/>
    <n v="3800"/>
    <s v="FEMALE"/>
  </r>
  <r>
    <x v="1"/>
    <s v="Biscoe"/>
    <x v="81"/>
    <n v="183"/>
    <n v="3550"/>
    <s v="MALE"/>
  </r>
  <r>
    <x v="1"/>
    <s v="Biscoe"/>
    <x v="82"/>
    <n v="187"/>
    <n v="3200"/>
    <s v="FEMALE"/>
  </r>
  <r>
    <x v="1"/>
    <s v="Biscoe"/>
    <x v="83"/>
    <n v="172"/>
    <n v="3150"/>
    <s v="FEMALE"/>
  </r>
  <r>
    <x v="1"/>
    <s v="Biscoe"/>
    <x v="82"/>
    <n v="180"/>
    <n v="3950"/>
    <s v="MALE"/>
  </r>
  <r>
    <x v="1"/>
    <s v="Biscoe"/>
    <x v="84"/>
    <n v="186"/>
    <n v="3500"/>
    <s v="FEMALE"/>
  </r>
  <r>
    <x v="1"/>
    <s v="Biscoe"/>
    <x v="85"/>
    <n v="188"/>
    <n v="4300"/>
    <s v="MALE"/>
  </r>
  <r>
    <x v="1"/>
    <s v="Biscoe"/>
    <x v="86"/>
    <n v="190"/>
    <n v="3450"/>
    <s v="FEMALE"/>
  </r>
  <r>
    <x v="1"/>
    <s v="Biscoe"/>
    <x v="15"/>
    <n v="200"/>
    <n v="4050"/>
    <s v="MALE"/>
  </r>
  <r>
    <x v="1"/>
    <s v="Biscoe"/>
    <x v="87"/>
    <n v="187"/>
    <n v="2900"/>
    <s v="FEMALE"/>
  </r>
  <r>
    <x v="1"/>
    <s v="Biscoe"/>
    <x v="88"/>
    <n v="191"/>
    <n v="3700"/>
    <s v="MALE"/>
  </r>
  <r>
    <x v="1"/>
    <s v="Biscoe"/>
    <x v="89"/>
    <n v="186"/>
    <n v="3550"/>
    <s v="FEMALE"/>
  </r>
  <r>
    <x v="1"/>
    <s v="Biscoe"/>
    <x v="81"/>
    <n v="193"/>
    <n v="3800"/>
    <s v="MALE"/>
  </r>
  <r>
    <x v="1"/>
    <s v="Biscoe"/>
    <x v="90"/>
    <n v="181"/>
    <n v="2850"/>
    <s v="FEMALE"/>
  </r>
  <r>
    <x v="1"/>
    <s v="Biscoe"/>
    <x v="91"/>
    <n v="194"/>
    <n v="3750"/>
    <s v="MALE"/>
  </r>
  <r>
    <x v="1"/>
    <s v="Biscoe"/>
    <x v="92"/>
    <n v="185"/>
    <n v="3150"/>
    <s v="FEMALE"/>
  </r>
  <r>
    <x v="1"/>
    <s v="Biscoe"/>
    <x v="93"/>
    <n v="195"/>
    <n v="4400"/>
    <s v="MALE"/>
  </r>
  <r>
    <x v="1"/>
    <s v="Biscoe"/>
    <x v="91"/>
    <n v="185"/>
    <n v="3600"/>
    <s v="FEMALE"/>
  </r>
  <r>
    <x v="1"/>
    <s v="Biscoe"/>
    <x v="94"/>
    <n v="192"/>
    <n v="4050"/>
    <s v="MALE"/>
  </r>
  <r>
    <x v="1"/>
    <s v="Biscoe"/>
    <x v="95"/>
    <n v="184"/>
    <n v="2850"/>
    <s v="FEMALE"/>
  </r>
  <r>
    <x v="1"/>
    <s v="Biscoe"/>
    <x v="96"/>
    <n v="192"/>
    <n v="3950"/>
    <s v="MALE"/>
  </r>
  <r>
    <x v="1"/>
    <s v="Biscoe"/>
    <x v="97"/>
    <n v="195"/>
    <n v="3350"/>
    <s v="FEMALE"/>
  </r>
  <r>
    <x v="1"/>
    <s v="Biscoe"/>
    <x v="94"/>
    <n v="188"/>
    <n v="4100"/>
    <s v="MALE"/>
  </r>
  <r>
    <x v="1"/>
    <s v="Biscoe"/>
    <x v="86"/>
    <n v="192"/>
    <n v="3725"/>
    <s v="FEMALE"/>
  </r>
  <r>
    <x v="1"/>
    <s v="Biscoe"/>
    <x v="98"/>
    <n v="203"/>
    <n v="4725"/>
    <s v="MALE"/>
  </r>
  <r>
    <x v="1"/>
    <s v="Biscoe"/>
    <x v="76"/>
    <n v="183"/>
    <n v="3075"/>
    <s v="FEMALE"/>
  </r>
  <r>
    <x v="1"/>
    <s v="Biscoe"/>
    <x v="75"/>
    <n v="190"/>
    <n v="4250"/>
    <s v="MALE"/>
  </r>
  <r>
    <x v="1"/>
    <s v="Biscoe"/>
    <x v="83"/>
    <n v="193"/>
    <n v="2925"/>
    <s v="FEMALE"/>
  </r>
  <r>
    <x v="1"/>
    <s v="Biscoe"/>
    <x v="99"/>
    <n v="184"/>
    <n v="3550"/>
    <s v="MALE"/>
  </r>
  <r>
    <x v="1"/>
    <s v="Biscoe"/>
    <x v="100"/>
    <n v="199"/>
    <n v="3750"/>
    <s v="FEMALE"/>
  </r>
  <r>
    <x v="1"/>
    <s v="Biscoe"/>
    <x v="78"/>
    <n v="190"/>
    <n v="3900"/>
    <s v="MALE"/>
  </r>
  <r>
    <x v="1"/>
    <s v="Biscoe"/>
    <x v="101"/>
    <n v="181"/>
    <n v="3175"/>
    <s v="FEMALE"/>
  </r>
  <r>
    <x v="1"/>
    <s v="Biscoe"/>
    <x v="43"/>
    <n v="197"/>
    <n v="4775"/>
    <s v="MALE"/>
  </r>
  <r>
    <x v="1"/>
    <s v="Biscoe"/>
    <x v="101"/>
    <n v="198"/>
    <n v="3825"/>
    <s v="FEMALE"/>
  </r>
  <r>
    <x v="1"/>
    <s v="Biscoe"/>
    <x v="102"/>
    <n v="191"/>
    <n v="4600"/>
    <s v="MALE"/>
  </r>
  <r>
    <x v="1"/>
    <s v="Biscoe"/>
    <x v="99"/>
    <n v="193"/>
    <n v="3200"/>
    <s v="FEMALE"/>
  </r>
  <r>
    <x v="1"/>
    <s v="Biscoe"/>
    <x v="103"/>
    <n v="197"/>
    <n v="4275"/>
    <s v="MALE"/>
  </r>
  <r>
    <x v="1"/>
    <s v="Biscoe"/>
    <x v="84"/>
    <n v="191"/>
    <n v="3900"/>
    <s v="FEMALE"/>
  </r>
  <r>
    <x v="1"/>
    <s v="Biscoe"/>
    <x v="31"/>
    <n v="196"/>
    <n v="4075"/>
    <s v="MALE"/>
  </r>
  <r>
    <x v="1"/>
    <s v="Dream"/>
    <x v="104"/>
    <n v="178"/>
    <n v="3250"/>
    <s v="FEMALE"/>
  </r>
  <r>
    <x v="1"/>
    <s v="Dream"/>
    <x v="105"/>
    <n v="178"/>
    <n v="3900"/>
    <s v="MALE"/>
  </r>
  <r>
    <x v="1"/>
    <s v="Dream"/>
    <x v="104"/>
    <n v="188"/>
    <n v="3300"/>
    <s v="FEMALE"/>
  </r>
  <r>
    <x v="1"/>
    <s v="Dream"/>
    <x v="9"/>
    <n v="184"/>
    <n v="3900"/>
    <s v="MALE"/>
  </r>
  <r>
    <x v="1"/>
    <s v="Dream"/>
    <x v="95"/>
    <n v="195"/>
    <n v="3325"/>
    <s v="FEMALE"/>
  </r>
  <r>
    <x v="1"/>
    <s v="Dream"/>
    <x v="106"/>
    <n v="196"/>
    <n v="4150"/>
    <s v="MALE"/>
  </r>
  <r>
    <x v="1"/>
    <s v="Dream"/>
    <x v="79"/>
    <n v="190"/>
    <n v="3950"/>
    <s v="MALE"/>
  </r>
  <r>
    <x v="1"/>
    <s v="Dream"/>
    <x v="103"/>
    <n v="180"/>
    <n v="3550"/>
    <s v="FEMALE"/>
  </r>
  <r>
    <x v="1"/>
    <s v="Dream"/>
    <x v="91"/>
    <n v="181"/>
    <n v="3300"/>
    <s v="FEMALE"/>
  </r>
  <r>
    <x v="1"/>
    <s v="Dream"/>
    <x v="107"/>
    <n v="184"/>
    <n v="4650"/>
    <s v="MALE"/>
  </r>
  <r>
    <x v="1"/>
    <s v="Dream"/>
    <x v="90"/>
    <n v="182"/>
    <n v="3150"/>
    <s v="FEMALE"/>
  </r>
  <r>
    <x v="1"/>
    <s v="Dream"/>
    <x v="108"/>
    <n v="195"/>
    <n v="3900"/>
    <s v="MALE"/>
  </r>
  <r>
    <x v="1"/>
    <s v="Dream"/>
    <x v="109"/>
    <n v="186"/>
    <n v="3100"/>
    <s v="FEMALE"/>
  </r>
  <r>
    <x v="1"/>
    <s v="Dream"/>
    <x v="110"/>
    <n v="196"/>
    <n v="4400"/>
    <s v="MALE"/>
  </r>
  <r>
    <x v="1"/>
    <s v="Dream"/>
    <x v="111"/>
    <n v="185"/>
    <n v="3000"/>
    <s v="FEMALE"/>
  </r>
  <r>
    <x v="1"/>
    <s v="Dream"/>
    <x v="84"/>
    <n v="190"/>
    <n v="4600"/>
    <s v="MALE"/>
  </r>
  <r>
    <x v="1"/>
    <s v="Dream"/>
    <x v="94"/>
    <n v="182"/>
    <n v="3425"/>
    <s v="MALE"/>
  </r>
  <r>
    <x v="1"/>
    <s v="Dream"/>
    <x v="109"/>
    <n v="190"/>
    <n v="3450"/>
    <s v="FEMALE"/>
  </r>
  <r>
    <x v="1"/>
    <s v="Dream"/>
    <x v="112"/>
    <n v="191"/>
    <n v="4150"/>
    <s v="MALE"/>
  </r>
  <r>
    <x v="1"/>
    <s v="Dream"/>
    <x v="113"/>
    <n v="191"/>
    <n v="3350"/>
    <s v="FEMALE"/>
  </r>
  <r>
    <x v="1"/>
    <s v="Dream"/>
    <x v="93"/>
    <n v="194"/>
    <n v="3550"/>
    <s v="MALE"/>
  </r>
  <r>
    <x v="1"/>
    <s v="Dream"/>
    <x v="114"/>
    <n v="190"/>
    <n v="3800"/>
    <s v="MALE"/>
  </r>
  <r>
    <x v="1"/>
    <s v="Dream"/>
    <x v="115"/>
    <n v="189"/>
    <n v="3500"/>
    <s v="FEMALE"/>
  </r>
  <r>
    <x v="1"/>
    <s v="Dream"/>
    <x v="116"/>
    <n v="189"/>
    <n v="3950"/>
    <s v="MALE"/>
  </r>
  <r>
    <x v="1"/>
    <s v="Dream"/>
    <x v="117"/>
    <n v="190"/>
    <n v="3600"/>
    <s v="FEMALE"/>
  </r>
  <r>
    <x v="1"/>
    <s v="Dream"/>
    <x v="92"/>
    <n v="202"/>
    <n v="3550"/>
    <s v="FEMALE"/>
  </r>
  <r>
    <x v="1"/>
    <s v="Dream"/>
    <x v="94"/>
    <n v="205"/>
    <n v="4300"/>
    <s v="MALE"/>
  </r>
  <r>
    <x v="1"/>
    <s v="Dream"/>
    <x v="118"/>
    <n v="185"/>
    <n v="3400"/>
    <s v="FEMALE"/>
  </r>
  <r>
    <x v="1"/>
    <s v="Dream"/>
    <x v="84"/>
    <n v="186"/>
    <n v="4450"/>
    <s v="MALE"/>
  </r>
  <r>
    <x v="1"/>
    <s v="Dream"/>
    <x v="119"/>
    <n v="187"/>
    <n v="3300"/>
    <s v="FEMALE"/>
  </r>
  <r>
    <x v="1"/>
    <s v="Dream"/>
    <x v="108"/>
    <n v="208"/>
    <n v="4300"/>
    <s v="MALE"/>
  </r>
  <r>
    <x v="1"/>
    <s v="Dream"/>
    <x v="101"/>
    <n v="190"/>
    <n v="3700"/>
    <s v="FEMALE"/>
  </r>
  <r>
    <x v="1"/>
    <s v="Dream"/>
    <x v="120"/>
    <n v="196"/>
    <n v="4350"/>
    <s v="MALE"/>
  </r>
  <r>
    <x v="1"/>
    <s v="Dream"/>
    <x v="121"/>
    <n v="178"/>
    <n v="2900"/>
    <s v="FEMALE"/>
  </r>
  <r>
    <x v="1"/>
    <s v="Dream"/>
    <x v="43"/>
    <n v="192"/>
    <n v="4100"/>
    <s v="MALE"/>
  </r>
  <r>
    <x v="1"/>
    <s v="Dream"/>
    <x v="122"/>
    <n v="193"/>
    <n v="3500"/>
    <s v="FEMALE"/>
  </r>
  <r>
    <x v="1"/>
    <s v="Dream"/>
    <x v="123"/>
    <n v="199"/>
    <n v="4475"/>
    <s v="MALE"/>
  </r>
  <r>
    <x v="1"/>
    <s v="Dream"/>
    <x v="101"/>
    <n v="187"/>
    <n v="3425"/>
    <s v="FEMALE"/>
  </r>
  <r>
    <x v="1"/>
    <s v="Dream"/>
    <x v="94"/>
    <n v="190"/>
    <n v="3900"/>
    <s v="MALE"/>
  </r>
  <r>
    <x v="1"/>
    <s v="Dream"/>
    <x v="124"/>
    <n v="191"/>
    <n v="3175"/>
    <s v="FEMALE"/>
  </r>
  <r>
    <x v="1"/>
    <s v="Dream"/>
    <x v="125"/>
    <n v="200"/>
    <n v="3975"/>
    <s v="MALE"/>
  </r>
  <r>
    <x v="1"/>
    <s v="Dream"/>
    <x v="111"/>
    <n v="185"/>
    <n v="3400"/>
    <s v="FEMALE"/>
  </r>
  <r>
    <x v="1"/>
    <s v="Dream"/>
    <x v="99"/>
    <n v="193"/>
    <n v="4250"/>
    <s v="MALE"/>
  </r>
  <r>
    <x v="1"/>
    <s v="Dream"/>
    <x v="125"/>
    <n v="193"/>
    <n v="3400"/>
    <s v="FEMALE"/>
  </r>
  <r>
    <x v="1"/>
    <s v="Dream"/>
    <x v="81"/>
    <n v="187"/>
    <n v="3475"/>
    <s v="MALE"/>
  </r>
  <r>
    <x v="1"/>
    <s v="Dream"/>
    <x v="126"/>
    <n v="188"/>
    <n v="3050"/>
    <s v="FEMALE"/>
  </r>
  <r>
    <x v="1"/>
    <s v="Dream"/>
    <x v="127"/>
    <n v="190"/>
    <n v="3725"/>
    <s v="MALE"/>
  </r>
  <r>
    <x v="1"/>
    <s v="Dream"/>
    <x v="113"/>
    <n v="192"/>
    <n v="3000"/>
    <s v="FEMALE"/>
  </r>
  <r>
    <x v="1"/>
    <s v="Dream"/>
    <x v="89"/>
    <n v="185"/>
    <n v="3650"/>
    <s v="MALE"/>
  </r>
  <r>
    <x v="1"/>
    <s v="Dream"/>
    <x v="106"/>
    <n v="190"/>
    <n v="4250"/>
    <s v="MALE"/>
  </r>
  <r>
    <x v="1"/>
    <s v="Dream"/>
    <x v="128"/>
    <n v="184"/>
    <n v="3475"/>
    <s v="FEMALE"/>
  </r>
  <r>
    <x v="1"/>
    <s v="Dream"/>
    <x v="109"/>
    <n v="195"/>
    <n v="3450"/>
    <s v="FEMALE"/>
  </r>
  <r>
    <x v="1"/>
    <s v="Dream"/>
    <x v="75"/>
    <n v="193"/>
    <n v="3750"/>
    <s v="MALE"/>
  </r>
  <r>
    <x v="1"/>
    <s v="Dream"/>
    <x v="109"/>
    <n v="187"/>
    <n v="3700"/>
    <s v="FEMALE"/>
  </r>
  <r>
    <x v="1"/>
    <s v="Dream"/>
    <x v="129"/>
    <n v="201"/>
    <n v="4000"/>
    <s v="MALE"/>
  </r>
  <r>
    <x v="2"/>
    <s v="Dream"/>
    <x v="4"/>
    <n v="192"/>
    <n v="3500"/>
    <s v="FEMALE"/>
  </r>
  <r>
    <x v="2"/>
    <s v="Dream"/>
    <x v="1"/>
    <n v="196"/>
    <n v="3900"/>
    <s v="MALE"/>
  </r>
  <r>
    <x v="2"/>
    <s v="Dream"/>
    <x v="60"/>
    <n v="193"/>
    <n v="3650"/>
    <s v="MALE"/>
  </r>
  <r>
    <x v="2"/>
    <s v="Dream"/>
    <x v="5"/>
    <n v="188"/>
    <n v="3525"/>
    <s v="FEMALE"/>
  </r>
  <r>
    <x v="2"/>
    <s v="Dream"/>
    <x v="130"/>
    <n v="197"/>
    <n v="3725"/>
    <s v="MALE"/>
  </r>
  <r>
    <x v="2"/>
    <s v="Dream"/>
    <x v="37"/>
    <n v="198"/>
    <n v="3950"/>
    <s v="FEMALE"/>
  </r>
  <r>
    <x v="2"/>
    <s v="Dream"/>
    <x v="0"/>
    <n v="178"/>
    <n v="3250"/>
    <s v="FEMALE"/>
  </r>
  <r>
    <x v="2"/>
    <s v="Dream"/>
    <x v="60"/>
    <n v="197"/>
    <n v="3750"/>
    <s v="MALE"/>
  </r>
  <r>
    <x v="2"/>
    <s v="Dream"/>
    <x v="131"/>
    <n v="195"/>
    <n v="4150"/>
    <s v="FEMALE"/>
  </r>
  <r>
    <x v="2"/>
    <s v="Dream"/>
    <x v="60"/>
    <n v="198"/>
    <n v="3700"/>
    <s v="MALE"/>
  </r>
  <r>
    <x v="2"/>
    <s v="Dream"/>
    <x v="38"/>
    <n v="193"/>
    <n v="3800"/>
    <s v="FEMALE"/>
  </r>
  <r>
    <x v="2"/>
    <s v="Dream"/>
    <x v="132"/>
    <n v="194"/>
    <n v="3775"/>
    <s v="MALE"/>
  </r>
  <r>
    <x v="2"/>
    <s v="Dream"/>
    <x v="133"/>
    <n v="185"/>
    <n v="3700"/>
    <s v="FEMALE"/>
  </r>
  <r>
    <x v="2"/>
    <s v="Dream"/>
    <x v="134"/>
    <n v="201"/>
    <n v="4050"/>
    <s v="MALE"/>
  </r>
  <r>
    <x v="2"/>
    <s v="Dream"/>
    <x v="135"/>
    <n v="190"/>
    <n v="3575"/>
    <s v="FEMALE"/>
  </r>
  <r>
    <x v="2"/>
    <s v="Dream"/>
    <x v="34"/>
    <n v="201"/>
    <n v="4050"/>
    <s v="MALE"/>
  </r>
  <r>
    <x v="2"/>
    <s v="Dream"/>
    <x v="136"/>
    <n v="197"/>
    <n v="3300"/>
    <s v="MALE"/>
  </r>
  <r>
    <x v="2"/>
    <s v="Dream"/>
    <x v="137"/>
    <n v="181"/>
    <n v="3700"/>
    <s v="FEMALE"/>
  </r>
  <r>
    <x v="2"/>
    <s v="Dream"/>
    <x v="52"/>
    <n v="190"/>
    <n v="3450"/>
    <s v="FEMALE"/>
  </r>
  <r>
    <x v="2"/>
    <s v="Dream"/>
    <x v="16"/>
    <n v="195"/>
    <n v="4400"/>
    <s v="MALE"/>
  </r>
  <r>
    <x v="2"/>
    <s v="Dream"/>
    <x v="138"/>
    <n v="181"/>
    <n v="3600"/>
    <s v="FEMALE"/>
  </r>
  <r>
    <x v="2"/>
    <s v="Dream"/>
    <x v="39"/>
    <n v="191"/>
    <n v="3400"/>
    <s v="MALE"/>
  </r>
  <r>
    <x v="2"/>
    <s v="Dream"/>
    <x v="43"/>
    <n v="187"/>
    <n v="2900"/>
    <s v="FEMALE"/>
  </r>
  <r>
    <x v="2"/>
    <s v="Dream"/>
    <x v="139"/>
    <n v="193"/>
    <n v="3800"/>
    <s v="MALE"/>
  </r>
  <r>
    <x v="2"/>
    <s v="Dream"/>
    <x v="6"/>
    <n v="195"/>
    <n v="3300"/>
    <s v="FEMALE"/>
  </r>
  <r>
    <x v="2"/>
    <s v="Dream"/>
    <x v="134"/>
    <n v="197"/>
    <n v="4150"/>
    <s v="MALE"/>
  </r>
  <r>
    <x v="2"/>
    <s v="Dream"/>
    <x v="34"/>
    <n v="200"/>
    <n v="3400"/>
    <s v="FEMALE"/>
  </r>
  <r>
    <x v="2"/>
    <s v="Dream"/>
    <x v="48"/>
    <n v="200"/>
    <n v="3800"/>
    <s v="MALE"/>
  </r>
  <r>
    <x v="2"/>
    <s v="Dream"/>
    <x v="52"/>
    <n v="191"/>
    <n v="3700"/>
    <s v="FEMALE"/>
  </r>
  <r>
    <x v="2"/>
    <s v="Dream"/>
    <x v="140"/>
    <n v="205"/>
    <n v="4550"/>
    <s v="MALE"/>
  </r>
  <r>
    <x v="2"/>
    <s v="Dream"/>
    <x v="9"/>
    <n v="187"/>
    <n v="3200"/>
    <s v="FEMALE"/>
  </r>
  <r>
    <x v="2"/>
    <s v="Dream"/>
    <x v="141"/>
    <n v="201"/>
    <n v="4300"/>
    <s v="MALE"/>
  </r>
  <r>
    <x v="2"/>
    <s v="Dream"/>
    <x v="142"/>
    <n v="187"/>
    <n v="3350"/>
    <s v="FEMALE"/>
  </r>
  <r>
    <x v="2"/>
    <s v="Dream"/>
    <x v="143"/>
    <n v="203"/>
    <n v="4100"/>
    <s v="MALE"/>
  </r>
  <r>
    <x v="2"/>
    <s v="Dream"/>
    <x v="144"/>
    <n v="195"/>
    <n v="3600"/>
    <s v="MALE"/>
  </r>
  <r>
    <x v="2"/>
    <s v="Dream"/>
    <x v="54"/>
    <n v="199"/>
    <n v="3900"/>
    <s v="FEMALE"/>
  </r>
  <r>
    <x v="2"/>
    <s v="Dream"/>
    <x v="3"/>
    <n v="195"/>
    <n v="3850"/>
    <s v="FEMALE"/>
  </r>
  <r>
    <x v="2"/>
    <s v="Dream"/>
    <x v="134"/>
    <n v="210"/>
    <n v="4800"/>
    <s v="MALE"/>
  </r>
  <r>
    <x v="2"/>
    <s v="Dream"/>
    <x v="65"/>
    <n v="192"/>
    <n v="2700"/>
    <s v="FEMALE"/>
  </r>
  <r>
    <x v="2"/>
    <s v="Dream"/>
    <x v="145"/>
    <n v="205"/>
    <n v="4500"/>
    <s v="MALE"/>
  </r>
  <r>
    <x v="2"/>
    <s v="Dream"/>
    <x v="10"/>
    <n v="210"/>
    <n v="3950"/>
    <s v="MALE"/>
  </r>
  <r>
    <x v="2"/>
    <s v="Dream"/>
    <x v="17"/>
    <n v="187"/>
    <n v="3650"/>
    <s v="FEMALE"/>
  </r>
  <r>
    <x v="2"/>
    <s v="Dream"/>
    <x v="146"/>
    <n v="196"/>
    <n v="3550"/>
    <s v="MALE"/>
  </r>
  <r>
    <x v="2"/>
    <s v="Dream"/>
    <x v="11"/>
    <n v="196"/>
    <n v="3500"/>
    <s v="FEMALE"/>
  </r>
  <r>
    <x v="2"/>
    <s v="Dream"/>
    <x v="146"/>
    <n v="196"/>
    <n v="3675"/>
    <s v="FEMALE"/>
  </r>
  <r>
    <x v="2"/>
    <s v="Dream"/>
    <x v="58"/>
    <n v="201"/>
    <n v="4450"/>
    <s v="MALE"/>
  </r>
  <r>
    <x v="2"/>
    <s v="Dream"/>
    <x v="40"/>
    <n v="190"/>
    <n v="3400"/>
    <s v="FEMALE"/>
  </r>
  <r>
    <x v="2"/>
    <s v="Dream"/>
    <x v="10"/>
    <n v="212"/>
    <n v="4300"/>
    <s v="MALE"/>
  </r>
  <r>
    <x v="2"/>
    <s v="Dream"/>
    <x v="71"/>
    <n v="187"/>
    <n v="3250"/>
    <s v="MALE"/>
  </r>
  <r>
    <x v="2"/>
    <s v="Dream"/>
    <x v="47"/>
    <n v="198"/>
    <n v="3675"/>
    <s v="FEMALE"/>
  </r>
  <r>
    <x v="2"/>
    <s v="Dream"/>
    <x v="70"/>
    <n v="199"/>
    <n v="3325"/>
    <s v="FEMALE"/>
  </r>
  <r>
    <x v="2"/>
    <s v="Dream"/>
    <x v="147"/>
    <n v="201"/>
    <n v="3950"/>
    <s v="MALE"/>
  </r>
  <r>
    <x v="2"/>
    <s v="Dream"/>
    <x v="45"/>
    <n v="193"/>
    <n v="3600"/>
    <s v="FEMALE"/>
  </r>
  <r>
    <x v="2"/>
    <s v="Dream"/>
    <x v="50"/>
    <n v="203"/>
    <n v="4050"/>
    <s v="MALE"/>
  </r>
  <r>
    <x v="2"/>
    <s v="Dream"/>
    <x v="142"/>
    <n v="187"/>
    <n v="3350"/>
    <s v="FEMALE"/>
  </r>
  <r>
    <x v="2"/>
    <s v="Dream"/>
    <x v="62"/>
    <n v="197"/>
    <n v="3450"/>
    <s v="MALE"/>
  </r>
  <r>
    <x v="2"/>
    <s v="Dream"/>
    <x v="37"/>
    <n v="191"/>
    <n v="3250"/>
    <s v="FEMALE"/>
  </r>
  <r>
    <x v="2"/>
    <s v="Dream"/>
    <x v="14"/>
    <n v="203"/>
    <n v="4050"/>
    <s v="MALE"/>
  </r>
  <r>
    <x v="2"/>
    <s v="Dream"/>
    <x v="18"/>
    <n v="202"/>
    <n v="3800"/>
    <s v="MALE"/>
  </r>
  <r>
    <x v="2"/>
    <s v="Dream"/>
    <x v="102"/>
    <n v="194"/>
    <n v="3525"/>
    <s v="FEMALE"/>
  </r>
  <r>
    <x v="2"/>
    <s v="Dream"/>
    <x v="148"/>
    <n v="206"/>
    <n v="3950"/>
    <s v="MALE"/>
  </r>
  <r>
    <x v="2"/>
    <s v="Dream"/>
    <x v="8"/>
    <n v="189"/>
    <n v="3650"/>
    <s v="FEMALE"/>
  </r>
  <r>
    <x v="2"/>
    <s v="Dream"/>
    <x v="45"/>
    <n v="195"/>
    <n v="3650"/>
    <s v="FEMALE"/>
  </r>
  <r>
    <x v="2"/>
    <s v="Dream"/>
    <x v="149"/>
    <n v="207"/>
    <n v="4000"/>
    <s v="MALE"/>
  </r>
  <r>
    <x v="2"/>
    <s v="Dream"/>
    <x v="49"/>
    <n v="202"/>
    <n v="3400"/>
    <s v="FEMALE"/>
  </r>
  <r>
    <x v="2"/>
    <s v="Dream"/>
    <x v="32"/>
    <n v="193"/>
    <n v="3775"/>
    <s v="MALE"/>
  </r>
  <r>
    <x v="2"/>
    <s v="Dream"/>
    <x v="58"/>
    <n v="210"/>
    <n v="4100"/>
    <s v="MALE"/>
  </r>
  <r>
    <x v="2"/>
    <s v="Dream"/>
    <x v="18"/>
    <n v="198"/>
    <n v="3775"/>
    <s v="FEMALE"/>
  </r>
  <r>
    <x v="1"/>
    <s v="Torgersen"/>
    <x v="150"/>
    <n v="181"/>
    <n v="3750"/>
    <s v="MALE"/>
  </r>
  <r>
    <x v="1"/>
    <s v="Torgersen"/>
    <x v="104"/>
    <n v="186"/>
    <n v="3800"/>
    <s v="FEMALE"/>
  </r>
  <r>
    <x v="1"/>
    <s v="Torgersen"/>
    <x v="120"/>
    <n v="195"/>
    <n v="3250"/>
    <s v="FEMALE"/>
  </r>
  <r>
    <x v="1"/>
    <s v="Torgersen"/>
    <x v="151"/>
    <n v="193"/>
    <n v="3450"/>
    <s v="FEMALE"/>
  </r>
  <r>
    <x v="1"/>
    <s v="Torgersen"/>
    <x v="152"/>
    <n v="190"/>
    <n v="3650"/>
    <s v="MALE"/>
  </r>
  <r>
    <x v="1"/>
    <s v="Torgersen"/>
    <x v="117"/>
    <n v="181"/>
    <n v="3625"/>
    <s v="FEMALE"/>
  </r>
  <r>
    <x v="1"/>
    <s v="Torgersen"/>
    <x v="106"/>
    <n v="195"/>
    <n v="4675"/>
    <s v="MALE"/>
  </r>
  <r>
    <x v="1"/>
    <s v="Torgersen"/>
    <x v="94"/>
    <n v="182"/>
    <n v="3200"/>
    <s v="FEMALE"/>
  </r>
  <r>
    <x v="1"/>
    <s v="Torgersen"/>
    <x v="100"/>
    <n v="191"/>
    <n v="3800"/>
    <s v="MALE"/>
  </r>
  <r>
    <x v="1"/>
    <s v="Torgersen"/>
    <x v="153"/>
    <n v="198"/>
    <n v="4400"/>
    <s v="MALE"/>
  </r>
  <r>
    <x v="1"/>
    <s v="Torgersen"/>
    <x v="128"/>
    <n v="185"/>
    <n v="3700"/>
    <s v="FEMALE"/>
  </r>
  <r>
    <x v="1"/>
    <s v="Torgersen"/>
    <x v="154"/>
    <n v="195"/>
    <n v="3450"/>
    <s v="FEMALE"/>
  </r>
  <r>
    <x v="1"/>
    <s v="Torgersen"/>
    <x v="142"/>
    <n v="197"/>
    <n v="4500"/>
    <s v="MALE"/>
  </r>
  <r>
    <x v="1"/>
    <s v="Torgersen"/>
    <x v="155"/>
    <n v="184"/>
    <n v="3325"/>
    <s v="FEMALE"/>
  </r>
  <r>
    <x v="1"/>
    <s v="Torgersen"/>
    <x v="131"/>
    <n v="194"/>
    <n v="4200"/>
    <s v="MALE"/>
  </r>
  <r>
    <x v="1"/>
    <s v="Torgersen"/>
    <x v="77"/>
    <n v="190"/>
    <n v="3050"/>
    <s v="FEMALE"/>
  </r>
  <r>
    <x v="1"/>
    <s v="Torgersen"/>
    <x v="156"/>
    <n v="198"/>
    <n v="4450"/>
    <s v="MALE"/>
  </r>
  <r>
    <x v="1"/>
    <s v="Torgersen"/>
    <x v="157"/>
    <n v="190"/>
    <n v="3600"/>
    <s v="FEMALE"/>
  </r>
  <r>
    <x v="1"/>
    <s v="Torgersen"/>
    <x v="99"/>
    <n v="190"/>
    <n v="3900"/>
    <s v="MALE"/>
  </r>
  <r>
    <x v="1"/>
    <s v="Torgersen"/>
    <x v="84"/>
    <n v="196"/>
    <n v="3550"/>
    <s v="FEMALE"/>
  </r>
  <r>
    <x v="1"/>
    <s v="Torgersen"/>
    <x v="13"/>
    <n v="197"/>
    <n v="4150"/>
    <s v="MALE"/>
  </r>
  <r>
    <x v="1"/>
    <s v="Torgersen"/>
    <x v="97"/>
    <n v="190"/>
    <n v="3700"/>
    <s v="FEMALE"/>
  </r>
  <r>
    <x v="1"/>
    <s v="Torgersen"/>
    <x v="25"/>
    <n v="195"/>
    <n v="4250"/>
    <s v="MALE"/>
  </r>
  <r>
    <x v="1"/>
    <s v="Torgersen"/>
    <x v="9"/>
    <n v="191"/>
    <n v="3700"/>
    <s v="FEMALE"/>
  </r>
  <r>
    <x v="1"/>
    <s v="Torgersen"/>
    <x v="105"/>
    <n v="184"/>
    <n v="3900"/>
    <s v="MALE"/>
  </r>
  <r>
    <x v="1"/>
    <s v="Torgersen"/>
    <x v="119"/>
    <n v="187"/>
    <n v="3550"/>
    <s v="FEMALE"/>
  </r>
  <r>
    <x v="1"/>
    <s v="Torgersen"/>
    <x v="158"/>
    <n v="195"/>
    <n v="4000"/>
    <s v="MALE"/>
  </r>
  <r>
    <x v="1"/>
    <s v="Torgersen"/>
    <x v="153"/>
    <n v="189"/>
    <n v="3200"/>
    <s v="FEMALE"/>
  </r>
  <r>
    <x v="1"/>
    <s v="Torgersen"/>
    <x v="21"/>
    <n v="196"/>
    <n v="4700"/>
    <s v="MALE"/>
  </r>
  <r>
    <x v="1"/>
    <s v="Torgersen"/>
    <x v="151"/>
    <n v="187"/>
    <n v="3800"/>
    <s v="FEMALE"/>
  </r>
  <r>
    <x v="1"/>
    <s v="Torgersen"/>
    <x v="159"/>
    <n v="193"/>
    <n v="4200"/>
    <s v="MALE"/>
  </r>
  <r>
    <x v="1"/>
    <s v="Torgersen"/>
    <x v="100"/>
    <n v="188"/>
    <n v="2900"/>
    <s v="FEMALE"/>
  </r>
  <r>
    <x v="1"/>
    <s v="Torgersen"/>
    <x v="113"/>
    <n v="199"/>
    <n v="3775"/>
    <s v="MALE"/>
  </r>
  <r>
    <x v="1"/>
    <s v="Torgersen"/>
    <x v="92"/>
    <n v="189"/>
    <n v="3350"/>
    <s v="FEMALE"/>
  </r>
  <r>
    <x v="1"/>
    <s v="Torgersen"/>
    <x v="94"/>
    <n v="189"/>
    <n v="3325"/>
    <s v="MALE"/>
  </r>
  <r>
    <x v="1"/>
    <s v="Torgersen"/>
    <x v="119"/>
    <n v="187"/>
    <n v="3150"/>
    <s v="FEMALE"/>
  </r>
  <r>
    <x v="1"/>
    <s v="Torgersen"/>
    <x v="76"/>
    <n v="198"/>
    <n v="3500"/>
    <s v="MALE"/>
  </r>
  <r>
    <x v="1"/>
    <s v="Torgersen"/>
    <x v="125"/>
    <n v="176"/>
    <n v="3450"/>
    <s v="FEMALE"/>
  </r>
  <r>
    <x v="1"/>
    <s v="Torgersen"/>
    <x v="88"/>
    <n v="202"/>
    <n v="3875"/>
    <s v="MALE"/>
  </r>
  <r>
    <x v="1"/>
    <s v="Torgersen"/>
    <x v="160"/>
    <n v="186"/>
    <n v="3050"/>
    <s v="FEMALE"/>
  </r>
  <r>
    <x v="1"/>
    <s v="Torgersen"/>
    <x v="81"/>
    <n v="199"/>
    <n v="4000"/>
    <s v="MALE"/>
  </r>
  <r>
    <x v="1"/>
    <s v="Torgersen"/>
    <x v="79"/>
    <n v="191"/>
    <n v="3275"/>
    <s v="FEMALE"/>
  </r>
  <r>
    <x v="1"/>
    <s v="Torgersen"/>
    <x v="129"/>
    <n v="195"/>
    <n v="4300"/>
    <s v="MALE"/>
  </r>
  <r>
    <x v="1"/>
    <s v="Torgersen"/>
    <x v="89"/>
    <n v="191"/>
    <n v="3050"/>
    <s v="FEMALE"/>
  </r>
  <r>
    <x v="1"/>
    <s v="Torgersen"/>
    <x v="110"/>
    <n v="210"/>
    <n v="4000"/>
    <s v="MALE"/>
  </r>
  <r>
    <x v="1"/>
    <s v="Torgersen"/>
    <x v="161"/>
    <n v="190"/>
    <n v="3325"/>
    <s v="FEMALE"/>
  </r>
  <r>
    <x v="1"/>
    <s v="Torgersen"/>
    <x v="162"/>
    <n v="197"/>
    <n v="3500"/>
    <s v="MAL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1BFCE79-0B99-461E-9D38-E425C2EB53CB}" name="PivotTable36" cacheId="1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E4:F14"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2">
        <item x="0"/>
        <item x="1"/>
      </items>
    </pivotField>
  </pivotFields>
  <rowFields count="2">
    <field x="1"/>
    <field x="2"/>
  </rowFields>
  <rowItems count="10">
    <i>
      <x/>
    </i>
    <i r="1">
      <x/>
    </i>
    <i r="1">
      <x v="1"/>
    </i>
    <i>
      <x v="1"/>
    </i>
    <i r="1">
      <x/>
    </i>
    <i r="1">
      <x v="1"/>
    </i>
    <i>
      <x v="2"/>
    </i>
    <i r="1">
      <x/>
    </i>
    <i r="1">
      <x v="1"/>
    </i>
    <i t="grand">
      <x/>
    </i>
  </rowItems>
  <colItems count="1">
    <i/>
  </colItems>
  <dataFields count="1">
    <dataField name="Count" fld="0" subtotal="count" baseField="0" baseItem="0"/>
  </dataFields>
  <chartFormats count="2">
    <chartFormat chart="3" format="7" series="1">
      <pivotArea type="data" outline="0" fieldPosition="0">
        <references count="1">
          <reference field="4294967294" count="1" selected="0">
            <x v="0"/>
          </reference>
        </references>
      </pivotArea>
    </chartFormat>
    <chartFormat chart="3" format="9">
      <pivotArea type="data" outline="0" fieldPosition="0">
        <references count="3">
          <reference field="4294967294" count="1" selected="0">
            <x v="0"/>
          </reference>
          <reference field="1" count="1" selected="0">
            <x v="2"/>
          </reference>
          <reference field="2" count="1" selected="0">
            <x v="0"/>
          </reference>
        </references>
      </pivotArea>
    </chartFormat>
  </chart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pivotHierarchy dragToData="1"/>
    <pivotHierarchy dragToData="1"/>
  </pivotHierarchies>
  <pivotTableStyleInfo name="PivotStyleLight16" showRowHeaders="1" showColHeaders="1" showRowStripes="0" showColStripes="0" showLastColumn="1"/>
  <rowHierarchiesUsage count="2">
    <rowHierarchyUsage hierarchyUsage="26"/>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nguinsCleanAdj]"/>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DB46F90-CA37-4945-82E8-345B13AB2FD6}" name="PivotTable31" cacheId="1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B4:C14"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3">
        <item x="0"/>
        <item x="1"/>
        <item x="2"/>
      </items>
    </pivotField>
  </pivotFields>
  <rowFields count="2">
    <field x="2"/>
    <field x="0"/>
  </rowFields>
  <rowItems count="10">
    <i>
      <x/>
    </i>
    <i r="1">
      <x/>
    </i>
    <i r="1">
      <x v="1"/>
    </i>
    <i>
      <x v="1"/>
    </i>
    <i r="1">
      <x/>
    </i>
    <i r="1">
      <x v="1"/>
    </i>
    <i>
      <x v="2"/>
    </i>
    <i r="1">
      <x/>
    </i>
    <i r="1">
      <x v="1"/>
    </i>
    <i t="grand">
      <x/>
    </i>
  </rowItems>
  <colItems count="1">
    <i/>
  </colItems>
  <dataFields count="1">
    <dataField name="Count of species" fld="1" subtotal="count" baseField="0" baseItem="0"/>
  </dataFields>
  <formats count="9">
    <format dxfId="54">
      <pivotArea type="all" dataOnly="0" outline="0" fieldPosition="0"/>
    </format>
    <format dxfId="53">
      <pivotArea outline="0" collapsedLevelsAreSubtotals="1" fieldPosition="0"/>
    </format>
    <format dxfId="52">
      <pivotArea field="2" type="button" dataOnly="0" labelOnly="1" outline="0" axis="axisRow" fieldPosition="0"/>
    </format>
    <format dxfId="51">
      <pivotArea dataOnly="0" labelOnly="1" fieldPosition="0">
        <references count="1">
          <reference field="2" count="0"/>
        </references>
      </pivotArea>
    </format>
    <format dxfId="50">
      <pivotArea dataOnly="0" labelOnly="1" grandRow="1" outline="0" fieldPosition="0"/>
    </format>
    <format dxfId="49">
      <pivotArea dataOnly="0" labelOnly="1" fieldPosition="0">
        <references count="2">
          <reference field="0" count="0"/>
          <reference field="2" count="1" selected="0">
            <x v="0"/>
          </reference>
        </references>
      </pivotArea>
    </format>
    <format dxfId="48">
      <pivotArea dataOnly="0" labelOnly="1" fieldPosition="0">
        <references count="2">
          <reference field="0" count="0"/>
          <reference field="2" count="1" selected="0">
            <x v="1"/>
          </reference>
        </references>
      </pivotArea>
    </format>
    <format dxfId="47">
      <pivotArea dataOnly="0" labelOnly="1" fieldPosition="0">
        <references count="2">
          <reference field="0" count="0"/>
          <reference field="2" count="1" selected="0">
            <x v="2"/>
          </reference>
        </references>
      </pivotArea>
    </format>
    <format dxfId="46">
      <pivotArea dataOnly="0" labelOnly="1" outline="0" axis="axisValues" fieldPosition="0"/>
    </format>
  </formats>
  <chartFormats count="3">
    <chartFormat chart="5" format="4" series="1">
      <pivotArea type="data" outline="0" fieldPosition="0">
        <references count="1">
          <reference field="4294967294" count="1" selected="0">
            <x v="0"/>
          </reference>
        </references>
      </pivotArea>
    </chartFormat>
    <chartFormat chart="5" format="5">
      <pivotArea type="data" outline="0" fieldPosition="0">
        <references count="3">
          <reference field="4294967294" count="1" selected="0">
            <x v="0"/>
          </reference>
          <reference field="0" count="1" selected="0">
            <x v="0"/>
          </reference>
          <reference field="2" count="1" selected="0">
            <x v="2"/>
          </reference>
        </references>
      </pivotArea>
    </chartFormat>
    <chartFormat chart="5" format="6">
      <pivotArea type="data" outline="0" fieldPosition="0">
        <references count="3">
          <reference field="4294967294" count="1" selected="0">
            <x v="0"/>
          </reference>
          <reference field="0" count="1" selected="0">
            <x v="1"/>
          </reference>
          <reference field="2" count="1" selected="0">
            <x v="2"/>
          </reference>
        </references>
      </pivotArea>
    </chartFormat>
  </chart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9"/>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ngui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2148B5F-5FB1-4B01-99CB-29D9B3C0DA23}" name="PivotTable6" cacheId="125"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compactData="0" multipleFieldFilters="0" chartFormat="17">
  <location ref="Z1:AC12" firstHeaderRow="1" firstDataRow="2" firstDataCol="1"/>
  <pivotFields count="6">
    <pivotField axis="axisCol" dataField="1" compact="0" outline="0" showAll="0">
      <items count="4">
        <item x="1"/>
        <item x="2"/>
        <item x="0"/>
        <item t="default"/>
      </items>
    </pivotField>
    <pivotField compact="0" outline="0" showAll="0"/>
    <pivotField axis="axisRow" compact="0" outline="0" showAll="0">
      <items count="13">
        <item x="0"/>
        <item x="1"/>
        <item x="2"/>
        <item x="3"/>
        <item x="4"/>
        <item x="5"/>
        <item x="6"/>
        <item x="7"/>
        <item x="8"/>
        <item x="9"/>
        <item x="10"/>
        <item x="11"/>
        <item t="default"/>
      </items>
    </pivotField>
    <pivotField compact="0" outline="0" showAll="0"/>
    <pivotField compact="0" outline="0" showAll="0"/>
    <pivotField compact="0" outline="0" showAll="0"/>
  </pivotFields>
  <rowFields count="1">
    <field x="2"/>
  </rowFields>
  <rowItems count="10">
    <i>
      <x v="1"/>
    </i>
    <i>
      <x v="2"/>
    </i>
    <i>
      <x v="3"/>
    </i>
    <i>
      <x v="4"/>
    </i>
    <i>
      <x v="5"/>
    </i>
    <i>
      <x v="6"/>
    </i>
    <i>
      <x v="7"/>
    </i>
    <i>
      <x v="8"/>
    </i>
    <i>
      <x v="9"/>
    </i>
    <i>
      <x v="10"/>
    </i>
  </rowItems>
  <colFields count="1">
    <field x="0"/>
  </colFields>
  <colItems count="3">
    <i>
      <x/>
    </i>
    <i>
      <x v="1"/>
    </i>
    <i>
      <x v="2"/>
    </i>
  </colItems>
  <dataFields count="1">
    <dataField name="Count of Species" fld="0" subtotal="count" baseField="0" baseItem="0"/>
  </dataFields>
  <chartFormats count="3">
    <chartFormat chart="16" format="6" series="1">
      <pivotArea type="data" outline="0" fieldPosition="0">
        <references count="2">
          <reference field="4294967294" count="1" selected="0">
            <x v="0"/>
          </reference>
          <reference field="0" count="1" selected="0">
            <x v="0"/>
          </reference>
        </references>
      </pivotArea>
    </chartFormat>
    <chartFormat chart="16" format="7" series="1">
      <pivotArea type="data" outline="0" fieldPosition="0">
        <references count="2">
          <reference field="4294967294" count="1" selected="0">
            <x v="0"/>
          </reference>
          <reference field="0" count="1" selected="0">
            <x v="1"/>
          </reference>
        </references>
      </pivotArea>
    </chartFormat>
    <chartFormat chart="16" format="8" series="1">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02EDA3A-717B-4FDB-9436-00F94F2199FE}" name="PivotTable1" cacheId="118" applyNumberFormats="0" applyBorderFormats="0" applyFontFormats="0" applyPatternFormats="0" applyAlignmentFormats="0" applyWidthHeightFormats="1" dataCaption="Values" updatedVersion="8" minRefreshableVersion="3" showDrill="0" useAutoFormatting="1" itemPrintTitles="1" createdVersion="8" indent="0" compact="0" outline="1" outlineData="1" compactData="0" multipleFieldFilters="0">
  <location ref="AH1:AM12" firstHeaderRow="1" firstDataRow="2" firstDataCol="2"/>
  <pivotFields count="4">
    <pivotField axis="axisCol" compact="0" allDrilled="1" showAll="0" dataSourceSort="1" defaultSubtotal="0" defaultAttributeDrillState="1">
      <items count="3">
        <item x="0"/>
        <item x="1"/>
        <item x="2"/>
      </items>
    </pivotField>
    <pivotField axis="axisRow" compact="0" allDrilled="1" showAll="0" dataSourceSort="1" defaultSubtotal="0" defaultAttributeDrillState="1">
      <items count="3">
        <item x="0"/>
        <item x="1"/>
        <item x="2"/>
      </items>
    </pivotField>
    <pivotField name="Gender" axis="axisRow" compact="0" allDrilled="1" showAll="0" dataSourceSort="1" defaultSubtotal="0" defaultAttributeDrillState="1">
      <items count="2">
        <item x="0"/>
        <item x="1"/>
      </items>
    </pivotField>
    <pivotField dataField="1" compact="0" showAll="0" defaultSubtotal="0"/>
  </pivotFields>
  <rowFields count="2">
    <field x="1"/>
    <field x="2"/>
  </rowFields>
  <rowItems count="10">
    <i>
      <x/>
    </i>
    <i r="1">
      <x/>
    </i>
    <i r="1">
      <x v="1"/>
    </i>
    <i>
      <x v="1"/>
    </i>
    <i r="1">
      <x/>
    </i>
    <i r="1">
      <x v="1"/>
    </i>
    <i>
      <x v="2"/>
    </i>
    <i r="1">
      <x/>
    </i>
    <i r="1">
      <x v="1"/>
    </i>
    <i t="grand">
      <x/>
    </i>
  </rowItems>
  <colFields count="1">
    <field x="0"/>
  </colFields>
  <colItems count="4">
    <i>
      <x/>
    </i>
    <i>
      <x v="1"/>
    </i>
    <i>
      <x v="2"/>
    </i>
    <i t="grand">
      <x/>
    </i>
  </colItems>
  <dataFields count="1">
    <dataField name="Penguins" fld="3" subtotal="count" baseField="0" baseItem="0"/>
  </dataFields>
  <formats count="34">
    <format dxfId="39">
      <pivotArea fieldPosition="0">
        <references count="1">
          <reference field="1" count="1">
            <x v="0"/>
          </reference>
        </references>
      </pivotArea>
    </format>
    <format dxfId="38">
      <pivotArea fieldPosition="0">
        <references count="2">
          <reference field="1" count="1" selected="0">
            <x v="0"/>
          </reference>
          <reference field="2" count="0"/>
        </references>
      </pivotArea>
    </format>
    <format dxfId="37">
      <pivotArea fieldPosition="0">
        <references count="1">
          <reference field="1" count="1">
            <x v="1"/>
          </reference>
        </references>
      </pivotArea>
    </format>
    <format dxfId="36">
      <pivotArea fieldPosition="0">
        <references count="2">
          <reference field="1" count="1" selected="0">
            <x v="1"/>
          </reference>
          <reference field="2" count="0"/>
        </references>
      </pivotArea>
    </format>
    <format dxfId="35">
      <pivotArea fieldPosition="0">
        <references count="1">
          <reference field="1" count="1">
            <x v="2"/>
          </reference>
        </references>
      </pivotArea>
    </format>
    <format dxfId="34">
      <pivotArea fieldPosition="0">
        <references count="2">
          <reference field="1" count="1" selected="0">
            <x v="2"/>
          </reference>
          <reference field="2" count="0"/>
        </references>
      </pivotArea>
    </format>
    <format dxfId="33">
      <pivotArea dataOnly="0" labelOnly="1" outline="0" fieldPosition="0">
        <references count="1">
          <reference field="1" count="0"/>
        </references>
      </pivotArea>
    </format>
    <format dxfId="32">
      <pivotArea dataOnly="0" labelOnly="1" outline="0" fieldPosition="0">
        <references count="2">
          <reference field="1" count="1" selected="0">
            <x v="0"/>
          </reference>
          <reference field="2" count="0"/>
        </references>
      </pivotArea>
    </format>
    <format dxfId="31">
      <pivotArea dataOnly="0" labelOnly="1" outline="0" fieldPosition="0">
        <references count="2">
          <reference field="1" count="1" selected="0">
            <x v="1"/>
          </reference>
          <reference field="2" count="0"/>
        </references>
      </pivotArea>
    </format>
    <format dxfId="30">
      <pivotArea dataOnly="0" labelOnly="1" outline="0" fieldPosition="0">
        <references count="2">
          <reference field="1" count="1" selected="0">
            <x v="2"/>
          </reference>
          <reference field="2" count="0"/>
        </references>
      </pivotArea>
    </format>
    <format dxfId="29">
      <pivotArea fieldPosition="0">
        <references count="1">
          <reference field="1" count="1">
            <x v="0"/>
          </reference>
        </references>
      </pivotArea>
    </format>
    <format dxfId="28">
      <pivotArea fieldPosition="0">
        <references count="2">
          <reference field="1" count="1" selected="0">
            <x v="0"/>
          </reference>
          <reference field="2" count="0"/>
        </references>
      </pivotArea>
    </format>
    <format dxfId="27">
      <pivotArea fieldPosition="0">
        <references count="1">
          <reference field="1" count="1">
            <x v="1"/>
          </reference>
        </references>
      </pivotArea>
    </format>
    <format dxfId="26">
      <pivotArea fieldPosition="0">
        <references count="2">
          <reference field="1" count="1" selected="0">
            <x v="1"/>
          </reference>
          <reference field="2" count="0"/>
        </references>
      </pivotArea>
    </format>
    <format dxfId="25">
      <pivotArea fieldPosition="0">
        <references count="1">
          <reference field="1" count="1">
            <x v="2"/>
          </reference>
        </references>
      </pivotArea>
    </format>
    <format dxfId="24">
      <pivotArea fieldPosition="0">
        <references count="2">
          <reference field="1" count="1" selected="0">
            <x v="2"/>
          </reference>
          <reference field="2" count="0"/>
        </references>
      </pivotArea>
    </format>
    <format dxfId="23">
      <pivotArea dataOnly="0" labelOnly="1" outline="0" fieldPosition="0">
        <references count="1">
          <reference field="1" count="0"/>
        </references>
      </pivotArea>
    </format>
    <format dxfId="22">
      <pivotArea dataOnly="0" labelOnly="1" outline="0" fieldPosition="0">
        <references count="2">
          <reference field="1" count="1" selected="0">
            <x v="0"/>
          </reference>
          <reference field="2" count="0"/>
        </references>
      </pivotArea>
    </format>
    <format dxfId="21">
      <pivotArea dataOnly="0" labelOnly="1" outline="0" fieldPosition="0">
        <references count="2">
          <reference field="1" count="1" selected="0">
            <x v="1"/>
          </reference>
          <reference field="2" count="0"/>
        </references>
      </pivotArea>
    </format>
    <format dxfId="20">
      <pivotArea dataOnly="0" labelOnly="1" outline="0" fieldPosition="0">
        <references count="2">
          <reference field="1" count="1" selected="0">
            <x v="2"/>
          </reference>
          <reference field="2" count="0"/>
        </references>
      </pivotArea>
    </format>
    <format dxfId="19">
      <pivotArea grandRow="1" outline="0" collapsedLevelsAreSubtotals="1" fieldPosition="0"/>
    </format>
    <format dxfId="18">
      <pivotArea dataOnly="0" labelOnly="1" grandRow="1" outline="0" fieldPosition="0"/>
    </format>
    <format dxfId="17">
      <pivotArea grandRow="1" outline="0" collapsedLevelsAreSubtotals="1" fieldPosition="0"/>
    </format>
    <format dxfId="16">
      <pivotArea dataOnly="0" labelOnly="1" grandRow="1" outline="0" fieldPosition="0"/>
    </format>
    <format dxfId="15">
      <pivotArea type="origin" dataOnly="0" labelOnly="1" outline="0" fieldPosition="0"/>
    </format>
    <format dxfId="14">
      <pivotArea field="0" type="button" dataOnly="0" labelOnly="1" outline="0" axis="axisCol" fieldPosition="0"/>
    </format>
    <format dxfId="13">
      <pivotArea type="topRight" dataOnly="0" labelOnly="1" outline="0" fieldPosition="0"/>
    </format>
    <format dxfId="12">
      <pivotArea field="1" type="button" dataOnly="0" labelOnly="1" outline="0" axis="axisRow" fieldPosition="0"/>
    </format>
    <format dxfId="11">
      <pivotArea field="2" type="button" dataOnly="0" labelOnly="1" outline="0" axis="axisRow" fieldPosition="1"/>
    </format>
    <format dxfId="10">
      <pivotArea dataOnly="0" labelOnly="1" outline="0" fieldPosition="0">
        <references count="1">
          <reference field="0" count="0"/>
        </references>
      </pivotArea>
    </format>
    <format dxfId="9">
      <pivotArea dataOnly="0" labelOnly="1" grandCol="1" outline="0" fieldPosition="0"/>
    </format>
    <format dxfId="8">
      <pivotArea dataOnly="0" labelOnly="1" outline="0" offset="IV256" fieldPosition="0">
        <references count="1">
          <reference field="1" count="1">
            <x v="2"/>
          </reference>
        </references>
      </pivotArea>
    </format>
    <format dxfId="7">
      <pivotArea dataOnly="0" labelOnly="1" outline="0" offset="IV256" fieldPosition="0">
        <references count="1">
          <reference field="1" count="1">
            <x v="1"/>
          </reference>
        </references>
      </pivotArea>
    </format>
    <format dxfId="6">
      <pivotArea dataOnly="0" labelOnly="1" outline="0" offset="IV256" fieldPosition="0">
        <references count="1">
          <reference field="1" count="1">
            <x v="0"/>
          </reference>
        </references>
      </pivotArea>
    </format>
  </formats>
  <conditionalFormats count="5">
    <conditionalFormat priority="9">
      <pivotAreas count="6">
        <pivotArea type="data" collapsedLevelsAreSubtotals="1" fieldPosition="0">
          <references count="2">
            <reference field="4294967294" count="1" selected="0">
              <x v="0"/>
            </reference>
            <reference field="1" count="1">
              <x v="0"/>
            </reference>
          </references>
        </pivotArea>
        <pivotArea type="data" collapsedLevelsAreSubtotals="1" fieldPosition="0">
          <references count="3">
            <reference field="4294967294" count="1" selected="0">
              <x v="0"/>
            </reference>
            <reference field="1" count="1" selected="0">
              <x v="0"/>
            </reference>
            <reference field="2" count="2">
              <x v="0"/>
              <x v="1"/>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3">
            <reference field="4294967294" count="1" selected="0">
              <x v="0"/>
            </reference>
            <reference field="1" count="1" selected="0">
              <x v="1"/>
            </reference>
            <reference field="2" count="2">
              <x v="0"/>
              <x v="1"/>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3">
            <reference field="4294967294" count="1" selected="0">
              <x v="0"/>
            </reference>
            <reference field="1" count="1" selected="0">
              <x v="2"/>
            </reference>
            <reference field="2" count="2">
              <x v="0"/>
              <x v="1"/>
            </reference>
          </references>
        </pivotArea>
      </pivotAreas>
    </conditionalFormat>
    <conditionalFormat priority="8">
      <pivotAreas count="5">
        <pivotArea type="data" collapsedLevelsAreSubtotals="1" fieldPosition="0">
          <references count="3">
            <reference field="4294967294" count="1" selected="0">
              <x v="0"/>
            </reference>
            <reference field="1" count="1" selected="0">
              <x v="0"/>
            </reference>
            <reference field="2" count="2">
              <x v="0"/>
              <x v="1"/>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3">
            <reference field="4294967294" count="1" selected="0">
              <x v="0"/>
            </reference>
            <reference field="1" count="1" selected="0">
              <x v="1"/>
            </reference>
            <reference field="2" count="2">
              <x v="0"/>
              <x v="1"/>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3">
            <reference field="4294967294" count="1" selected="0">
              <x v="0"/>
            </reference>
            <reference field="1" count="1" selected="0">
              <x v="2"/>
            </reference>
            <reference field="2" count="2">
              <x v="0"/>
              <x v="1"/>
            </reference>
          </references>
        </pivotArea>
      </pivotAreas>
    </conditionalFormat>
    <conditionalFormat priority="3">
      <pivotAreas count="5">
        <pivotArea type="data" collapsedLevelsAreSubtotals="1" fieldPosition="0">
          <references count="3">
            <reference field="4294967294" count="1" selected="0">
              <x v="0"/>
            </reference>
            <reference field="1" count="1" selected="0">
              <x v="0"/>
            </reference>
            <reference field="2" count="2">
              <x v="0"/>
              <x v="1"/>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3">
            <reference field="4294967294" count="1" selected="0">
              <x v="0"/>
            </reference>
            <reference field="1" count="1" selected="0">
              <x v="1"/>
            </reference>
            <reference field="2" count="2">
              <x v="0"/>
              <x v="1"/>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3">
            <reference field="4294967294" count="1" selected="0">
              <x v="0"/>
            </reference>
            <reference field="1" count="1" selected="0">
              <x v="2"/>
            </reference>
            <reference field="2" count="2">
              <x v="0"/>
              <x v="1"/>
            </reference>
          </references>
        </pivotArea>
      </pivotAreas>
    </conditionalFormat>
    <conditionalFormat priority="2">
      <pivotAreas count="5">
        <pivotArea type="data" collapsedLevelsAreSubtotals="1" fieldPosition="0">
          <references count="3">
            <reference field="4294967294" count="1" selected="0">
              <x v="0"/>
            </reference>
            <reference field="1" count="1" selected="0">
              <x v="0"/>
            </reference>
            <reference field="2" count="2">
              <x v="0"/>
              <x v="1"/>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3">
            <reference field="4294967294" count="1" selected="0">
              <x v="0"/>
            </reference>
            <reference field="1" count="1" selected="0">
              <x v="1"/>
            </reference>
            <reference field="2" count="2">
              <x v="0"/>
              <x v="1"/>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3">
            <reference field="4294967294" count="1" selected="0">
              <x v="0"/>
            </reference>
            <reference field="1" count="1" selected="0">
              <x v="2"/>
            </reference>
            <reference field="2" count="2">
              <x v="0"/>
              <x v="1"/>
            </reference>
          </references>
        </pivotArea>
      </pivotAreas>
    </conditionalFormat>
    <conditionalFormat priority="1">
      <pivotAreas count="5">
        <pivotArea type="data" collapsedLevelsAreSubtotals="1" fieldPosition="0">
          <references count="3">
            <reference field="4294967294" count="1" selected="0">
              <x v="0"/>
            </reference>
            <reference field="1" count="1" selected="0">
              <x v="0"/>
            </reference>
            <reference field="2" count="2">
              <x v="0"/>
              <x v="1"/>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3">
            <reference field="4294967294" count="1" selected="0">
              <x v="0"/>
            </reference>
            <reference field="1" count="1" selected="0">
              <x v="1"/>
            </reference>
            <reference field="2" count="2">
              <x v="0"/>
              <x v="1"/>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3">
            <reference field="4294967294" count="1" selected="0">
              <x v="0"/>
            </reference>
            <reference field="1" count="1" selected="0">
              <x v="2"/>
            </reference>
            <reference field="2" count="2">
              <x v="0"/>
              <x v="1"/>
            </reference>
          </references>
        </pivotArea>
      </pivotAreas>
    </conditionalFormat>
  </conditional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Penguins"/>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9"/>
    <rowHierarchyUsage hierarchyUsage="25"/>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nguinsCleanAdj]"/>
        <x15:activeTabTopLevelEntity name="[Pengui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8C380D3-983A-4A77-AED7-8E68AFAD1160}" name="PivotTable51" cacheId="106"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compactData="0" multipleFieldFilters="0" chartFormat="7">
  <location ref="M1:P32" firstHeaderRow="1" firstDataRow="2" firstDataCol="1"/>
  <pivotFields count="6">
    <pivotField axis="axisCol" dataField="1" compact="0" outline="0" showAll="0">
      <items count="4">
        <item x="1"/>
        <item x="2"/>
        <item x="0"/>
        <item t="default"/>
      </items>
    </pivotField>
    <pivotField compact="0" outline="0" showAll="0"/>
    <pivotField compact="0" outline="0" showAll="0"/>
    <pivotField axis="axisRow" compact="0" outline="0"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compact="0" outline="0" showAll="0"/>
    <pivotField compact="0" outline="0" showAll="0"/>
  </pivotFields>
  <rowFields count="1">
    <field x="3"/>
  </rowFields>
  <rowItems count="30">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rowItems>
  <colFields count="1">
    <field x="0"/>
  </colFields>
  <colItems count="3">
    <i>
      <x/>
    </i>
    <i>
      <x v="1"/>
    </i>
    <i>
      <x v="2"/>
    </i>
  </colItems>
  <dataFields count="1">
    <dataField name="Count of Species" fld="0" subtotal="count" baseField="0" baseItem="0"/>
  </dataFields>
  <chartFormats count="3">
    <chartFormat chart="3" format="7" series="1">
      <pivotArea type="data" outline="0" fieldPosition="0">
        <references count="2">
          <reference field="4294967294" count="1" selected="0">
            <x v="0"/>
          </reference>
          <reference field="0" count="1" selected="0">
            <x v="0"/>
          </reference>
        </references>
      </pivotArea>
    </chartFormat>
    <chartFormat chart="3" format="8" series="1">
      <pivotArea type="data" outline="0" fieldPosition="0">
        <references count="2">
          <reference field="4294967294" count="1" selected="0">
            <x v="0"/>
          </reference>
          <reference field="0" count="1" selected="0">
            <x v="1"/>
          </reference>
        </references>
      </pivotArea>
    </chartFormat>
    <chartFormat chart="3" format="9" series="1">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A7851B2-917E-469E-A03C-CB919DA7158D}" name="PivotTable5" cacheId="115" applyNumberFormats="0" applyBorderFormats="0" applyFontFormats="0" applyPatternFormats="0" applyAlignmentFormats="0" applyWidthHeightFormats="1" dataCaption="Values" missingCaption="0" updatedVersion="8" minRefreshableVersion="3" useAutoFormatting="1" itemPrintTitles="1" createdVersion="8" indent="0" compact="0" compactData="0" multipleFieldFilters="0" chartFormat="5">
  <location ref="J2:N12" firstHeaderRow="1" firstDataRow="2" firstDataCol="1"/>
  <pivotFields count="7">
    <pivotField axis="axisCol" dataField="1" compact="0" outline="0" showAll="0">
      <items count="4">
        <item x="1"/>
        <item x="2"/>
        <item x="0"/>
        <item t="default"/>
      </items>
    </pivotField>
    <pivotField compact="0" outline="0" showAll="0"/>
    <pivotField compact="0" outline="0" showAll="0"/>
    <pivotField compact="0" outline="0" showAll="0"/>
    <pivotField compact="0" outline="0" showAll="0"/>
    <pivotField axis="axisRow" compact="0" outline="0" showAll="0">
      <items count="11">
        <item x="0"/>
        <item x="1"/>
        <item x="2"/>
        <item x="3"/>
        <item x="4"/>
        <item x="5"/>
        <item x="6"/>
        <item x="7"/>
        <item x="8"/>
        <item x="9"/>
        <item t="default"/>
      </items>
    </pivotField>
    <pivotField compact="0" outline="0" showAll="0"/>
  </pivotFields>
  <rowFields count="1">
    <field x="5"/>
  </rowFields>
  <rowItems count="9">
    <i>
      <x v="1"/>
    </i>
    <i>
      <x v="2"/>
    </i>
    <i>
      <x v="3"/>
    </i>
    <i>
      <x v="4"/>
    </i>
    <i>
      <x v="5"/>
    </i>
    <i>
      <x v="6"/>
    </i>
    <i>
      <x v="7"/>
    </i>
    <i>
      <x v="8"/>
    </i>
    <i t="grand">
      <x/>
    </i>
  </rowItems>
  <colFields count="1">
    <field x="0"/>
  </colFields>
  <colItems count="4">
    <i>
      <x/>
    </i>
    <i>
      <x v="1"/>
    </i>
    <i>
      <x v="2"/>
    </i>
    <i t="grand">
      <x/>
    </i>
  </colItems>
  <dataFields count="1">
    <dataField name="Species by Weight" fld="0" subtotal="count" baseField="0" baseItem="0"/>
  </dataFields>
  <chartFormats count="3">
    <chartFormat chart="4" format="6" series="1">
      <pivotArea type="data" outline="0" fieldPosition="0">
        <references count="2">
          <reference field="4294967294" count="1" selected="0">
            <x v="0"/>
          </reference>
          <reference field="0" count="1" selected="0">
            <x v="0"/>
          </reference>
        </references>
      </pivotArea>
    </chartFormat>
    <chartFormat chart="4" format="7" series="1">
      <pivotArea type="data" outline="0" fieldPosition="0">
        <references count="2">
          <reference field="4294967294" count="1" selected="0">
            <x v="0"/>
          </reference>
          <reference field="0" count="1" selected="0">
            <x v="1"/>
          </reference>
        </references>
      </pivotArea>
    </chartFormat>
    <chartFormat chart="4" format="8" series="1">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E89E563E-3E07-4511-B115-5B8CE718FF56}" autoFormatId="16" applyNumberFormats="0" applyBorderFormats="0" applyFontFormats="0" applyPatternFormats="0" applyAlignmentFormats="0" applyWidthHeightFormats="0">
  <queryTableRefresh nextId="26">
    <queryTableFields count="6">
      <queryTableField id="1" name="Species" tableColumnId="1"/>
      <queryTableField id="24" name="Island" tableColumnId="2"/>
      <queryTableField id="21" name="bill_length_mm" tableColumnId="18"/>
      <queryTableField id="5" name="flipper_length_mm" tableColumnId="5"/>
      <queryTableField id="6" name="body_mass_g" tableColumnId="6"/>
      <queryTableField id="23" name="Gender" tableColumnId="19"/>
    </queryTableFields>
    <queryTableDeletedFields count="4">
      <deletedField name="Island"/>
      <deletedField name="bill_length_mm"/>
      <deletedField name="bill_depth_mm"/>
      <deletedField name="Gender"/>
    </queryTableDeletedFields>
  </queryTableRefresh>
  <extLst>
    <ext xmlns:x15="http://schemas.microsoft.com/office/spreadsheetml/2010/11/main" uri="{883FBD77-0823-4a55-B5E3-86C4891E6966}">
      <x15:queryTable sourceDataName="Query - PenguinsCleanAdj"/>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8CC78740-56DB-4530-9D50-8077A394FD62}" autoFormatId="16" applyNumberFormats="0" applyBorderFormats="0" applyFontFormats="0" applyPatternFormats="0" applyAlignmentFormats="0" applyWidthHeightFormats="0">
  <queryTableRefresh nextId="8">
    <queryTableFields count="6">
      <queryTableField id="1" name="Species" tableColumnId="1"/>
      <queryTableField id="6" name="Island" tableColumnId="6"/>
      <queryTableField id="2" name="bill_length_mm" tableColumnId="2"/>
      <queryTableField id="3" name="flipper_length_mm" tableColumnId="3"/>
      <queryTableField id="4" name="body_mass_g" tableColumnId="4"/>
      <queryTableField id="5" name="Gender" tableColumnId="5"/>
    </queryTableFields>
  </queryTableRefresh>
  <extLst>
    <ext xmlns:x15="http://schemas.microsoft.com/office/spreadsheetml/2010/11/main" uri="{883FBD77-0823-4a55-B5E3-86C4891E6966}">
      <x15:queryTable sourceDataName="Query - histogram"/>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4" xr16:uid="{AC56EE2C-83C8-49BC-8AA6-253AF3F250BC}" autoFormatId="16" applyNumberFormats="0" applyBorderFormats="0" applyFontFormats="0" applyPatternFormats="0" applyAlignmentFormats="0" applyWidthHeightFormats="0">
  <queryTableRefresh nextId="7">
    <queryTableFields count="6">
      <queryTableField id="1" name="Species" tableColumnId="1"/>
      <queryTableField id="2" name="Island" tableColumnId="2"/>
      <queryTableField id="3" name="bill_length_mm" tableColumnId="3"/>
      <queryTableField id="4" name="flipper_length_mm" tableColumnId="4"/>
      <queryTableField id="5" name="body_mass_g" tableColumnId="5"/>
      <queryTableField id="6" name="Gender" tableColumnId="6"/>
    </queryTableFields>
  </queryTableRefresh>
  <extLst>
    <ext xmlns:x15="http://schemas.microsoft.com/office/spreadsheetml/2010/11/main" uri="{883FBD77-0823-4a55-B5E3-86C4891E6966}">
      <x15:queryTable sourceDataName="Query - histogram 3"/>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3" xr16:uid="{8AB5C341-2150-4DBA-907F-3BFBB80BB76A}" autoFormatId="16" applyNumberFormats="0" applyBorderFormats="0" applyFontFormats="0" applyPatternFormats="0" applyAlignmentFormats="0" applyWidthHeightFormats="0">
  <queryTableRefresh nextId="8">
    <queryTableFields count="7">
      <queryTableField id="1" name="species" tableColumnId="1"/>
      <queryTableField id="2" name="island" tableColumnId="2"/>
      <queryTableField id="3" name="culmen_length_mm" tableColumnId="3"/>
      <queryTableField id="4" name="culmen_depth_mm" tableColumnId="4"/>
      <queryTableField id="5" name="flipper_length_mm" tableColumnId="5"/>
      <queryTableField id="6" name="body_mass_g" tableColumnId="6"/>
      <queryTableField id="7" name="sex" tableColumnId="7"/>
    </queryTableFields>
  </queryTableRefresh>
  <extLst>
    <ext xmlns:x15="http://schemas.microsoft.com/office/spreadsheetml/2010/11/main" uri="{883FBD77-0823-4a55-B5E3-86C4891E6966}">
      <x15:queryTable sourceDataName="Query - histogram2"/>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C955C86-5CE2-4FD7-AF70-DFB4ED8292A4}" name="PenguinsCleanAdj" displayName="PenguinsCleanAdj" ref="H4:M340" tableType="queryTable" totalsRowShown="0">
  <autoFilter ref="H4:M340" xr:uid="{9C955C86-5CE2-4FD7-AF70-DFB4ED8292A4}"/>
  <tableColumns count="6">
    <tableColumn id="1" xr3:uid="{3889C862-0E3C-4637-82EE-10FF0FC32626}" uniqueName="1" name="Species" queryTableFieldId="1" dataDxfId="45"/>
    <tableColumn id="2" xr3:uid="{C6E8C821-2792-4AC2-89FD-771F5688B389}" uniqueName="2" name="Island" queryTableFieldId="24" dataDxfId="41"/>
    <tableColumn id="18" xr3:uid="{EFE3EF3C-13B2-4DD0-A47F-1FDC6A77B322}" uniqueName="18" name="bill_length_mm" queryTableFieldId="21"/>
    <tableColumn id="5" xr3:uid="{AE173E77-E3F6-4456-B36D-3664D047B321}" uniqueName="5" name="flipper_length_mm" queryTableFieldId="5"/>
    <tableColumn id="6" xr3:uid="{131D9CC5-83AF-4334-BE83-A9008D3FFEBF}" uniqueName="6" name="body_mass_g" queryTableFieldId="6"/>
    <tableColumn id="19" xr3:uid="{C67A51F9-B1C4-42EA-881E-D7F9C49BE8F8}" uniqueName="19" name="Gender" queryTableFieldId="23" dataDxfId="4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7733A92-46EC-41F6-AAC3-C7853140B1D7}" name="histogram" displayName="histogram" ref="A1:F337" tableType="queryTable" totalsRowShown="0">
  <autoFilter ref="A1:F337" xr:uid="{B7733A92-46EC-41F6-AAC3-C7853140B1D7}"/>
  <tableColumns count="6">
    <tableColumn id="1" xr3:uid="{8E728CE9-1254-45FC-A51A-9796B1B1AB50}" uniqueName="1" name="Species" queryTableFieldId="1" dataDxfId="43"/>
    <tableColumn id="6" xr3:uid="{3053A9B3-8CDD-419A-8A63-CB1A6559AF28}" uniqueName="6" name="Island" queryTableFieldId="6" dataDxfId="40"/>
    <tableColumn id="2" xr3:uid="{47FEB9A3-1FF6-479A-932B-3D17707527E6}" uniqueName="2" name="bill_length_mm" queryTableFieldId="2"/>
    <tableColumn id="3" xr3:uid="{86EAE09E-B1C2-49E1-AB5E-B3BFED09C10C}" uniqueName="3" name="flipper_length_mm" queryTableFieldId="3"/>
    <tableColumn id="4" xr3:uid="{E7ABF3B6-592C-4D33-94A2-66538D363139}" uniqueName="4" name="body_mass_g" queryTableFieldId="4"/>
    <tableColumn id="5" xr3:uid="{311B5040-3EDD-4944-B39E-B138C880F0DF}" uniqueName="5" name="Gender" queryTableFieldId="5" dataDxfId="4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F027D7D-7AF7-40C4-BAD7-70095861328A}" name="histogram_3" displayName="histogram_3" ref="S1:X337" tableType="queryTable" totalsRowShown="0">
  <autoFilter ref="S1:X337" xr:uid="{6F027D7D-7AF7-40C4-BAD7-70095861328A}"/>
  <tableColumns count="6">
    <tableColumn id="1" xr3:uid="{020833C9-550B-4990-B580-3EBA260A4363}" uniqueName="1" name="Species" queryTableFieldId="1" dataDxfId="2"/>
    <tableColumn id="2" xr3:uid="{630E3A25-3EFF-47BC-B802-70C26170405F}" uniqueName="2" name="Island" queryTableFieldId="2" dataDxfId="1"/>
    <tableColumn id="3" xr3:uid="{C1DE7215-93CE-4AD4-9B79-5E8639FE1E13}" uniqueName="3" name="bill_length_mm" queryTableFieldId="3"/>
    <tableColumn id="4" xr3:uid="{A7E81F58-3FA4-4CE9-A010-B2CCE5CE9AA8}" uniqueName="4" name="flipper_length_mm" queryTableFieldId="4"/>
    <tableColumn id="5" xr3:uid="{EA411BE9-0473-49B1-8C32-703E7BE85608}" uniqueName="5" name="body_mass_g" queryTableFieldId="5"/>
    <tableColumn id="6" xr3:uid="{9CD8B3CE-1275-4015-95EE-5C9E38E7A155}" uniqueName="6" name="Gender" queryTableFieldId="6" dataDxfId="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1A1BB26-8664-401C-9575-7E507ED276D1}" name="histogram2" displayName="histogram2" ref="A1:G334" tableType="queryTable" totalsRowShown="0">
  <autoFilter ref="A1:G334" xr:uid="{B1A1BB26-8664-401C-9575-7E507ED276D1}"/>
  <tableColumns count="7">
    <tableColumn id="1" xr3:uid="{698A4B76-3F93-4401-B7AD-D676E96D9BA4}" uniqueName="1" name="species" queryTableFieldId="1" dataDxfId="5"/>
    <tableColumn id="2" xr3:uid="{01C0EA53-B7B9-4383-9875-F68F919B3A94}" uniqueName="2" name="island" queryTableFieldId="2" dataDxfId="4"/>
    <tableColumn id="3" xr3:uid="{A3EBC5D1-631C-4147-8718-AF320869C464}" uniqueName="3" name="culmen_length_mm" queryTableFieldId="3"/>
    <tableColumn id="4" xr3:uid="{F5E44F0B-6290-4A99-AC43-1A05F430CFFC}" uniqueName="4" name="culmen_depth_mm" queryTableFieldId="4"/>
    <tableColumn id="5" xr3:uid="{FF220A2F-F20A-499A-91EE-2BE28A7F0478}" uniqueName="5" name="flipper_length_mm" queryTableFieldId="5"/>
    <tableColumn id="6" xr3:uid="{96D9419A-25B9-4567-87A8-F940855C2C5D}" uniqueName="6" name="body_mass_g" queryTableFieldId="6"/>
    <tableColumn id="7" xr3:uid="{07F195E8-6A79-406A-9D07-6372CE9D8AD1}" uniqueName="7" name="sex" queryTableFieldId="7" dataDxfId="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allisonhorst.github.io/palmerpenguins/" TargetMode="External"/></Relationships>
</file>

<file path=xl/worksheets/_rels/sheet8.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openxmlformats.org/officeDocument/2006/relationships/table" Target="../tables/table3.xml"/><Relationship Id="rId4"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1" Type="http://schemas.openxmlformats.org/officeDocument/2006/relationships/hyperlink" Target="https://allisonhorst.github.io/palmerpenguin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4D05C-4376-4591-94BC-0A73F15F35CF}">
  <dimension ref="B3:Z39"/>
  <sheetViews>
    <sheetView zoomScale="85" zoomScaleNormal="85" workbookViewId="0">
      <selection activeCell="Z39" sqref="Z39"/>
    </sheetView>
  </sheetViews>
  <sheetFormatPr defaultColWidth="9" defaultRowHeight="15" x14ac:dyDescent="0.25"/>
  <cols>
    <col min="1" max="6" width="9" style="1"/>
    <col min="7" max="7" width="14.5703125" style="1" customWidth="1"/>
    <col min="8" max="8" width="9" style="1" hidden="1" customWidth="1"/>
    <col min="9" max="20" width="9" style="1"/>
    <col min="21" max="21" width="2.140625" style="1" customWidth="1"/>
    <col min="22" max="24" width="9" style="1"/>
    <col min="25" max="25" width="20.5703125" style="1" customWidth="1"/>
    <col min="26" max="16384" width="9" style="1"/>
  </cols>
  <sheetData>
    <row r="3" spans="2:26" x14ac:dyDescent="0.25">
      <c r="B3" s="2"/>
      <c r="C3" s="2"/>
      <c r="D3" s="2"/>
      <c r="E3" s="2"/>
      <c r="F3" s="2"/>
      <c r="G3" s="2"/>
      <c r="H3" s="2"/>
      <c r="I3" s="2"/>
      <c r="J3" s="2"/>
      <c r="K3" s="2"/>
      <c r="L3" s="2"/>
      <c r="M3" s="2"/>
      <c r="N3" s="2"/>
      <c r="O3" s="2"/>
      <c r="P3" s="2"/>
      <c r="Q3" s="2"/>
      <c r="R3" s="2"/>
      <c r="S3" s="2"/>
      <c r="T3" s="2"/>
      <c r="U3" s="2"/>
      <c r="V3" s="2"/>
      <c r="W3" s="2"/>
      <c r="X3" s="2"/>
      <c r="Y3" s="2"/>
      <c r="Z3" s="2"/>
    </row>
    <row r="4" spans="2:26" x14ac:dyDescent="0.25">
      <c r="B4" s="2"/>
      <c r="C4" s="2"/>
      <c r="D4" s="2"/>
      <c r="E4" s="2"/>
      <c r="F4" s="2"/>
      <c r="G4" s="2"/>
      <c r="H4" s="2"/>
      <c r="I4" s="2"/>
      <c r="J4" s="2"/>
      <c r="K4" s="2"/>
      <c r="L4" s="2"/>
      <c r="M4" s="2"/>
      <c r="N4" s="2"/>
      <c r="O4" s="2"/>
      <c r="P4" s="2"/>
      <c r="Q4" s="2"/>
      <c r="R4" s="2"/>
      <c r="S4" s="2"/>
      <c r="T4" s="2"/>
      <c r="U4" s="2"/>
      <c r="V4" s="2"/>
      <c r="W4" s="2"/>
      <c r="X4" s="2"/>
      <c r="Y4" s="2"/>
      <c r="Z4" s="2"/>
    </row>
    <row r="5" spans="2:26" x14ac:dyDescent="0.25">
      <c r="B5" s="2"/>
      <c r="C5" s="2"/>
      <c r="D5" s="2"/>
      <c r="E5" s="2"/>
      <c r="F5" s="11" t="s">
        <v>1</v>
      </c>
      <c r="G5" s="11"/>
      <c r="H5" s="11"/>
      <c r="I5" s="11"/>
      <c r="J5" s="11"/>
      <c r="K5" s="11"/>
      <c r="L5" s="11"/>
      <c r="M5" s="11"/>
      <c r="N5" s="11"/>
      <c r="O5" s="11"/>
      <c r="P5" s="11"/>
      <c r="Q5" s="11"/>
      <c r="R5" s="11"/>
      <c r="S5" s="11"/>
      <c r="T5" s="11"/>
      <c r="U5" s="11"/>
      <c r="V5" s="11"/>
      <c r="W5" s="2"/>
      <c r="X5" s="2"/>
      <c r="Y5" s="2"/>
      <c r="Z5" s="2"/>
    </row>
    <row r="6" spans="2:26" ht="14.25" customHeight="1" x14ac:dyDescent="0.25">
      <c r="B6" s="2"/>
      <c r="C6" s="2"/>
      <c r="D6" s="2"/>
      <c r="E6" s="2"/>
      <c r="F6" s="11"/>
      <c r="G6" s="11"/>
      <c r="H6" s="11"/>
      <c r="I6" s="11"/>
      <c r="J6" s="11"/>
      <c r="K6" s="11"/>
      <c r="L6" s="11"/>
      <c r="M6" s="11"/>
      <c r="N6" s="11"/>
      <c r="O6" s="11"/>
      <c r="P6" s="11"/>
      <c r="Q6" s="11"/>
      <c r="R6" s="11"/>
      <c r="S6" s="11"/>
      <c r="T6" s="11"/>
      <c r="U6" s="11"/>
      <c r="V6" s="11"/>
      <c r="W6" s="2"/>
      <c r="X6" s="2"/>
      <c r="Y6" s="2"/>
      <c r="Z6" s="2"/>
    </row>
    <row r="7" spans="2:26" x14ac:dyDescent="0.25">
      <c r="B7" s="2"/>
      <c r="C7" s="2"/>
      <c r="D7" s="2"/>
      <c r="E7" s="2"/>
      <c r="F7" s="11"/>
      <c r="G7" s="11"/>
      <c r="H7" s="11"/>
      <c r="I7" s="11"/>
      <c r="J7" s="11"/>
      <c r="K7" s="11"/>
      <c r="L7" s="11"/>
      <c r="M7" s="11"/>
      <c r="N7" s="11"/>
      <c r="O7" s="11"/>
      <c r="P7" s="11"/>
      <c r="Q7" s="11"/>
      <c r="R7" s="11"/>
      <c r="S7" s="11"/>
      <c r="T7" s="11"/>
      <c r="U7" s="11"/>
      <c r="V7" s="11"/>
      <c r="W7" s="2"/>
      <c r="X7" s="2"/>
      <c r="Y7" s="2"/>
      <c r="Z7" s="2"/>
    </row>
    <row r="8" spans="2:26" x14ac:dyDescent="0.25">
      <c r="B8" s="2"/>
      <c r="C8" s="2"/>
      <c r="D8" s="2"/>
      <c r="E8" s="2"/>
      <c r="F8" s="11"/>
      <c r="G8" s="11"/>
      <c r="H8" s="11"/>
      <c r="I8" s="11"/>
      <c r="J8" s="11"/>
      <c r="K8" s="11"/>
      <c r="L8" s="11"/>
      <c r="M8" s="11"/>
      <c r="N8" s="11"/>
      <c r="O8" s="11"/>
      <c r="P8" s="11"/>
      <c r="Q8" s="11"/>
      <c r="R8" s="11"/>
      <c r="S8" s="11"/>
      <c r="T8" s="11"/>
      <c r="U8" s="11"/>
      <c r="V8" s="11"/>
      <c r="W8" s="2"/>
      <c r="X8" s="2"/>
      <c r="Y8" s="2"/>
      <c r="Z8" s="2"/>
    </row>
    <row r="9" spans="2:26" x14ac:dyDescent="0.25">
      <c r="B9" s="2"/>
      <c r="C9" s="2"/>
      <c r="D9" s="2"/>
      <c r="E9" s="2"/>
      <c r="F9" s="11"/>
      <c r="G9" s="11"/>
      <c r="H9" s="11"/>
      <c r="I9" s="11"/>
      <c r="J9" s="11"/>
      <c r="K9" s="11"/>
      <c r="L9" s="11"/>
      <c r="M9" s="11"/>
      <c r="N9" s="11"/>
      <c r="O9" s="11"/>
      <c r="P9" s="11"/>
      <c r="Q9" s="11"/>
      <c r="R9" s="11"/>
      <c r="S9" s="11"/>
      <c r="T9" s="11"/>
      <c r="U9" s="11"/>
      <c r="V9" s="11"/>
      <c r="W9" s="2"/>
      <c r="X9" s="2"/>
      <c r="Y9" s="2"/>
      <c r="Z9" s="2"/>
    </row>
    <row r="10" spans="2:26" x14ac:dyDescent="0.25">
      <c r="B10" s="2"/>
      <c r="C10" s="2"/>
      <c r="D10" s="2"/>
      <c r="E10" s="2"/>
      <c r="F10" s="11"/>
      <c r="G10" s="11"/>
      <c r="H10" s="11"/>
      <c r="I10" s="11"/>
      <c r="J10" s="11"/>
      <c r="K10" s="11"/>
      <c r="L10" s="11"/>
      <c r="M10" s="11"/>
      <c r="N10" s="11"/>
      <c r="O10" s="11"/>
      <c r="P10" s="11"/>
      <c r="Q10" s="11"/>
      <c r="R10" s="11"/>
      <c r="S10" s="11"/>
      <c r="T10" s="11"/>
      <c r="U10" s="11"/>
      <c r="V10" s="11"/>
      <c r="W10" s="2"/>
      <c r="X10" s="2"/>
      <c r="Y10" s="2"/>
      <c r="Z10" s="2"/>
    </row>
    <row r="11" spans="2:26" x14ac:dyDescent="0.25">
      <c r="B11" s="2"/>
      <c r="C11" s="2"/>
      <c r="D11" s="2"/>
      <c r="E11" s="2"/>
      <c r="F11" s="11"/>
      <c r="G11" s="11"/>
      <c r="H11" s="11"/>
      <c r="I11" s="11"/>
      <c r="J11" s="11"/>
      <c r="K11" s="11"/>
      <c r="L11" s="11"/>
      <c r="M11" s="11"/>
      <c r="N11" s="11"/>
      <c r="O11" s="11"/>
      <c r="P11" s="11"/>
      <c r="Q11" s="11"/>
      <c r="R11" s="11"/>
      <c r="S11" s="11"/>
      <c r="T11" s="11"/>
      <c r="U11" s="11"/>
      <c r="V11" s="11"/>
      <c r="W11" s="2"/>
      <c r="X11" s="2"/>
      <c r="Y11" s="2"/>
      <c r="Z11" s="2"/>
    </row>
    <row r="12" spans="2:26" x14ac:dyDescent="0.25">
      <c r="B12" s="2"/>
      <c r="C12" s="2"/>
      <c r="D12" s="2"/>
      <c r="E12" s="2"/>
      <c r="F12" s="11"/>
      <c r="G12" s="11"/>
      <c r="H12" s="11"/>
      <c r="I12" s="11"/>
      <c r="J12" s="11"/>
      <c r="K12" s="11"/>
      <c r="L12" s="11"/>
      <c r="M12" s="11"/>
      <c r="N12" s="11"/>
      <c r="O12" s="11"/>
      <c r="P12" s="11"/>
      <c r="Q12" s="11"/>
      <c r="R12" s="11"/>
      <c r="S12" s="11"/>
      <c r="T12" s="11"/>
      <c r="U12" s="11"/>
      <c r="V12" s="11"/>
      <c r="W12" s="2"/>
      <c r="X12" s="2"/>
      <c r="Y12" s="2"/>
      <c r="Z12" s="2"/>
    </row>
    <row r="13" spans="2:26" x14ac:dyDescent="0.25">
      <c r="B13" s="2"/>
      <c r="C13" s="2"/>
      <c r="D13" s="2"/>
      <c r="E13" s="2"/>
      <c r="F13" s="11"/>
      <c r="G13" s="11"/>
      <c r="H13" s="11"/>
      <c r="I13" s="11"/>
      <c r="J13" s="11"/>
      <c r="K13" s="11"/>
      <c r="L13" s="11"/>
      <c r="M13" s="11"/>
      <c r="N13" s="11"/>
      <c r="O13" s="11"/>
      <c r="P13" s="11"/>
      <c r="Q13" s="11"/>
      <c r="R13" s="11"/>
      <c r="S13" s="11"/>
      <c r="T13" s="11"/>
      <c r="U13" s="11"/>
      <c r="V13" s="11"/>
      <c r="W13" s="2"/>
      <c r="X13" s="2"/>
      <c r="Y13" s="2"/>
      <c r="Z13" s="2"/>
    </row>
    <row r="14" spans="2:26" x14ac:dyDescent="0.25">
      <c r="B14" s="2"/>
      <c r="C14" s="2"/>
      <c r="D14" s="2"/>
      <c r="E14" s="2"/>
      <c r="F14" s="2"/>
      <c r="G14" s="2"/>
      <c r="H14" s="2"/>
      <c r="I14" s="2"/>
      <c r="J14" s="2"/>
      <c r="K14" s="2"/>
      <c r="L14" s="2"/>
      <c r="M14" s="2"/>
      <c r="N14" s="2"/>
      <c r="O14" s="2"/>
      <c r="P14" s="2"/>
      <c r="Q14" s="2"/>
      <c r="R14" s="2"/>
      <c r="S14" s="2"/>
      <c r="T14" s="2"/>
      <c r="U14" s="2"/>
      <c r="V14" s="2"/>
      <c r="W14" s="2"/>
      <c r="X14" s="2"/>
      <c r="Y14" s="2"/>
      <c r="Z14" s="2"/>
    </row>
    <row r="15" spans="2:26" x14ac:dyDescent="0.25">
      <c r="B15" s="2"/>
      <c r="C15" s="2"/>
      <c r="D15" s="2"/>
      <c r="E15" s="2"/>
      <c r="F15" s="2"/>
      <c r="G15" s="2"/>
      <c r="H15" s="2"/>
      <c r="I15" s="2"/>
      <c r="J15" s="2"/>
      <c r="K15" s="2"/>
      <c r="L15" s="2"/>
      <c r="M15" s="2"/>
      <c r="N15" s="2"/>
      <c r="O15" s="2"/>
      <c r="P15" s="2"/>
      <c r="Q15" s="2"/>
      <c r="R15" s="2"/>
      <c r="S15" s="2"/>
      <c r="T15" s="2"/>
      <c r="U15" s="2"/>
      <c r="V15" s="2"/>
      <c r="W15" s="2"/>
      <c r="X15" s="2"/>
      <c r="Y15" s="2"/>
      <c r="Z15" s="2"/>
    </row>
    <row r="16" spans="2:26" x14ac:dyDescent="0.25">
      <c r="B16" s="2"/>
      <c r="C16" s="2"/>
      <c r="D16" s="2"/>
      <c r="E16" s="2"/>
      <c r="F16" s="2"/>
      <c r="G16" s="2"/>
      <c r="H16" s="2"/>
      <c r="I16" s="2"/>
      <c r="J16" s="2"/>
      <c r="K16" s="2"/>
      <c r="L16" s="2"/>
      <c r="M16" s="2"/>
      <c r="N16" s="2"/>
      <c r="O16" s="2"/>
      <c r="P16" s="2"/>
      <c r="Q16" s="2"/>
      <c r="R16" s="2"/>
      <c r="S16" s="2"/>
      <c r="T16" s="2"/>
      <c r="U16" s="2"/>
      <c r="V16" s="2"/>
      <c r="W16" s="2"/>
      <c r="X16" s="2"/>
      <c r="Y16" s="2"/>
      <c r="Z16" s="2"/>
    </row>
    <row r="17" spans="2:26" x14ac:dyDescent="0.25">
      <c r="B17" s="2"/>
      <c r="C17" s="2"/>
      <c r="D17" s="2"/>
      <c r="E17" s="2"/>
      <c r="F17" s="2"/>
      <c r="G17" s="2"/>
      <c r="H17" s="2"/>
      <c r="I17" s="2"/>
      <c r="J17" s="2"/>
      <c r="K17" s="2"/>
      <c r="L17" s="2"/>
      <c r="M17" s="2"/>
      <c r="N17" s="2"/>
      <c r="O17" s="2"/>
      <c r="P17" s="2"/>
      <c r="Q17" s="2"/>
      <c r="R17" s="2"/>
      <c r="S17" s="2"/>
      <c r="T17" s="2"/>
      <c r="U17" s="2"/>
      <c r="V17" s="2"/>
      <c r="W17" s="2"/>
      <c r="X17" s="2"/>
      <c r="Y17" s="2"/>
      <c r="Z17" s="2"/>
    </row>
    <row r="18" spans="2:26" x14ac:dyDescent="0.25">
      <c r="B18" s="2"/>
      <c r="C18" s="2"/>
      <c r="D18" s="2"/>
      <c r="E18" s="2"/>
      <c r="F18" s="2"/>
      <c r="G18" s="2"/>
      <c r="H18" s="2"/>
      <c r="I18" s="2"/>
      <c r="J18" s="2"/>
      <c r="K18" s="2"/>
      <c r="L18" s="2"/>
      <c r="M18" s="2"/>
      <c r="N18" s="2"/>
      <c r="O18" s="2"/>
      <c r="P18" s="2"/>
      <c r="Q18" s="2"/>
      <c r="R18" s="2"/>
      <c r="S18" s="2"/>
      <c r="T18" s="2"/>
      <c r="U18" s="2"/>
      <c r="V18" s="2"/>
      <c r="W18" s="2"/>
      <c r="X18" s="2"/>
      <c r="Y18" s="2"/>
      <c r="Z18" s="2"/>
    </row>
    <row r="19" spans="2:26" x14ac:dyDescent="0.25">
      <c r="B19" s="2"/>
      <c r="C19" s="2"/>
      <c r="D19" s="2"/>
      <c r="E19" s="2"/>
      <c r="F19" s="2"/>
      <c r="G19" s="2"/>
      <c r="H19" s="2"/>
      <c r="I19" s="2"/>
      <c r="J19" s="2"/>
      <c r="K19" s="2"/>
      <c r="L19" s="2"/>
      <c r="M19" s="2"/>
      <c r="N19" s="2"/>
      <c r="O19" s="2"/>
      <c r="P19" s="2"/>
      <c r="Q19" s="2"/>
      <c r="R19" s="2"/>
      <c r="S19" s="2"/>
      <c r="T19" s="2"/>
      <c r="U19" s="2"/>
      <c r="V19" s="2"/>
      <c r="W19" s="2"/>
      <c r="X19" s="2"/>
      <c r="Y19" s="2"/>
      <c r="Z19" s="2"/>
    </row>
    <row r="20" spans="2:26" x14ac:dyDescent="0.25">
      <c r="B20" s="2"/>
      <c r="C20" s="2"/>
      <c r="D20" s="2"/>
      <c r="E20" s="2"/>
      <c r="F20" s="2"/>
      <c r="G20" s="2"/>
      <c r="H20" s="2"/>
      <c r="I20" s="2"/>
      <c r="J20" s="2"/>
      <c r="K20" s="2"/>
      <c r="L20" s="2"/>
      <c r="M20" s="2"/>
      <c r="N20" s="2"/>
      <c r="O20" s="2"/>
      <c r="P20" s="2"/>
      <c r="Q20" s="2"/>
      <c r="R20" s="2"/>
      <c r="S20" s="2"/>
      <c r="T20" s="2"/>
      <c r="U20" s="2"/>
      <c r="V20" s="2"/>
      <c r="W20" s="2"/>
      <c r="X20" s="2"/>
      <c r="Y20" s="2"/>
      <c r="Z20" s="2"/>
    </row>
    <row r="21" spans="2:26" x14ac:dyDescent="0.25">
      <c r="B21" s="2"/>
      <c r="C21" s="2"/>
      <c r="D21" s="2"/>
      <c r="E21" s="2"/>
      <c r="F21" s="2"/>
      <c r="G21" s="2"/>
      <c r="H21" s="2"/>
      <c r="I21" s="2"/>
      <c r="J21" s="2"/>
      <c r="K21" s="2"/>
      <c r="L21" s="2"/>
      <c r="M21" s="2"/>
      <c r="N21" s="2"/>
      <c r="O21" s="2"/>
      <c r="P21" s="2"/>
      <c r="Q21" s="2"/>
      <c r="R21" s="2"/>
      <c r="S21" s="2"/>
      <c r="T21" s="2"/>
      <c r="U21" s="2"/>
      <c r="V21" s="2"/>
      <c r="W21" s="2"/>
      <c r="X21" s="2"/>
      <c r="Y21" s="2"/>
      <c r="Z21" s="2"/>
    </row>
    <row r="22" spans="2:26" x14ac:dyDescent="0.25">
      <c r="B22" s="2"/>
      <c r="C22" s="2"/>
      <c r="D22" s="2"/>
      <c r="E22" s="2"/>
      <c r="F22" s="2"/>
      <c r="G22" s="2"/>
      <c r="H22" s="2"/>
      <c r="I22" s="2"/>
      <c r="J22" s="2"/>
      <c r="K22" s="2"/>
      <c r="L22" s="2"/>
      <c r="M22" s="2"/>
      <c r="N22" s="2"/>
      <c r="O22" s="2"/>
      <c r="P22" s="2"/>
      <c r="Q22" s="2"/>
      <c r="R22" s="2"/>
      <c r="S22" s="2"/>
      <c r="T22" s="2"/>
      <c r="U22" s="2"/>
      <c r="V22" s="2"/>
      <c r="W22" s="2"/>
      <c r="X22" s="2"/>
      <c r="Y22" s="2"/>
      <c r="Z22" s="2"/>
    </row>
    <row r="23" spans="2:26" x14ac:dyDescent="0.25">
      <c r="B23" s="2"/>
      <c r="C23" s="2"/>
      <c r="D23" s="2"/>
      <c r="E23" s="2"/>
      <c r="F23" s="2"/>
      <c r="G23" s="2"/>
      <c r="H23" s="2"/>
      <c r="I23" s="2"/>
      <c r="J23" s="2"/>
      <c r="K23" s="2"/>
      <c r="L23" s="2"/>
      <c r="M23" s="2"/>
      <c r="N23" s="2"/>
      <c r="O23" s="2"/>
      <c r="P23" s="2"/>
      <c r="Q23" s="2"/>
      <c r="R23" s="2"/>
      <c r="S23" s="2"/>
      <c r="T23" s="2"/>
      <c r="U23" s="2"/>
      <c r="V23" s="2"/>
      <c r="W23" s="2"/>
      <c r="X23" s="2"/>
      <c r="Y23" s="2"/>
      <c r="Z23" s="2"/>
    </row>
    <row r="24" spans="2:26" x14ac:dyDescent="0.25">
      <c r="B24" s="2"/>
      <c r="C24" s="2"/>
      <c r="D24" s="2"/>
      <c r="E24" s="2"/>
      <c r="F24" s="2"/>
      <c r="G24" s="2"/>
      <c r="H24" s="2"/>
      <c r="I24" s="2"/>
      <c r="J24" s="2"/>
      <c r="K24" s="2"/>
      <c r="L24" s="2"/>
      <c r="M24" s="2"/>
      <c r="N24" s="2"/>
      <c r="O24" s="2"/>
      <c r="P24" s="2"/>
      <c r="Q24" s="2"/>
      <c r="R24" s="2"/>
      <c r="S24" s="2"/>
      <c r="T24" s="2"/>
      <c r="U24" s="2"/>
      <c r="V24" s="2"/>
      <c r="W24" s="2"/>
      <c r="X24" s="2"/>
      <c r="Y24" s="2"/>
      <c r="Z24" s="2"/>
    </row>
    <row r="25" spans="2:26" x14ac:dyDescent="0.25">
      <c r="B25" s="2"/>
      <c r="C25" s="2"/>
      <c r="D25" s="2"/>
      <c r="E25" s="2"/>
      <c r="F25" s="2"/>
      <c r="G25" s="2"/>
      <c r="H25" s="2"/>
      <c r="I25" s="2"/>
      <c r="J25" s="2"/>
      <c r="K25" s="2"/>
      <c r="L25" s="2"/>
      <c r="M25" s="2"/>
      <c r="N25" s="2"/>
      <c r="O25" s="2"/>
      <c r="P25" s="2"/>
      <c r="Q25" s="2"/>
      <c r="R25" s="2"/>
      <c r="S25" s="2"/>
      <c r="T25" s="2"/>
      <c r="U25" s="2"/>
      <c r="V25" s="2"/>
      <c r="W25" s="2"/>
      <c r="X25" s="2"/>
      <c r="Y25" s="2"/>
      <c r="Z25" s="2"/>
    </row>
    <row r="26" spans="2:26" x14ac:dyDescent="0.25">
      <c r="B26" s="2"/>
      <c r="C26" s="2"/>
      <c r="D26" s="2"/>
      <c r="E26" s="2"/>
      <c r="F26" s="2"/>
      <c r="G26" s="2"/>
      <c r="H26" s="2"/>
      <c r="I26" s="2"/>
      <c r="J26" s="2"/>
      <c r="K26" s="2"/>
      <c r="L26" s="2"/>
      <c r="M26" s="2"/>
      <c r="N26" s="2"/>
      <c r="O26" s="2"/>
      <c r="P26" s="2"/>
      <c r="Q26" s="2"/>
      <c r="R26" s="2"/>
      <c r="S26" s="2"/>
      <c r="T26" s="2"/>
      <c r="U26" s="2"/>
      <c r="V26" s="2"/>
      <c r="W26" s="2"/>
      <c r="X26" s="2"/>
      <c r="Y26" s="2"/>
      <c r="Z26" s="2"/>
    </row>
    <row r="27" spans="2:26" x14ac:dyDescent="0.25">
      <c r="B27" s="2"/>
      <c r="C27" s="2"/>
      <c r="D27" s="2"/>
      <c r="E27" s="2"/>
      <c r="F27" s="2"/>
      <c r="G27" s="2"/>
      <c r="H27" s="2"/>
      <c r="I27" s="2"/>
      <c r="J27" s="2"/>
      <c r="K27" s="2"/>
      <c r="L27" s="2"/>
      <c r="M27" s="2"/>
      <c r="N27" s="2"/>
      <c r="O27" s="2"/>
      <c r="P27" s="2"/>
      <c r="Q27" s="2"/>
      <c r="R27" s="2"/>
      <c r="S27" s="2"/>
      <c r="T27" s="2"/>
      <c r="U27" s="2"/>
      <c r="V27" s="2"/>
      <c r="W27" s="2"/>
      <c r="X27" s="2"/>
      <c r="Y27" s="2"/>
      <c r="Z27" s="2"/>
    </row>
    <row r="28" spans="2:26" x14ac:dyDescent="0.25">
      <c r="B28" s="2"/>
      <c r="C28" s="2"/>
      <c r="D28" s="2"/>
      <c r="E28" s="2"/>
      <c r="F28" s="2"/>
      <c r="G28" s="2"/>
      <c r="H28" s="2"/>
      <c r="I28" s="2"/>
      <c r="J28" s="2"/>
      <c r="K28" s="2"/>
      <c r="L28" s="2"/>
      <c r="M28" s="2"/>
      <c r="N28" s="2"/>
      <c r="O28" s="2"/>
      <c r="P28" s="2"/>
      <c r="Q28" s="2"/>
      <c r="R28" s="2"/>
      <c r="S28" s="2"/>
      <c r="T28" s="2"/>
      <c r="U28" s="2"/>
      <c r="V28" s="2"/>
      <c r="W28" s="2"/>
      <c r="X28" s="2"/>
      <c r="Y28" s="2"/>
      <c r="Z28" s="2"/>
    </row>
    <row r="29" spans="2:26" x14ac:dyDescent="0.25">
      <c r="B29" s="2"/>
      <c r="C29" s="2"/>
      <c r="D29" s="2"/>
      <c r="E29" s="2"/>
      <c r="F29" s="2"/>
      <c r="G29" s="2"/>
      <c r="H29" s="2"/>
      <c r="I29" s="2"/>
      <c r="J29" s="2"/>
      <c r="K29" s="2"/>
      <c r="L29" s="2"/>
      <c r="M29" s="2"/>
      <c r="N29" s="2"/>
      <c r="O29" s="2"/>
      <c r="P29" s="2"/>
      <c r="Q29" s="2"/>
      <c r="R29" s="2"/>
      <c r="S29" s="2"/>
      <c r="T29" s="2"/>
      <c r="U29" s="2"/>
      <c r="V29" s="2"/>
      <c r="W29" s="2"/>
      <c r="X29" s="2"/>
      <c r="Y29" s="2"/>
      <c r="Z29" s="2"/>
    </row>
    <row r="30" spans="2:26" x14ac:dyDescent="0.25">
      <c r="B30" s="2"/>
      <c r="C30" s="2"/>
      <c r="D30" s="2"/>
      <c r="E30" s="2"/>
      <c r="F30" s="2"/>
      <c r="G30" s="2"/>
      <c r="H30" s="2"/>
      <c r="I30" s="2"/>
      <c r="J30" s="2"/>
      <c r="K30" s="2"/>
      <c r="L30" s="2"/>
      <c r="M30" s="2"/>
      <c r="N30" s="2"/>
      <c r="O30" s="2"/>
      <c r="P30" s="2"/>
      <c r="Q30" s="2"/>
      <c r="R30" s="2"/>
      <c r="S30" s="2"/>
      <c r="T30" s="2"/>
      <c r="U30" s="2"/>
      <c r="V30" s="2"/>
      <c r="W30" s="2"/>
      <c r="X30" s="2"/>
      <c r="Y30" s="2"/>
      <c r="Z30" s="2"/>
    </row>
    <row r="31" spans="2:26" x14ac:dyDescent="0.25">
      <c r="B31" s="2"/>
      <c r="C31" s="2"/>
      <c r="D31" s="2"/>
      <c r="E31" s="2"/>
      <c r="F31" s="2"/>
      <c r="G31" s="2"/>
      <c r="H31" s="2"/>
      <c r="I31" s="2"/>
      <c r="J31" s="2"/>
      <c r="K31" s="2"/>
      <c r="L31" s="2"/>
      <c r="M31" s="2"/>
      <c r="N31" s="2"/>
      <c r="O31" s="2"/>
      <c r="P31" s="2"/>
      <c r="Q31" s="2"/>
      <c r="R31" s="2"/>
      <c r="S31" s="2"/>
      <c r="T31" s="2"/>
      <c r="U31" s="2"/>
      <c r="V31" s="2"/>
      <c r="W31" s="2"/>
      <c r="X31" s="2"/>
      <c r="Y31" s="2"/>
      <c r="Z31" s="2"/>
    </row>
    <row r="32" spans="2:26" x14ac:dyDescent="0.25">
      <c r="B32" s="2"/>
      <c r="C32" s="2"/>
      <c r="D32" s="2"/>
      <c r="E32" s="2"/>
      <c r="F32" s="2"/>
      <c r="G32" s="2"/>
      <c r="H32" s="2"/>
      <c r="I32" s="2"/>
      <c r="J32" s="2"/>
      <c r="K32" s="2"/>
      <c r="L32" s="2"/>
      <c r="M32" s="2"/>
      <c r="N32" s="2"/>
      <c r="O32" s="2"/>
      <c r="P32" s="2"/>
      <c r="Q32" s="2"/>
      <c r="R32" s="2"/>
      <c r="S32" s="2"/>
      <c r="T32" s="2"/>
      <c r="U32" s="2"/>
      <c r="V32" s="2"/>
      <c r="W32" s="2"/>
      <c r="X32" s="2"/>
      <c r="Y32" s="2"/>
      <c r="Z32" s="2"/>
    </row>
    <row r="33" spans="2:26" x14ac:dyDescent="0.25">
      <c r="B33" s="2"/>
      <c r="C33" s="2"/>
      <c r="D33" s="2"/>
      <c r="E33" s="2"/>
      <c r="F33" s="2"/>
      <c r="G33" s="2"/>
      <c r="H33" s="2"/>
      <c r="I33" s="2"/>
      <c r="J33" s="2"/>
      <c r="K33" s="2"/>
      <c r="L33" s="2"/>
      <c r="M33" s="2"/>
      <c r="N33" s="2"/>
      <c r="O33" s="2"/>
      <c r="P33" s="2"/>
      <c r="Q33" s="2"/>
      <c r="R33" s="2"/>
      <c r="S33" s="2"/>
      <c r="T33" s="2"/>
      <c r="U33" s="2"/>
      <c r="V33" s="2"/>
      <c r="W33" s="2"/>
      <c r="X33" s="2"/>
      <c r="Y33" s="2"/>
      <c r="Z33" s="2"/>
    </row>
    <row r="34" spans="2:26" x14ac:dyDescent="0.25">
      <c r="B34" s="2"/>
      <c r="C34" s="2"/>
      <c r="D34" s="2"/>
      <c r="E34" s="2"/>
      <c r="F34" s="2"/>
      <c r="G34" s="2"/>
      <c r="H34" s="2"/>
      <c r="I34" s="2"/>
      <c r="J34" s="2"/>
      <c r="K34" s="2"/>
      <c r="L34" s="2"/>
      <c r="M34" s="2"/>
      <c r="N34" s="2"/>
      <c r="O34" s="2"/>
      <c r="P34" s="2"/>
      <c r="Q34" s="2"/>
      <c r="R34" s="2"/>
      <c r="S34" s="2"/>
      <c r="T34" s="2"/>
      <c r="U34" s="2"/>
      <c r="V34" s="2"/>
      <c r="W34" s="2"/>
      <c r="X34" s="2"/>
      <c r="Y34" s="2"/>
      <c r="Z34" s="2"/>
    </row>
    <row r="35" spans="2:26" x14ac:dyDescent="0.25">
      <c r="B35" s="2"/>
      <c r="C35" s="2"/>
      <c r="D35" s="2"/>
      <c r="E35" s="2"/>
      <c r="F35" s="2"/>
      <c r="G35" s="2"/>
      <c r="H35" s="2"/>
      <c r="I35" s="2"/>
      <c r="J35" s="2"/>
      <c r="K35" s="2"/>
      <c r="L35" s="2"/>
      <c r="M35" s="2"/>
      <c r="N35" s="2"/>
      <c r="O35" s="2"/>
      <c r="P35" s="2"/>
      <c r="Q35" s="2"/>
      <c r="R35" s="2"/>
      <c r="S35" s="2"/>
      <c r="T35" s="2"/>
      <c r="U35" s="2"/>
      <c r="V35" s="2"/>
      <c r="W35" s="2"/>
      <c r="X35" s="2"/>
      <c r="Y35" s="2"/>
      <c r="Z35" s="2"/>
    </row>
    <row r="36" spans="2:26" x14ac:dyDescent="0.25">
      <c r="B36" s="2"/>
      <c r="C36" s="2"/>
      <c r="D36" s="2"/>
      <c r="E36" s="2"/>
      <c r="F36" s="2"/>
      <c r="G36" s="2"/>
      <c r="H36" s="2"/>
      <c r="I36" s="2"/>
      <c r="J36" s="2"/>
      <c r="K36" s="2"/>
      <c r="L36" s="2"/>
      <c r="M36" s="2"/>
      <c r="N36" s="2"/>
      <c r="O36" s="2"/>
      <c r="P36" s="2"/>
      <c r="Q36" s="2"/>
      <c r="R36" s="2"/>
      <c r="S36" s="2"/>
      <c r="T36" s="2"/>
      <c r="U36" s="2"/>
      <c r="V36" s="2"/>
      <c r="W36" s="2"/>
      <c r="X36" s="2"/>
      <c r="Y36" s="2"/>
      <c r="Z36" s="2"/>
    </row>
    <row r="37" spans="2:26" ht="23.25" x14ac:dyDescent="0.25">
      <c r="B37" s="2"/>
      <c r="C37" s="2"/>
      <c r="D37" s="2"/>
      <c r="E37" s="2"/>
      <c r="F37" s="2"/>
      <c r="G37" s="2"/>
      <c r="H37" s="2"/>
      <c r="I37" s="2"/>
      <c r="J37" s="2"/>
      <c r="K37" s="2"/>
      <c r="L37" s="2"/>
      <c r="M37" s="2"/>
      <c r="N37" s="2"/>
      <c r="O37" s="2"/>
      <c r="P37" s="2"/>
      <c r="Q37" s="2"/>
      <c r="R37" s="2"/>
      <c r="S37" s="2"/>
      <c r="T37" s="2"/>
      <c r="U37" s="2"/>
      <c r="V37" s="10" t="s">
        <v>0</v>
      </c>
      <c r="W37" s="10"/>
      <c r="X37" s="10"/>
      <c r="Y37" s="10"/>
      <c r="Z37" s="2"/>
    </row>
    <row r="38" spans="2:26" ht="16.5" customHeight="1" thickBot="1" x14ac:dyDescent="0.3">
      <c r="B38" s="2"/>
      <c r="C38" s="2"/>
      <c r="D38" s="2"/>
      <c r="E38" s="2"/>
      <c r="F38" s="2"/>
      <c r="G38" s="2"/>
      <c r="H38" s="2"/>
      <c r="I38" s="2"/>
      <c r="J38" s="2"/>
      <c r="K38" s="2"/>
      <c r="L38" s="2"/>
      <c r="M38" s="2"/>
      <c r="N38" s="2"/>
      <c r="O38" s="2"/>
      <c r="P38" s="2"/>
      <c r="Q38" s="2"/>
      <c r="R38" s="2"/>
      <c r="S38" s="2"/>
      <c r="T38" s="2"/>
      <c r="U38" s="2"/>
      <c r="V38" s="6"/>
      <c r="W38" s="6"/>
      <c r="X38" s="6"/>
      <c r="Y38" s="6"/>
      <c r="Z38" s="2"/>
    </row>
    <row r="39" spans="2:26" ht="27" thickBot="1" x14ac:dyDescent="0.45">
      <c r="B39" s="2"/>
      <c r="C39" s="2"/>
      <c r="D39" s="2"/>
      <c r="E39" s="2"/>
      <c r="F39" s="2"/>
      <c r="G39" s="2"/>
      <c r="H39" s="2"/>
      <c r="I39" s="2"/>
      <c r="J39" s="2"/>
      <c r="K39" s="2"/>
      <c r="L39" s="2"/>
      <c r="M39" s="2"/>
      <c r="N39" s="2"/>
      <c r="O39" s="2"/>
      <c r="P39" s="2"/>
      <c r="Q39" s="2"/>
      <c r="R39" s="2"/>
      <c r="S39" s="2"/>
      <c r="T39" s="2"/>
      <c r="U39" s="2"/>
      <c r="V39" s="2"/>
      <c r="W39" s="2"/>
      <c r="X39" s="2"/>
      <c r="Y39" s="2"/>
      <c r="Z39" s="30" t="s">
        <v>97</v>
      </c>
    </row>
  </sheetData>
  <mergeCells count="2">
    <mergeCell ref="V37:Y37"/>
    <mergeCell ref="F5:V13"/>
  </mergeCells>
  <hyperlinks>
    <hyperlink ref="Z39" location="Popularity!A1" display="&gt;&gt;" xr:uid="{C96C4622-CA70-4621-80F0-0CE328F2C5F9}"/>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3FB7A5-0E5C-4BB9-A228-540DB660C1D2}">
  <dimension ref="B3:Z39"/>
  <sheetViews>
    <sheetView zoomScale="85" zoomScaleNormal="85" workbookViewId="0">
      <selection activeCell="Z39" sqref="Z39"/>
    </sheetView>
  </sheetViews>
  <sheetFormatPr defaultRowHeight="15" x14ac:dyDescent="0.25"/>
  <cols>
    <col min="1" max="16384" width="9.140625" style="1"/>
  </cols>
  <sheetData>
    <row r="3" spans="2:26" x14ac:dyDescent="0.25">
      <c r="B3" s="6"/>
      <c r="C3" s="6"/>
      <c r="D3" s="6"/>
      <c r="E3" s="6"/>
      <c r="F3" s="6"/>
      <c r="G3" s="6"/>
      <c r="H3" s="6"/>
      <c r="I3" s="6"/>
      <c r="J3" s="6"/>
      <c r="K3" s="6"/>
      <c r="L3" s="6"/>
      <c r="M3" s="6"/>
      <c r="N3" s="6"/>
      <c r="O3" s="6"/>
      <c r="P3" s="6"/>
      <c r="Q3" s="6"/>
      <c r="R3" s="6"/>
      <c r="S3" s="6"/>
      <c r="T3" s="6"/>
      <c r="U3" s="6"/>
      <c r="V3" s="6"/>
      <c r="W3" s="6"/>
      <c r="X3" s="6"/>
      <c r="Y3" s="6"/>
      <c r="Z3" s="6"/>
    </row>
    <row r="4" spans="2:26" x14ac:dyDescent="0.25">
      <c r="B4" s="6"/>
      <c r="C4" s="6"/>
      <c r="D4" s="6"/>
      <c r="E4" s="6"/>
      <c r="F4" s="6"/>
      <c r="G4" s="6"/>
      <c r="H4" s="6"/>
      <c r="I4" s="6"/>
      <c r="J4" s="6"/>
      <c r="K4" s="6"/>
      <c r="L4" s="6"/>
      <c r="M4" s="6"/>
      <c r="N4" s="6"/>
      <c r="O4" s="6"/>
      <c r="P4" s="6"/>
      <c r="Q4" s="6"/>
      <c r="R4" s="6"/>
      <c r="S4" s="6"/>
      <c r="T4" s="6"/>
      <c r="U4" s="6"/>
      <c r="V4" s="6"/>
      <c r="W4" s="6"/>
      <c r="X4" s="6"/>
      <c r="Y4" s="6"/>
      <c r="Z4" s="6"/>
    </row>
    <row r="5" spans="2:26" x14ac:dyDescent="0.25">
      <c r="B5" s="6"/>
      <c r="C5" s="6"/>
      <c r="D5" s="6"/>
      <c r="E5" s="6"/>
      <c r="F5" s="12" t="s">
        <v>59</v>
      </c>
      <c r="G5" s="13"/>
      <c r="H5" s="13"/>
      <c r="I5" s="13"/>
      <c r="J5" s="13"/>
      <c r="K5" s="13"/>
      <c r="L5" s="13"/>
      <c r="M5" s="13"/>
      <c r="N5" s="13"/>
      <c r="O5" s="13"/>
      <c r="P5" s="13"/>
      <c r="Q5" s="13"/>
      <c r="R5" s="13"/>
      <c r="S5" s="13"/>
      <c r="T5" s="13"/>
      <c r="U5" s="13"/>
      <c r="V5" s="13"/>
      <c r="W5" s="7"/>
      <c r="X5" s="6"/>
      <c r="Y5" s="6"/>
      <c r="Z5" s="6"/>
    </row>
    <row r="6" spans="2:26" x14ac:dyDescent="0.25">
      <c r="B6" s="6"/>
      <c r="C6" s="6"/>
      <c r="D6" s="6"/>
      <c r="E6" s="6"/>
      <c r="F6" s="13"/>
      <c r="G6" s="13"/>
      <c r="H6" s="13"/>
      <c r="I6" s="13"/>
      <c r="J6" s="13"/>
      <c r="K6" s="13"/>
      <c r="L6" s="13"/>
      <c r="M6" s="13"/>
      <c r="N6" s="13"/>
      <c r="O6" s="13"/>
      <c r="P6" s="13"/>
      <c r="Q6" s="13"/>
      <c r="R6" s="13"/>
      <c r="S6" s="13"/>
      <c r="T6" s="13"/>
      <c r="U6" s="13"/>
      <c r="V6" s="13"/>
      <c r="W6" s="7"/>
      <c r="X6" s="6"/>
      <c r="Y6" s="6"/>
      <c r="Z6" s="6"/>
    </row>
    <row r="7" spans="2:26" x14ac:dyDescent="0.25">
      <c r="B7" s="6"/>
      <c r="C7" s="6"/>
      <c r="D7" s="6"/>
      <c r="E7" s="6"/>
      <c r="F7" s="13"/>
      <c r="G7" s="13"/>
      <c r="H7" s="13"/>
      <c r="I7" s="13"/>
      <c r="J7" s="13"/>
      <c r="K7" s="13"/>
      <c r="L7" s="13"/>
      <c r="M7" s="13"/>
      <c r="N7" s="13"/>
      <c r="O7" s="13"/>
      <c r="P7" s="13"/>
      <c r="Q7" s="13"/>
      <c r="R7" s="13"/>
      <c r="S7" s="13"/>
      <c r="T7" s="13"/>
      <c r="U7" s="13"/>
      <c r="V7" s="13"/>
      <c r="W7" s="7"/>
      <c r="X7" s="6"/>
      <c r="Y7" s="6"/>
      <c r="Z7" s="6"/>
    </row>
    <row r="8" spans="2:26" x14ac:dyDescent="0.25">
      <c r="B8" s="6"/>
      <c r="C8" s="6"/>
      <c r="D8" s="6"/>
      <c r="E8" s="6"/>
      <c r="F8" s="13"/>
      <c r="G8" s="13"/>
      <c r="H8" s="13"/>
      <c r="I8" s="13"/>
      <c r="J8" s="13"/>
      <c r="K8" s="13"/>
      <c r="L8" s="13"/>
      <c r="M8" s="13"/>
      <c r="N8" s="13"/>
      <c r="O8" s="13"/>
      <c r="P8" s="13"/>
      <c r="Q8" s="13"/>
      <c r="R8" s="13"/>
      <c r="S8" s="13"/>
      <c r="T8" s="13"/>
      <c r="U8" s="13"/>
      <c r="V8" s="13"/>
      <c r="W8" s="6"/>
      <c r="X8" s="6"/>
      <c r="Y8" s="6"/>
      <c r="Z8" s="6"/>
    </row>
    <row r="9" spans="2:26" x14ac:dyDescent="0.25">
      <c r="B9" s="6"/>
      <c r="C9" s="6"/>
      <c r="D9" s="6"/>
      <c r="E9" s="6"/>
      <c r="F9" s="6"/>
      <c r="G9" s="6"/>
      <c r="H9" s="6"/>
      <c r="I9" s="6"/>
      <c r="J9" s="6"/>
      <c r="K9" s="6"/>
      <c r="L9" s="6"/>
      <c r="M9" s="6"/>
      <c r="N9" s="6"/>
      <c r="O9" s="6"/>
      <c r="P9" s="6"/>
      <c r="Q9" s="6"/>
      <c r="R9" s="6"/>
      <c r="S9" s="6"/>
      <c r="T9" s="6"/>
      <c r="U9" s="6"/>
      <c r="V9" s="6"/>
      <c r="W9" s="6"/>
      <c r="X9" s="6"/>
      <c r="Y9" s="6"/>
      <c r="Z9" s="6"/>
    </row>
    <row r="10" spans="2:26" x14ac:dyDescent="0.25">
      <c r="B10" s="6"/>
      <c r="C10" s="6"/>
      <c r="D10" s="6"/>
      <c r="E10" s="6"/>
      <c r="F10" s="6"/>
      <c r="G10" s="6"/>
      <c r="H10" s="6"/>
      <c r="I10" s="6"/>
      <c r="J10" s="6"/>
      <c r="K10" s="6"/>
      <c r="L10" s="6"/>
      <c r="M10" s="6"/>
      <c r="N10" s="6"/>
      <c r="O10" s="14" t="s">
        <v>68</v>
      </c>
      <c r="P10" s="15"/>
      <c r="Q10" s="15"/>
      <c r="R10" s="15"/>
      <c r="S10" s="15"/>
      <c r="T10" s="15"/>
      <c r="U10" s="15"/>
      <c r="V10" s="15"/>
      <c r="W10" s="15"/>
      <c r="X10" s="15"/>
      <c r="Y10" s="15"/>
      <c r="Z10" s="6"/>
    </row>
    <row r="11" spans="2:26" x14ac:dyDescent="0.25">
      <c r="B11" s="6"/>
      <c r="C11" s="6"/>
      <c r="D11" s="6"/>
      <c r="E11" s="6"/>
      <c r="F11" s="6"/>
      <c r="G11" s="6"/>
      <c r="H11" s="6"/>
      <c r="I11" s="6"/>
      <c r="J11" s="6"/>
      <c r="K11" s="6"/>
      <c r="L11" s="6"/>
      <c r="M11" s="6"/>
      <c r="N11" s="6"/>
      <c r="O11" s="15"/>
      <c r="P11" s="15"/>
      <c r="Q11" s="15"/>
      <c r="R11" s="15"/>
      <c r="S11" s="15"/>
      <c r="T11" s="15"/>
      <c r="U11" s="15"/>
      <c r="V11" s="15"/>
      <c r="W11" s="15"/>
      <c r="X11" s="15"/>
      <c r="Y11" s="15"/>
      <c r="Z11" s="6"/>
    </row>
    <row r="12" spans="2:26" x14ac:dyDescent="0.25">
      <c r="B12" s="6"/>
      <c r="C12" s="6"/>
      <c r="D12" s="6"/>
      <c r="E12" s="6"/>
      <c r="F12" s="6"/>
      <c r="G12" s="6"/>
      <c r="H12" s="6"/>
      <c r="I12" s="6"/>
      <c r="J12" s="6"/>
      <c r="K12" s="6"/>
      <c r="L12" s="6"/>
      <c r="M12" s="6"/>
      <c r="N12" s="6"/>
      <c r="O12" s="15"/>
      <c r="P12" s="15"/>
      <c r="Q12" s="15"/>
      <c r="R12" s="15"/>
      <c r="S12" s="15"/>
      <c r="T12" s="15"/>
      <c r="U12" s="15"/>
      <c r="V12" s="15"/>
      <c r="W12" s="15"/>
      <c r="X12" s="15"/>
      <c r="Y12" s="15"/>
      <c r="Z12" s="6"/>
    </row>
    <row r="13" spans="2:26" x14ac:dyDescent="0.25">
      <c r="B13" s="6"/>
      <c r="C13" s="6"/>
      <c r="D13" s="6"/>
      <c r="E13" s="6"/>
      <c r="F13" s="6"/>
      <c r="G13" s="6"/>
      <c r="H13" s="6"/>
      <c r="I13" s="6"/>
      <c r="J13" s="6"/>
      <c r="K13" s="6"/>
      <c r="L13" s="6"/>
      <c r="M13" s="6"/>
      <c r="N13" s="6"/>
      <c r="O13" s="15"/>
      <c r="P13" s="15"/>
      <c r="Q13" s="15"/>
      <c r="R13" s="15"/>
      <c r="S13" s="15"/>
      <c r="T13" s="15"/>
      <c r="U13" s="15"/>
      <c r="V13" s="15"/>
      <c r="W13" s="15"/>
      <c r="X13" s="15"/>
      <c r="Y13" s="15"/>
      <c r="Z13" s="6"/>
    </row>
    <row r="14" spans="2:26" x14ac:dyDescent="0.25">
      <c r="B14" s="6"/>
      <c r="C14" s="6"/>
      <c r="D14" s="6"/>
      <c r="E14" s="6"/>
      <c r="F14" s="6"/>
      <c r="G14" s="6"/>
      <c r="H14" s="6"/>
      <c r="I14" s="6"/>
      <c r="J14" s="6"/>
      <c r="K14" s="6"/>
      <c r="L14" s="6"/>
      <c r="M14" s="6"/>
      <c r="N14" s="6"/>
      <c r="O14" s="15"/>
      <c r="P14" s="15"/>
      <c r="Q14" s="15"/>
      <c r="R14" s="15"/>
      <c r="S14" s="15"/>
      <c r="T14" s="15"/>
      <c r="U14" s="15"/>
      <c r="V14" s="15"/>
      <c r="W14" s="15"/>
      <c r="X14" s="15"/>
      <c r="Y14" s="15"/>
      <c r="Z14" s="6"/>
    </row>
    <row r="15" spans="2:26" x14ac:dyDescent="0.25">
      <c r="B15" s="6"/>
      <c r="C15" s="6"/>
      <c r="D15" s="6"/>
      <c r="E15" s="6"/>
      <c r="F15" s="6"/>
      <c r="G15" s="6"/>
      <c r="H15" s="6"/>
      <c r="I15" s="6"/>
      <c r="J15" s="6"/>
      <c r="K15" s="6"/>
      <c r="L15" s="6"/>
      <c r="M15" s="6"/>
      <c r="N15" s="6"/>
      <c r="O15" s="15"/>
      <c r="P15" s="15"/>
      <c r="Q15" s="15"/>
      <c r="R15" s="15"/>
      <c r="S15" s="15"/>
      <c r="T15" s="15"/>
      <c r="U15" s="15"/>
      <c r="V15" s="15"/>
      <c r="W15" s="15"/>
      <c r="X15" s="15"/>
      <c r="Y15" s="15"/>
      <c r="Z15" s="6"/>
    </row>
    <row r="16" spans="2:26" x14ac:dyDescent="0.25">
      <c r="B16" s="6"/>
      <c r="C16" s="6"/>
      <c r="D16" s="6"/>
      <c r="E16" s="6"/>
      <c r="F16" s="6"/>
      <c r="G16" s="6"/>
      <c r="H16" s="6"/>
      <c r="I16" s="6"/>
      <c r="J16" s="6"/>
      <c r="K16" s="6"/>
      <c r="L16" s="6"/>
      <c r="M16" s="6"/>
      <c r="N16" s="6"/>
      <c r="O16" s="15"/>
      <c r="P16" s="15"/>
      <c r="Q16" s="15"/>
      <c r="R16" s="15"/>
      <c r="S16" s="15"/>
      <c r="T16" s="15"/>
      <c r="U16" s="15"/>
      <c r="V16" s="15"/>
      <c r="W16" s="15"/>
      <c r="X16" s="15"/>
      <c r="Y16" s="15"/>
      <c r="Z16" s="6"/>
    </row>
    <row r="17" spans="2:26" x14ac:dyDescent="0.25">
      <c r="B17" s="6"/>
      <c r="C17" s="6"/>
      <c r="D17" s="6"/>
      <c r="E17" s="6"/>
      <c r="F17" s="6"/>
      <c r="G17" s="6"/>
      <c r="H17" s="6"/>
      <c r="I17" s="6"/>
      <c r="J17" s="6"/>
      <c r="K17" s="6"/>
      <c r="L17" s="6"/>
      <c r="M17" s="6"/>
      <c r="N17" s="6"/>
      <c r="O17" s="15"/>
      <c r="P17" s="15"/>
      <c r="Q17" s="15"/>
      <c r="R17" s="15"/>
      <c r="S17" s="15"/>
      <c r="T17" s="15"/>
      <c r="U17" s="15"/>
      <c r="V17" s="15"/>
      <c r="W17" s="15"/>
      <c r="X17" s="15"/>
      <c r="Y17" s="15"/>
      <c r="Z17" s="6"/>
    </row>
    <row r="18" spans="2:26" x14ac:dyDescent="0.25">
      <c r="B18" s="6"/>
      <c r="C18" s="6"/>
      <c r="D18" s="6"/>
      <c r="E18" s="6"/>
      <c r="F18" s="6"/>
      <c r="G18" s="6"/>
      <c r="H18" s="6"/>
      <c r="I18" s="6"/>
      <c r="J18" s="6"/>
      <c r="K18" s="6"/>
      <c r="L18" s="6"/>
      <c r="M18" s="6"/>
      <c r="N18" s="6"/>
      <c r="O18" s="15"/>
      <c r="P18" s="15"/>
      <c r="Q18" s="15"/>
      <c r="R18" s="15"/>
      <c r="S18" s="15"/>
      <c r="T18" s="15"/>
      <c r="U18" s="15"/>
      <c r="V18" s="15"/>
      <c r="W18" s="15"/>
      <c r="X18" s="15"/>
      <c r="Y18" s="15"/>
      <c r="Z18" s="6"/>
    </row>
    <row r="19" spans="2:26" x14ac:dyDescent="0.25">
      <c r="B19" s="6"/>
      <c r="C19" s="6"/>
      <c r="D19" s="6"/>
      <c r="E19" s="6"/>
      <c r="F19" s="6"/>
      <c r="G19" s="6"/>
      <c r="H19" s="6"/>
      <c r="I19" s="6"/>
      <c r="J19" s="6"/>
      <c r="K19" s="6"/>
      <c r="L19" s="6"/>
      <c r="M19" s="6"/>
      <c r="N19" s="6"/>
      <c r="O19" s="15"/>
      <c r="P19" s="15"/>
      <c r="Q19" s="15"/>
      <c r="R19" s="15"/>
      <c r="S19" s="15"/>
      <c r="T19" s="15"/>
      <c r="U19" s="15"/>
      <c r="V19" s="15"/>
      <c r="W19" s="15"/>
      <c r="X19" s="15"/>
      <c r="Y19" s="15"/>
      <c r="Z19" s="6"/>
    </row>
    <row r="20" spans="2:26" x14ac:dyDescent="0.25">
      <c r="B20" s="6"/>
      <c r="C20" s="6"/>
      <c r="D20" s="6"/>
      <c r="E20" s="6"/>
      <c r="F20" s="6"/>
      <c r="G20" s="6"/>
      <c r="H20" s="6"/>
      <c r="I20" s="6"/>
      <c r="J20" s="6"/>
      <c r="K20" s="6"/>
      <c r="L20" s="6"/>
      <c r="M20" s="6"/>
      <c r="N20" s="6"/>
      <c r="O20" s="15"/>
      <c r="P20" s="15"/>
      <c r="Q20" s="15"/>
      <c r="R20" s="15"/>
      <c r="S20" s="15"/>
      <c r="T20" s="15"/>
      <c r="U20" s="15"/>
      <c r="V20" s="15"/>
      <c r="W20" s="15"/>
      <c r="X20" s="15"/>
      <c r="Y20" s="15"/>
      <c r="Z20" s="6"/>
    </row>
    <row r="21" spans="2:26" x14ac:dyDescent="0.25">
      <c r="B21" s="6"/>
      <c r="C21" s="6"/>
      <c r="D21" s="6"/>
      <c r="E21" s="6"/>
      <c r="F21" s="6"/>
      <c r="G21" s="6"/>
      <c r="H21" s="6"/>
      <c r="I21" s="6"/>
      <c r="J21" s="6"/>
      <c r="K21" s="6"/>
      <c r="L21" s="6"/>
      <c r="M21" s="6"/>
      <c r="N21" s="6"/>
      <c r="O21" s="15"/>
      <c r="P21" s="15"/>
      <c r="Q21" s="15"/>
      <c r="R21" s="15"/>
      <c r="S21" s="15"/>
      <c r="T21" s="15"/>
      <c r="U21" s="15"/>
      <c r="V21" s="15"/>
      <c r="W21" s="15"/>
      <c r="X21" s="15"/>
      <c r="Y21" s="15"/>
      <c r="Z21" s="6"/>
    </row>
    <row r="22" spans="2:26" x14ac:dyDescent="0.25">
      <c r="B22" s="6"/>
      <c r="C22" s="6"/>
      <c r="D22" s="6"/>
      <c r="E22" s="6"/>
      <c r="F22" s="6"/>
      <c r="G22" s="6"/>
      <c r="H22" s="6"/>
      <c r="I22" s="6"/>
      <c r="J22" s="6"/>
      <c r="K22" s="6"/>
      <c r="L22" s="6"/>
      <c r="M22" s="6"/>
      <c r="N22" s="6"/>
      <c r="O22" s="15"/>
      <c r="P22" s="15"/>
      <c r="Q22" s="15"/>
      <c r="R22" s="15"/>
      <c r="S22" s="15"/>
      <c r="T22" s="15"/>
      <c r="U22" s="15"/>
      <c r="V22" s="15"/>
      <c r="W22" s="15"/>
      <c r="X22" s="15"/>
      <c r="Y22" s="15"/>
      <c r="Z22" s="6"/>
    </row>
    <row r="23" spans="2:26" x14ac:dyDescent="0.25">
      <c r="B23" s="6"/>
      <c r="C23" s="6"/>
      <c r="D23" s="6"/>
      <c r="E23" s="6"/>
      <c r="F23" s="6"/>
      <c r="G23" s="6"/>
      <c r="H23" s="6"/>
      <c r="I23" s="6"/>
      <c r="J23" s="6"/>
      <c r="K23" s="6"/>
      <c r="L23" s="6"/>
      <c r="M23" s="6"/>
      <c r="N23" s="6"/>
      <c r="O23" s="15"/>
      <c r="P23" s="15"/>
      <c r="Q23" s="15"/>
      <c r="R23" s="15"/>
      <c r="S23" s="15"/>
      <c r="T23" s="15"/>
      <c r="U23" s="15"/>
      <c r="V23" s="15"/>
      <c r="W23" s="15"/>
      <c r="X23" s="15"/>
      <c r="Y23" s="15"/>
      <c r="Z23" s="6"/>
    </row>
    <row r="24" spans="2:26" x14ac:dyDescent="0.25">
      <c r="B24" s="6"/>
      <c r="C24" s="6"/>
      <c r="D24" s="6"/>
      <c r="E24" s="6"/>
      <c r="F24" s="6"/>
      <c r="G24" s="6"/>
      <c r="H24" s="6"/>
      <c r="I24" s="6"/>
      <c r="J24" s="6"/>
      <c r="K24" s="6"/>
      <c r="L24" s="6"/>
      <c r="M24" s="6"/>
      <c r="N24" s="6"/>
      <c r="O24" s="15"/>
      <c r="P24" s="15"/>
      <c r="Q24" s="15"/>
      <c r="R24" s="15"/>
      <c r="S24" s="15"/>
      <c r="T24" s="15"/>
      <c r="U24" s="15"/>
      <c r="V24" s="15"/>
      <c r="W24" s="15"/>
      <c r="X24" s="15"/>
      <c r="Y24" s="15"/>
      <c r="Z24" s="6"/>
    </row>
    <row r="25" spans="2:26" x14ac:dyDescent="0.25">
      <c r="B25" s="6"/>
      <c r="C25" s="6"/>
      <c r="D25" s="6"/>
      <c r="E25" s="6"/>
      <c r="F25" s="6"/>
      <c r="G25" s="6"/>
      <c r="H25" s="6"/>
      <c r="I25" s="6"/>
      <c r="J25" s="6"/>
      <c r="K25" s="6"/>
      <c r="L25" s="6"/>
      <c r="M25" s="6"/>
      <c r="N25" s="6"/>
      <c r="O25" s="15"/>
      <c r="P25" s="15"/>
      <c r="Q25" s="15"/>
      <c r="R25" s="15"/>
      <c r="S25" s="15"/>
      <c r="T25" s="15"/>
      <c r="U25" s="15"/>
      <c r="V25" s="15"/>
      <c r="W25" s="15"/>
      <c r="X25" s="15"/>
      <c r="Y25" s="15"/>
      <c r="Z25" s="6"/>
    </row>
    <row r="26" spans="2:26" x14ac:dyDescent="0.25">
      <c r="B26" s="6"/>
      <c r="C26" s="6"/>
      <c r="D26" s="6"/>
      <c r="E26" s="6"/>
      <c r="F26" s="6"/>
      <c r="G26" s="6"/>
      <c r="H26" s="6"/>
      <c r="I26" s="6"/>
      <c r="J26" s="6"/>
      <c r="K26" s="6"/>
      <c r="L26" s="6"/>
      <c r="M26" s="6"/>
      <c r="N26" s="6"/>
      <c r="O26" s="15"/>
      <c r="P26" s="15"/>
      <c r="Q26" s="15"/>
      <c r="R26" s="15"/>
      <c r="S26" s="15"/>
      <c r="T26" s="15"/>
      <c r="U26" s="15"/>
      <c r="V26" s="15"/>
      <c r="W26" s="15"/>
      <c r="X26" s="15"/>
      <c r="Y26" s="15"/>
      <c r="Z26" s="6"/>
    </row>
    <row r="27" spans="2:26" x14ac:dyDescent="0.25">
      <c r="B27" s="6"/>
      <c r="C27" s="6"/>
      <c r="D27" s="6"/>
      <c r="E27" s="6"/>
      <c r="F27" s="6"/>
      <c r="G27" s="6"/>
      <c r="H27" s="6"/>
      <c r="I27" s="6"/>
      <c r="J27" s="6"/>
      <c r="K27" s="6"/>
      <c r="L27" s="6"/>
      <c r="M27" s="6"/>
      <c r="N27" s="6"/>
      <c r="O27" s="15"/>
      <c r="P27" s="15"/>
      <c r="Q27" s="15"/>
      <c r="R27" s="15"/>
      <c r="S27" s="15"/>
      <c r="T27" s="15"/>
      <c r="U27" s="15"/>
      <c r="V27" s="15"/>
      <c r="W27" s="15"/>
      <c r="X27" s="15"/>
      <c r="Y27" s="15"/>
      <c r="Z27" s="6"/>
    </row>
    <row r="28" spans="2:26" x14ac:dyDescent="0.25">
      <c r="B28" s="6"/>
      <c r="C28" s="6"/>
      <c r="D28" s="6"/>
      <c r="E28" s="6"/>
      <c r="F28" s="6"/>
      <c r="G28" s="6"/>
      <c r="H28" s="6"/>
      <c r="I28" s="6"/>
      <c r="J28" s="6"/>
      <c r="K28" s="6"/>
      <c r="L28" s="6"/>
      <c r="M28" s="6"/>
      <c r="N28" s="6"/>
      <c r="O28" s="15"/>
      <c r="P28" s="15"/>
      <c r="Q28" s="15"/>
      <c r="R28" s="15"/>
      <c r="S28" s="15"/>
      <c r="T28" s="15"/>
      <c r="U28" s="15"/>
      <c r="V28" s="15"/>
      <c r="W28" s="15"/>
      <c r="X28" s="15"/>
      <c r="Y28" s="15"/>
      <c r="Z28" s="6"/>
    </row>
    <row r="29" spans="2:26" x14ac:dyDescent="0.25">
      <c r="B29" s="6"/>
      <c r="C29" s="6"/>
      <c r="D29" s="6"/>
      <c r="E29" s="6"/>
      <c r="F29" s="6"/>
      <c r="G29" s="6"/>
      <c r="H29" s="6"/>
      <c r="I29" s="6"/>
      <c r="J29" s="6"/>
      <c r="K29" s="6"/>
      <c r="L29" s="6"/>
      <c r="M29" s="6"/>
      <c r="N29" s="6"/>
      <c r="O29" s="15"/>
      <c r="P29" s="15"/>
      <c r="Q29" s="15"/>
      <c r="R29" s="15"/>
      <c r="S29" s="15"/>
      <c r="T29" s="15"/>
      <c r="U29" s="15"/>
      <c r="V29" s="15"/>
      <c r="W29" s="15"/>
      <c r="X29" s="15"/>
      <c r="Y29" s="15"/>
      <c r="Z29" s="6"/>
    </row>
    <row r="30" spans="2:26" x14ac:dyDescent="0.25">
      <c r="B30" s="6"/>
      <c r="C30" s="6"/>
      <c r="D30" s="6"/>
      <c r="E30" s="6"/>
      <c r="F30" s="6"/>
      <c r="G30" s="6"/>
      <c r="H30" s="6"/>
      <c r="I30" s="6"/>
      <c r="J30" s="6"/>
      <c r="K30" s="6"/>
      <c r="L30" s="6"/>
      <c r="M30" s="6"/>
      <c r="N30" s="6"/>
      <c r="O30" s="15"/>
      <c r="P30" s="15"/>
      <c r="Q30" s="15"/>
      <c r="R30" s="15"/>
      <c r="S30" s="15"/>
      <c r="T30" s="15"/>
      <c r="U30" s="15"/>
      <c r="V30" s="15"/>
      <c r="W30" s="15"/>
      <c r="X30" s="15"/>
      <c r="Y30" s="15"/>
      <c r="Z30" s="6"/>
    </row>
    <row r="31" spans="2:26" x14ac:dyDescent="0.25">
      <c r="B31" s="6"/>
      <c r="C31" s="6"/>
      <c r="D31" s="6"/>
      <c r="E31" s="6"/>
      <c r="F31" s="6"/>
      <c r="G31" s="6"/>
      <c r="H31" s="6"/>
      <c r="I31" s="6"/>
      <c r="J31" s="6"/>
      <c r="K31" s="6"/>
      <c r="L31" s="6"/>
      <c r="M31" s="6"/>
      <c r="N31" s="6"/>
      <c r="O31" s="15"/>
      <c r="P31" s="15"/>
      <c r="Q31" s="15"/>
      <c r="R31" s="15"/>
      <c r="S31" s="15"/>
      <c r="T31" s="15"/>
      <c r="U31" s="15"/>
      <c r="V31" s="15"/>
      <c r="W31" s="15"/>
      <c r="X31" s="15"/>
      <c r="Y31" s="15"/>
      <c r="Z31" s="6"/>
    </row>
    <row r="32" spans="2:26" x14ac:dyDescent="0.25">
      <c r="B32" s="6"/>
      <c r="C32" s="6"/>
      <c r="D32" s="6"/>
      <c r="E32" s="6"/>
      <c r="F32" s="6"/>
      <c r="G32" s="6"/>
      <c r="H32" s="6"/>
      <c r="I32" s="6"/>
      <c r="J32" s="6"/>
      <c r="K32" s="6"/>
      <c r="L32" s="6"/>
      <c r="M32" s="6"/>
      <c r="N32" s="6"/>
      <c r="O32" s="15"/>
      <c r="P32" s="15"/>
      <c r="Q32" s="15"/>
      <c r="R32" s="15"/>
      <c r="S32" s="15"/>
      <c r="T32" s="15"/>
      <c r="U32" s="15"/>
      <c r="V32" s="15"/>
      <c r="W32" s="15"/>
      <c r="X32" s="15"/>
      <c r="Y32" s="15"/>
      <c r="Z32" s="6"/>
    </row>
    <row r="33" spans="2:26" x14ac:dyDescent="0.25">
      <c r="B33" s="6"/>
      <c r="C33" s="6"/>
      <c r="D33" s="6"/>
      <c r="E33" s="6"/>
      <c r="F33" s="6"/>
      <c r="G33" s="6"/>
      <c r="H33" s="6"/>
      <c r="I33" s="6"/>
      <c r="J33" s="6"/>
      <c r="K33" s="6"/>
      <c r="L33" s="6"/>
      <c r="M33" s="6"/>
      <c r="N33" s="6"/>
      <c r="O33" s="15"/>
      <c r="P33" s="15"/>
      <c r="Q33" s="15"/>
      <c r="R33" s="15"/>
      <c r="S33" s="15"/>
      <c r="T33" s="15"/>
      <c r="U33" s="15"/>
      <c r="V33" s="15"/>
      <c r="W33" s="15"/>
      <c r="X33" s="15"/>
      <c r="Y33" s="15"/>
      <c r="Z33" s="6"/>
    </row>
    <row r="34" spans="2:26" ht="15" customHeight="1" x14ac:dyDescent="0.25">
      <c r="B34" s="6"/>
      <c r="C34" s="6"/>
      <c r="D34" s="6"/>
      <c r="E34" s="6"/>
      <c r="F34" s="6"/>
      <c r="G34" s="6"/>
      <c r="H34" s="6"/>
      <c r="I34" s="6"/>
      <c r="J34" s="6"/>
      <c r="K34" s="6"/>
      <c r="L34" s="6"/>
      <c r="M34" s="6"/>
      <c r="N34" s="6"/>
      <c r="O34" s="6"/>
      <c r="P34" s="6"/>
      <c r="Q34" s="6"/>
      <c r="R34" s="6"/>
      <c r="S34" s="6"/>
      <c r="T34" s="6"/>
      <c r="U34" s="6"/>
      <c r="V34" s="6"/>
      <c r="W34" s="6"/>
      <c r="X34" s="6"/>
      <c r="Y34" s="6"/>
      <c r="Z34" s="6"/>
    </row>
    <row r="35" spans="2:26" x14ac:dyDescent="0.25">
      <c r="B35" s="6"/>
      <c r="C35" s="6"/>
      <c r="D35" s="6"/>
      <c r="E35" s="6"/>
      <c r="F35" s="6"/>
      <c r="G35" s="6"/>
      <c r="H35" s="6"/>
      <c r="I35" s="6"/>
      <c r="J35" s="6"/>
      <c r="K35" s="6"/>
      <c r="L35" s="6"/>
      <c r="M35" s="6"/>
      <c r="N35" s="6"/>
      <c r="O35" s="6"/>
      <c r="P35" s="6"/>
      <c r="Q35" s="6"/>
      <c r="R35" s="6"/>
      <c r="S35" s="6"/>
      <c r="T35" s="6"/>
      <c r="U35" s="6"/>
      <c r="V35" s="6"/>
      <c r="W35" s="6"/>
      <c r="X35" s="6"/>
      <c r="Y35" s="6"/>
      <c r="Z35" s="6"/>
    </row>
    <row r="36" spans="2:26" x14ac:dyDescent="0.25">
      <c r="B36" s="6"/>
      <c r="C36" s="6"/>
      <c r="D36" s="6"/>
      <c r="E36" s="6"/>
      <c r="F36" s="6"/>
      <c r="G36" s="6"/>
      <c r="H36" s="6"/>
      <c r="I36" s="6"/>
      <c r="J36" s="6"/>
      <c r="K36" s="6"/>
      <c r="L36" s="6"/>
      <c r="M36" s="6"/>
      <c r="N36" s="6"/>
      <c r="O36" s="6"/>
      <c r="P36" s="6"/>
      <c r="Q36" s="6"/>
      <c r="R36" s="6"/>
      <c r="S36" s="6"/>
      <c r="T36" s="6"/>
      <c r="U36" s="6"/>
      <c r="V36" s="6"/>
      <c r="W36" s="6"/>
      <c r="X36" s="6"/>
      <c r="Y36" s="6"/>
      <c r="Z36" s="6"/>
    </row>
    <row r="37" spans="2:26" x14ac:dyDescent="0.25">
      <c r="B37" s="6"/>
      <c r="C37" s="6"/>
      <c r="D37" s="6"/>
      <c r="E37" s="6"/>
      <c r="F37" s="6"/>
      <c r="G37" s="6"/>
      <c r="H37" s="6"/>
      <c r="I37" s="6"/>
      <c r="J37" s="6"/>
      <c r="K37" s="6"/>
      <c r="L37" s="6"/>
      <c r="M37" s="6"/>
      <c r="N37" s="6"/>
      <c r="O37" s="6"/>
      <c r="P37" s="6"/>
      <c r="Q37" s="6"/>
      <c r="R37" s="6"/>
      <c r="S37" s="6"/>
      <c r="T37" s="6"/>
      <c r="U37" s="6"/>
      <c r="V37" s="6"/>
      <c r="W37" s="6"/>
      <c r="X37" s="6"/>
      <c r="Y37" s="6"/>
      <c r="Z37" s="6"/>
    </row>
    <row r="38" spans="2:26" ht="15.75" thickBot="1" x14ac:dyDescent="0.3">
      <c r="B38" s="6"/>
      <c r="C38" s="6"/>
      <c r="D38" s="6"/>
      <c r="E38" s="6"/>
      <c r="F38" s="6"/>
      <c r="G38" s="6"/>
      <c r="H38" s="6"/>
      <c r="I38" s="6"/>
      <c r="J38" s="6"/>
      <c r="K38" s="6"/>
      <c r="L38" s="6"/>
      <c r="M38" s="6"/>
      <c r="N38" s="6"/>
      <c r="O38" s="6"/>
      <c r="P38" s="6"/>
      <c r="Q38" s="6"/>
      <c r="R38" s="6"/>
      <c r="S38" s="6"/>
      <c r="T38" s="6"/>
      <c r="U38" s="6"/>
      <c r="V38" s="6"/>
      <c r="W38" s="6"/>
      <c r="X38" s="6"/>
      <c r="Y38" s="6"/>
      <c r="Z38" s="6"/>
    </row>
    <row r="39" spans="2:26" ht="27" thickBot="1" x14ac:dyDescent="0.45">
      <c r="B39" s="6"/>
      <c r="C39" s="6"/>
      <c r="D39" s="6"/>
      <c r="E39" s="6"/>
      <c r="F39" s="6"/>
      <c r="G39" s="6"/>
      <c r="H39" s="6"/>
      <c r="I39" s="6"/>
      <c r="J39" s="6"/>
      <c r="K39" s="6"/>
      <c r="L39" s="6"/>
      <c r="M39" s="6"/>
      <c r="N39" s="6"/>
      <c r="O39" s="6"/>
      <c r="P39" s="6"/>
      <c r="Q39" s="6"/>
      <c r="R39" s="6"/>
      <c r="S39" s="6"/>
      <c r="T39" s="6"/>
      <c r="U39" s="6"/>
      <c r="V39" s="6"/>
      <c r="W39" s="6"/>
      <c r="X39" s="6"/>
      <c r="Y39" s="30" t="s">
        <v>98</v>
      </c>
      <c r="Z39" s="30" t="s">
        <v>97</v>
      </c>
    </row>
  </sheetData>
  <mergeCells count="2">
    <mergeCell ref="F5:V8"/>
    <mergeCell ref="O10:Y33"/>
  </mergeCells>
  <hyperlinks>
    <hyperlink ref="Z39" location="'Category EDA'!A1" display="&gt;&gt;" xr:uid="{29B2E811-7AEF-45E2-BF90-4057798EF17A}"/>
    <hyperlink ref="Y39" location="'Palmer Penguins'!A1" display="&lt;&lt;" xr:uid="{51188675-4A39-480F-814B-88E67B4B1249}"/>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E4D5E-EF8E-456C-9840-F37AE83418FB}">
  <dimension ref="B3:Z39"/>
  <sheetViews>
    <sheetView zoomScale="85" zoomScaleNormal="85" workbookViewId="0">
      <selection activeCell="Z39" sqref="Z39"/>
    </sheetView>
  </sheetViews>
  <sheetFormatPr defaultRowHeight="15" x14ac:dyDescent="0.25"/>
  <cols>
    <col min="1" max="16384" width="9.140625" style="1"/>
  </cols>
  <sheetData>
    <row r="3" spans="2:26" x14ac:dyDescent="0.25">
      <c r="B3" s="6"/>
      <c r="C3" s="6"/>
      <c r="D3" s="6"/>
      <c r="E3" s="6"/>
      <c r="F3" s="6"/>
      <c r="G3" s="6"/>
      <c r="H3" s="6"/>
      <c r="I3" s="6"/>
      <c r="J3" s="6"/>
      <c r="K3" s="6"/>
      <c r="L3" s="6"/>
      <c r="M3" s="6"/>
      <c r="N3" s="6"/>
      <c r="O3" s="6"/>
      <c r="P3" s="6"/>
      <c r="Q3" s="6"/>
      <c r="R3" s="6"/>
      <c r="S3" s="6"/>
      <c r="T3" s="6"/>
      <c r="U3" s="6"/>
      <c r="V3" s="6"/>
      <c r="W3" s="6"/>
      <c r="X3" s="6"/>
      <c r="Y3" s="6"/>
      <c r="Z3" s="6"/>
    </row>
    <row r="4" spans="2:26" x14ac:dyDescent="0.25">
      <c r="B4" s="6"/>
      <c r="C4" s="6"/>
      <c r="D4" s="6"/>
      <c r="E4" s="6"/>
      <c r="F4" s="6"/>
      <c r="G4" s="6"/>
      <c r="H4" s="6"/>
      <c r="I4" s="6"/>
      <c r="J4" s="6"/>
      <c r="K4" s="6"/>
      <c r="L4" s="6"/>
      <c r="M4" s="6"/>
      <c r="N4" s="6"/>
      <c r="O4" s="6"/>
      <c r="P4" s="6"/>
      <c r="Q4" s="6"/>
      <c r="R4" s="6"/>
      <c r="S4" s="6"/>
      <c r="T4" s="6"/>
      <c r="U4" s="6"/>
      <c r="V4" s="6"/>
      <c r="W4" s="6"/>
      <c r="X4" s="6"/>
      <c r="Y4" s="6"/>
      <c r="Z4" s="6"/>
    </row>
    <row r="5" spans="2:26" x14ac:dyDescent="0.25">
      <c r="B5" s="6"/>
      <c r="C5" s="6"/>
      <c r="D5" s="6"/>
      <c r="E5" s="6"/>
      <c r="F5" s="12" t="s">
        <v>10</v>
      </c>
      <c r="G5" s="13"/>
      <c r="H5" s="13"/>
      <c r="I5" s="13"/>
      <c r="J5" s="13"/>
      <c r="K5" s="13"/>
      <c r="L5" s="13"/>
      <c r="M5" s="13"/>
      <c r="N5" s="13"/>
      <c r="O5" s="13"/>
      <c r="P5" s="13"/>
      <c r="Q5" s="13"/>
      <c r="R5" s="13"/>
      <c r="S5" s="13"/>
      <c r="T5" s="13"/>
      <c r="U5" s="13"/>
      <c r="V5" s="13"/>
      <c r="W5" s="7"/>
      <c r="X5" s="6"/>
      <c r="Y5" s="6"/>
      <c r="Z5" s="6"/>
    </row>
    <row r="6" spans="2:26" x14ac:dyDescent="0.25">
      <c r="B6" s="6"/>
      <c r="C6" s="6"/>
      <c r="D6" s="6"/>
      <c r="E6" s="6"/>
      <c r="F6" s="13"/>
      <c r="G6" s="13"/>
      <c r="H6" s="13"/>
      <c r="I6" s="13"/>
      <c r="J6" s="13"/>
      <c r="K6" s="13"/>
      <c r="L6" s="13"/>
      <c r="M6" s="13"/>
      <c r="N6" s="13"/>
      <c r="O6" s="13"/>
      <c r="P6" s="13"/>
      <c r="Q6" s="13"/>
      <c r="R6" s="13"/>
      <c r="S6" s="13"/>
      <c r="T6" s="13"/>
      <c r="U6" s="13"/>
      <c r="V6" s="13"/>
      <c r="W6" s="7"/>
      <c r="X6" s="6"/>
      <c r="Y6" s="6"/>
      <c r="Z6" s="6"/>
    </row>
    <row r="7" spans="2:26" x14ac:dyDescent="0.25">
      <c r="B7" s="6"/>
      <c r="C7" s="6"/>
      <c r="D7" s="6"/>
      <c r="E7" s="6"/>
      <c r="F7" s="13"/>
      <c r="G7" s="13"/>
      <c r="H7" s="13"/>
      <c r="I7" s="13"/>
      <c r="J7" s="13"/>
      <c r="K7" s="13"/>
      <c r="L7" s="13"/>
      <c r="M7" s="13"/>
      <c r="N7" s="13"/>
      <c r="O7" s="13"/>
      <c r="P7" s="13"/>
      <c r="Q7" s="13"/>
      <c r="R7" s="13"/>
      <c r="S7" s="13"/>
      <c r="T7" s="13"/>
      <c r="U7" s="13"/>
      <c r="V7" s="13"/>
      <c r="W7" s="7"/>
      <c r="X7" s="6"/>
      <c r="Y7" s="6"/>
      <c r="Z7" s="6"/>
    </row>
    <row r="8" spans="2:26" x14ac:dyDescent="0.25">
      <c r="B8" s="6"/>
      <c r="C8" s="6"/>
      <c r="D8" s="6"/>
      <c r="E8" s="6"/>
      <c r="F8" s="13"/>
      <c r="G8" s="13"/>
      <c r="H8" s="13"/>
      <c r="I8" s="13"/>
      <c r="J8" s="13"/>
      <c r="K8" s="13"/>
      <c r="L8" s="13"/>
      <c r="M8" s="13"/>
      <c r="N8" s="13"/>
      <c r="O8" s="13"/>
      <c r="P8" s="13"/>
      <c r="Q8" s="13"/>
      <c r="R8" s="13"/>
      <c r="S8" s="13"/>
      <c r="T8" s="13"/>
      <c r="U8" s="13"/>
      <c r="V8" s="13"/>
      <c r="W8" s="6"/>
      <c r="X8" s="6"/>
      <c r="Y8" s="6"/>
      <c r="Z8" s="6"/>
    </row>
    <row r="9" spans="2:26" x14ac:dyDescent="0.25">
      <c r="B9" s="6"/>
      <c r="C9" s="6"/>
      <c r="D9" s="6"/>
      <c r="E9" s="6"/>
      <c r="F9" s="6"/>
      <c r="G9" s="6"/>
      <c r="H9" s="6"/>
      <c r="I9" s="6"/>
      <c r="J9" s="6"/>
      <c r="K9" s="6"/>
      <c r="L9" s="6"/>
      <c r="M9" s="6"/>
      <c r="N9" s="6"/>
      <c r="O9" s="6"/>
      <c r="P9" s="6"/>
      <c r="Q9" s="6"/>
      <c r="R9" s="6"/>
      <c r="S9" s="6"/>
      <c r="T9" s="6"/>
      <c r="U9" s="6"/>
      <c r="V9" s="6"/>
      <c r="W9" s="6"/>
      <c r="X9" s="6"/>
      <c r="Y9" s="6"/>
      <c r="Z9" s="6"/>
    </row>
    <row r="10" spans="2:26" x14ac:dyDescent="0.25">
      <c r="B10" s="6"/>
      <c r="C10" s="6"/>
      <c r="D10" s="6"/>
      <c r="E10" s="6"/>
      <c r="F10" s="6"/>
      <c r="G10" s="6"/>
      <c r="H10" s="6"/>
      <c r="I10" s="6"/>
      <c r="J10" s="6"/>
      <c r="K10" s="6"/>
      <c r="L10" s="6"/>
      <c r="M10" s="6"/>
      <c r="N10" s="6"/>
      <c r="O10" s="14" t="s">
        <v>69</v>
      </c>
      <c r="P10" s="15"/>
      <c r="Q10" s="15"/>
      <c r="R10" s="15"/>
      <c r="S10" s="15"/>
      <c r="T10" s="15"/>
      <c r="U10" s="15"/>
      <c r="V10" s="15"/>
      <c r="W10" s="15"/>
      <c r="X10" s="15"/>
      <c r="Y10" s="15"/>
      <c r="Z10" s="6"/>
    </row>
    <row r="11" spans="2:26" x14ac:dyDescent="0.25">
      <c r="B11" s="6"/>
      <c r="C11" s="6"/>
      <c r="D11" s="6"/>
      <c r="E11" s="6"/>
      <c r="F11" s="6"/>
      <c r="G11" s="6"/>
      <c r="H11" s="6"/>
      <c r="I11" s="6"/>
      <c r="J11" s="6"/>
      <c r="K11" s="6"/>
      <c r="L11" s="6"/>
      <c r="M11" s="6"/>
      <c r="N11" s="6"/>
      <c r="O11" s="15"/>
      <c r="P11" s="15"/>
      <c r="Q11" s="15"/>
      <c r="R11" s="15"/>
      <c r="S11" s="15"/>
      <c r="T11" s="15"/>
      <c r="U11" s="15"/>
      <c r="V11" s="15"/>
      <c r="W11" s="15"/>
      <c r="X11" s="15"/>
      <c r="Y11" s="15"/>
      <c r="Z11" s="6"/>
    </row>
    <row r="12" spans="2:26" x14ac:dyDescent="0.25">
      <c r="B12" s="6"/>
      <c r="C12" s="6"/>
      <c r="D12" s="6"/>
      <c r="E12" s="6"/>
      <c r="F12" s="6"/>
      <c r="G12" s="6"/>
      <c r="H12" s="6"/>
      <c r="I12" s="6"/>
      <c r="J12" s="6"/>
      <c r="K12" s="6"/>
      <c r="L12" s="6"/>
      <c r="M12" s="6"/>
      <c r="N12" s="6"/>
      <c r="O12" s="15"/>
      <c r="P12" s="15"/>
      <c r="Q12" s="15"/>
      <c r="R12" s="15"/>
      <c r="S12" s="15"/>
      <c r="T12" s="15"/>
      <c r="U12" s="15"/>
      <c r="V12" s="15"/>
      <c r="W12" s="15"/>
      <c r="X12" s="15"/>
      <c r="Y12" s="15"/>
      <c r="Z12" s="6"/>
    </row>
    <row r="13" spans="2:26" x14ac:dyDescent="0.25">
      <c r="B13" s="6"/>
      <c r="C13" s="6"/>
      <c r="D13" s="6"/>
      <c r="E13" s="6"/>
      <c r="F13" s="6"/>
      <c r="G13" s="6"/>
      <c r="H13" s="6"/>
      <c r="I13" s="6"/>
      <c r="J13" s="6"/>
      <c r="K13" s="6"/>
      <c r="L13" s="6"/>
      <c r="M13" s="6"/>
      <c r="N13" s="6"/>
      <c r="O13" s="15"/>
      <c r="P13" s="15"/>
      <c r="Q13" s="15"/>
      <c r="R13" s="15"/>
      <c r="S13" s="15"/>
      <c r="T13" s="15"/>
      <c r="U13" s="15"/>
      <c r="V13" s="15"/>
      <c r="W13" s="15"/>
      <c r="X13" s="15"/>
      <c r="Y13" s="15"/>
      <c r="Z13" s="6"/>
    </row>
    <row r="14" spans="2:26" x14ac:dyDescent="0.25">
      <c r="B14" s="6"/>
      <c r="C14" s="6"/>
      <c r="D14" s="6"/>
      <c r="E14" s="6"/>
      <c r="F14" s="6"/>
      <c r="G14" s="6"/>
      <c r="H14" s="6"/>
      <c r="I14" s="6"/>
      <c r="J14" s="6"/>
      <c r="K14" s="6"/>
      <c r="L14" s="6"/>
      <c r="M14" s="6"/>
      <c r="N14" s="6"/>
      <c r="O14" s="15"/>
      <c r="P14" s="15"/>
      <c r="Q14" s="15"/>
      <c r="R14" s="15"/>
      <c r="S14" s="15"/>
      <c r="T14" s="15"/>
      <c r="U14" s="15"/>
      <c r="V14" s="15"/>
      <c r="W14" s="15"/>
      <c r="X14" s="15"/>
      <c r="Y14" s="15"/>
      <c r="Z14" s="6"/>
    </row>
    <row r="15" spans="2:26" x14ac:dyDescent="0.25">
      <c r="B15" s="6"/>
      <c r="C15" s="6"/>
      <c r="D15" s="6"/>
      <c r="E15" s="6"/>
      <c r="F15" s="6"/>
      <c r="G15" s="6"/>
      <c r="H15" s="6"/>
      <c r="I15" s="6"/>
      <c r="J15" s="6"/>
      <c r="K15" s="6"/>
      <c r="L15" s="6"/>
      <c r="M15" s="6"/>
      <c r="N15" s="6"/>
      <c r="O15" s="15"/>
      <c r="P15" s="15"/>
      <c r="Q15" s="15"/>
      <c r="R15" s="15"/>
      <c r="S15" s="15"/>
      <c r="T15" s="15"/>
      <c r="U15" s="15"/>
      <c r="V15" s="15"/>
      <c r="W15" s="15"/>
      <c r="X15" s="15"/>
      <c r="Y15" s="15"/>
      <c r="Z15" s="6"/>
    </row>
    <row r="16" spans="2:26" x14ac:dyDescent="0.25">
      <c r="B16" s="6"/>
      <c r="C16" s="6"/>
      <c r="D16" s="6"/>
      <c r="E16" s="6"/>
      <c r="F16" s="6"/>
      <c r="G16" s="6"/>
      <c r="H16" s="6"/>
      <c r="I16" s="6"/>
      <c r="J16" s="6"/>
      <c r="K16" s="6"/>
      <c r="L16" s="6"/>
      <c r="M16" s="6"/>
      <c r="N16" s="6"/>
      <c r="O16" s="15"/>
      <c r="P16" s="15"/>
      <c r="Q16" s="15"/>
      <c r="R16" s="15"/>
      <c r="S16" s="15"/>
      <c r="T16" s="15"/>
      <c r="U16" s="15"/>
      <c r="V16" s="15"/>
      <c r="W16" s="15"/>
      <c r="X16" s="15"/>
      <c r="Y16" s="15"/>
      <c r="Z16" s="6"/>
    </row>
    <row r="17" spans="2:26" x14ac:dyDescent="0.25">
      <c r="B17" s="6"/>
      <c r="C17" s="6"/>
      <c r="D17" s="6"/>
      <c r="E17" s="6"/>
      <c r="F17" s="6"/>
      <c r="G17" s="6"/>
      <c r="H17" s="6"/>
      <c r="I17" s="6"/>
      <c r="J17" s="6"/>
      <c r="K17" s="6"/>
      <c r="L17" s="6"/>
      <c r="M17" s="6"/>
      <c r="N17" s="6"/>
      <c r="O17" s="15"/>
      <c r="P17" s="15"/>
      <c r="Q17" s="15"/>
      <c r="R17" s="15"/>
      <c r="S17" s="15"/>
      <c r="T17" s="15"/>
      <c r="U17" s="15"/>
      <c r="V17" s="15"/>
      <c r="W17" s="15"/>
      <c r="X17" s="15"/>
      <c r="Y17" s="15"/>
      <c r="Z17" s="6"/>
    </row>
    <row r="18" spans="2:26" x14ac:dyDescent="0.25">
      <c r="B18" s="6"/>
      <c r="C18" s="6"/>
      <c r="D18" s="6"/>
      <c r="E18" s="6"/>
      <c r="F18" s="6"/>
      <c r="G18" s="6"/>
      <c r="H18" s="6"/>
      <c r="I18" s="6"/>
      <c r="J18" s="6"/>
      <c r="K18" s="6"/>
      <c r="L18" s="6"/>
      <c r="M18" s="6"/>
      <c r="N18" s="6"/>
      <c r="O18" s="15"/>
      <c r="P18" s="15"/>
      <c r="Q18" s="15"/>
      <c r="R18" s="15"/>
      <c r="S18" s="15"/>
      <c r="T18" s="15"/>
      <c r="U18" s="15"/>
      <c r="V18" s="15"/>
      <c r="W18" s="15"/>
      <c r="X18" s="15"/>
      <c r="Y18" s="15"/>
      <c r="Z18" s="6"/>
    </row>
    <row r="19" spans="2:26" x14ac:dyDescent="0.25">
      <c r="B19" s="6"/>
      <c r="C19" s="6"/>
      <c r="D19" s="6"/>
      <c r="E19" s="6"/>
      <c r="F19" s="6"/>
      <c r="G19" s="6"/>
      <c r="H19" s="6"/>
      <c r="I19" s="6"/>
      <c r="J19" s="6"/>
      <c r="K19" s="6"/>
      <c r="L19" s="6"/>
      <c r="M19" s="6"/>
      <c r="N19" s="6"/>
      <c r="O19" s="15"/>
      <c r="P19" s="15"/>
      <c r="Q19" s="15"/>
      <c r="R19" s="15"/>
      <c r="S19" s="15"/>
      <c r="T19" s="15"/>
      <c r="U19" s="15"/>
      <c r="V19" s="15"/>
      <c r="W19" s="15"/>
      <c r="X19" s="15"/>
      <c r="Y19" s="15"/>
      <c r="Z19" s="6"/>
    </row>
    <row r="20" spans="2:26" x14ac:dyDescent="0.25">
      <c r="B20" s="6"/>
      <c r="C20" s="6"/>
      <c r="D20" s="6"/>
      <c r="E20" s="6"/>
      <c r="F20" s="6"/>
      <c r="G20" s="6"/>
      <c r="H20" s="6"/>
      <c r="I20" s="6"/>
      <c r="J20" s="6"/>
      <c r="K20" s="6"/>
      <c r="L20" s="6"/>
      <c r="M20" s="6"/>
      <c r="N20" s="6"/>
      <c r="O20" s="15"/>
      <c r="P20" s="15"/>
      <c r="Q20" s="15"/>
      <c r="R20" s="15"/>
      <c r="S20" s="15"/>
      <c r="T20" s="15"/>
      <c r="U20" s="15"/>
      <c r="V20" s="15"/>
      <c r="W20" s="15"/>
      <c r="X20" s="15"/>
      <c r="Y20" s="15"/>
      <c r="Z20" s="6"/>
    </row>
    <row r="21" spans="2:26" x14ac:dyDescent="0.25">
      <c r="B21" s="6"/>
      <c r="C21" s="6"/>
      <c r="D21" s="6"/>
      <c r="E21" s="6"/>
      <c r="F21" s="6"/>
      <c r="G21" s="6"/>
      <c r="H21" s="6"/>
      <c r="I21" s="6"/>
      <c r="J21" s="6"/>
      <c r="K21" s="6"/>
      <c r="L21" s="6"/>
      <c r="M21" s="6"/>
      <c r="N21" s="6"/>
      <c r="O21" s="15"/>
      <c r="P21" s="15"/>
      <c r="Q21" s="15"/>
      <c r="R21" s="15"/>
      <c r="S21" s="15"/>
      <c r="T21" s="15"/>
      <c r="U21" s="15"/>
      <c r="V21" s="15"/>
      <c r="W21" s="15"/>
      <c r="X21" s="15"/>
      <c r="Y21" s="15"/>
      <c r="Z21" s="6"/>
    </row>
    <row r="22" spans="2:26" x14ac:dyDescent="0.25">
      <c r="B22" s="6"/>
      <c r="C22" s="6"/>
      <c r="D22" s="6"/>
      <c r="E22" s="6"/>
      <c r="F22" s="6"/>
      <c r="G22" s="6"/>
      <c r="H22" s="6"/>
      <c r="I22" s="6"/>
      <c r="J22" s="6"/>
      <c r="K22" s="6"/>
      <c r="L22" s="6"/>
      <c r="M22" s="6"/>
      <c r="N22" s="6"/>
      <c r="O22" s="15"/>
      <c r="P22" s="15"/>
      <c r="Q22" s="15"/>
      <c r="R22" s="15"/>
      <c r="S22" s="15"/>
      <c r="T22" s="15"/>
      <c r="U22" s="15"/>
      <c r="V22" s="15"/>
      <c r="W22" s="15"/>
      <c r="X22" s="15"/>
      <c r="Y22" s="15"/>
      <c r="Z22" s="6"/>
    </row>
    <row r="23" spans="2:26" x14ac:dyDescent="0.25">
      <c r="B23" s="6"/>
      <c r="C23" s="6"/>
      <c r="D23" s="6"/>
      <c r="E23" s="6"/>
      <c r="F23" s="6"/>
      <c r="G23" s="6"/>
      <c r="H23" s="6"/>
      <c r="I23" s="6"/>
      <c r="J23" s="6"/>
      <c r="K23" s="6"/>
      <c r="L23" s="6"/>
      <c r="M23" s="6"/>
      <c r="N23" s="6"/>
      <c r="O23" s="15"/>
      <c r="P23" s="15"/>
      <c r="Q23" s="15"/>
      <c r="R23" s="15"/>
      <c r="S23" s="15"/>
      <c r="T23" s="15"/>
      <c r="U23" s="15"/>
      <c r="V23" s="15"/>
      <c r="W23" s="15"/>
      <c r="X23" s="15"/>
      <c r="Y23" s="15"/>
      <c r="Z23" s="6"/>
    </row>
    <row r="24" spans="2:26" x14ac:dyDescent="0.25">
      <c r="B24" s="6"/>
      <c r="C24" s="6"/>
      <c r="D24" s="6"/>
      <c r="E24" s="6"/>
      <c r="F24" s="6"/>
      <c r="G24" s="6"/>
      <c r="H24" s="6"/>
      <c r="I24" s="6"/>
      <c r="J24" s="6"/>
      <c r="K24" s="6"/>
      <c r="L24" s="6"/>
      <c r="M24" s="6"/>
      <c r="N24" s="6"/>
      <c r="O24" s="15"/>
      <c r="P24" s="15"/>
      <c r="Q24" s="15"/>
      <c r="R24" s="15"/>
      <c r="S24" s="15"/>
      <c r="T24" s="15"/>
      <c r="U24" s="15"/>
      <c r="V24" s="15"/>
      <c r="W24" s="15"/>
      <c r="X24" s="15"/>
      <c r="Y24" s="15"/>
      <c r="Z24" s="6"/>
    </row>
    <row r="25" spans="2:26" x14ac:dyDescent="0.25">
      <c r="B25" s="6"/>
      <c r="C25" s="6"/>
      <c r="D25" s="6"/>
      <c r="E25" s="6"/>
      <c r="F25" s="6"/>
      <c r="G25" s="6"/>
      <c r="H25" s="6"/>
      <c r="I25" s="6"/>
      <c r="J25" s="6"/>
      <c r="K25" s="6"/>
      <c r="L25" s="6"/>
      <c r="M25" s="6"/>
      <c r="N25" s="6"/>
      <c r="O25" s="15"/>
      <c r="P25" s="15"/>
      <c r="Q25" s="15"/>
      <c r="R25" s="15"/>
      <c r="S25" s="15"/>
      <c r="T25" s="15"/>
      <c r="U25" s="15"/>
      <c r="V25" s="15"/>
      <c r="W25" s="15"/>
      <c r="X25" s="15"/>
      <c r="Y25" s="15"/>
      <c r="Z25" s="6"/>
    </row>
    <row r="26" spans="2:26" x14ac:dyDescent="0.25">
      <c r="B26" s="6"/>
      <c r="C26" s="6"/>
      <c r="D26" s="6"/>
      <c r="E26" s="6"/>
      <c r="F26" s="6"/>
      <c r="G26" s="6"/>
      <c r="H26" s="6"/>
      <c r="I26" s="6"/>
      <c r="J26" s="6"/>
      <c r="K26" s="6"/>
      <c r="L26" s="6"/>
      <c r="M26" s="6"/>
      <c r="N26" s="6"/>
      <c r="O26" s="15"/>
      <c r="P26" s="15"/>
      <c r="Q26" s="15"/>
      <c r="R26" s="15"/>
      <c r="S26" s="15"/>
      <c r="T26" s="15"/>
      <c r="U26" s="15"/>
      <c r="V26" s="15"/>
      <c r="W26" s="15"/>
      <c r="X26" s="15"/>
      <c r="Y26" s="15"/>
      <c r="Z26" s="6"/>
    </row>
    <row r="27" spans="2:26" x14ac:dyDescent="0.25">
      <c r="B27" s="6"/>
      <c r="C27" s="6"/>
      <c r="D27" s="6"/>
      <c r="E27" s="6"/>
      <c r="F27" s="6"/>
      <c r="G27" s="6"/>
      <c r="H27" s="6"/>
      <c r="I27" s="6"/>
      <c r="J27" s="6"/>
      <c r="K27" s="6"/>
      <c r="L27" s="6"/>
      <c r="M27" s="6"/>
      <c r="N27" s="6"/>
      <c r="O27" s="15"/>
      <c r="P27" s="15"/>
      <c r="Q27" s="15"/>
      <c r="R27" s="15"/>
      <c r="S27" s="15"/>
      <c r="T27" s="15"/>
      <c r="U27" s="15"/>
      <c r="V27" s="15"/>
      <c r="W27" s="15"/>
      <c r="X27" s="15"/>
      <c r="Y27" s="15"/>
      <c r="Z27" s="6"/>
    </row>
    <row r="28" spans="2:26" x14ac:dyDescent="0.25">
      <c r="B28" s="6"/>
      <c r="C28" s="6"/>
      <c r="D28" s="6"/>
      <c r="E28" s="6"/>
      <c r="F28" s="6"/>
      <c r="G28" s="6"/>
      <c r="H28" s="6"/>
      <c r="I28" s="6"/>
      <c r="J28" s="6"/>
      <c r="K28" s="6"/>
      <c r="L28" s="6"/>
      <c r="M28" s="6"/>
      <c r="N28" s="6"/>
      <c r="O28" s="15"/>
      <c r="P28" s="15"/>
      <c r="Q28" s="15"/>
      <c r="R28" s="15"/>
      <c r="S28" s="15"/>
      <c r="T28" s="15"/>
      <c r="U28" s="15"/>
      <c r="V28" s="15"/>
      <c r="W28" s="15"/>
      <c r="X28" s="15"/>
      <c r="Y28" s="15"/>
      <c r="Z28" s="6"/>
    </row>
    <row r="29" spans="2:26" x14ac:dyDescent="0.25">
      <c r="B29" s="6"/>
      <c r="C29" s="6"/>
      <c r="D29" s="6"/>
      <c r="E29" s="6"/>
      <c r="F29" s="6"/>
      <c r="G29" s="6"/>
      <c r="H29" s="6"/>
      <c r="I29" s="6"/>
      <c r="J29" s="6"/>
      <c r="K29" s="6"/>
      <c r="L29" s="6"/>
      <c r="M29" s="6"/>
      <c r="N29" s="6"/>
      <c r="O29" s="15"/>
      <c r="P29" s="15"/>
      <c r="Q29" s="15"/>
      <c r="R29" s="15"/>
      <c r="S29" s="15"/>
      <c r="T29" s="15"/>
      <c r="U29" s="15"/>
      <c r="V29" s="15"/>
      <c r="W29" s="15"/>
      <c r="X29" s="15"/>
      <c r="Y29" s="15"/>
      <c r="Z29" s="6"/>
    </row>
    <row r="30" spans="2:26" x14ac:dyDescent="0.25">
      <c r="B30" s="6"/>
      <c r="C30" s="6"/>
      <c r="D30" s="6"/>
      <c r="E30" s="6"/>
      <c r="F30" s="6"/>
      <c r="G30" s="6"/>
      <c r="H30" s="6"/>
      <c r="I30" s="6"/>
      <c r="J30" s="6"/>
      <c r="K30" s="6"/>
      <c r="L30" s="6"/>
      <c r="M30" s="6"/>
      <c r="N30" s="6"/>
      <c r="O30" s="15"/>
      <c r="P30" s="15"/>
      <c r="Q30" s="15"/>
      <c r="R30" s="15"/>
      <c r="S30" s="15"/>
      <c r="T30" s="15"/>
      <c r="U30" s="15"/>
      <c r="V30" s="15"/>
      <c r="W30" s="15"/>
      <c r="X30" s="15"/>
      <c r="Y30" s="15"/>
      <c r="Z30" s="6"/>
    </row>
    <row r="31" spans="2:26" x14ac:dyDescent="0.25">
      <c r="B31" s="6"/>
      <c r="C31" s="6"/>
      <c r="D31" s="6"/>
      <c r="E31" s="6"/>
      <c r="F31" s="6"/>
      <c r="G31" s="6"/>
      <c r="H31" s="6"/>
      <c r="I31" s="6"/>
      <c r="J31" s="6"/>
      <c r="K31" s="6"/>
      <c r="L31" s="6"/>
      <c r="M31" s="6"/>
      <c r="N31" s="6"/>
      <c r="O31" s="15"/>
      <c r="P31" s="15"/>
      <c r="Q31" s="15"/>
      <c r="R31" s="15"/>
      <c r="S31" s="15"/>
      <c r="T31" s="15"/>
      <c r="U31" s="15"/>
      <c r="V31" s="15"/>
      <c r="W31" s="15"/>
      <c r="X31" s="15"/>
      <c r="Y31" s="15"/>
      <c r="Z31" s="6"/>
    </row>
    <row r="32" spans="2:26" x14ac:dyDescent="0.25">
      <c r="B32" s="6"/>
      <c r="C32" s="6"/>
      <c r="D32" s="6"/>
      <c r="E32" s="6"/>
      <c r="F32" s="6"/>
      <c r="G32" s="6"/>
      <c r="H32" s="6"/>
      <c r="I32" s="6"/>
      <c r="J32" s="6"/>
      <c r="K32" s="6"/>
      <c r="L32" s="6"/>
      <c r="M32" s="6"/>
      <c r="N32" s="6"/>
      <c r="O32" s="15"/>
      <c r="P32" s="15"/>
      <c r="Q32" s="15"/>
      <c r="R32" s="15"/>
      <c r="S32" s="15"/>
      <c r="T32" s="15"/>
      <c r="U32" s="15"/>
      <c r="V32" s="15"/>
      <c r="W32" s="15"/>
      <c r="X32" s="15"/>
      <c r="Y32" s="15"/>
      <c r="Z32" s="6"/>
    </row>
    <row r="33" spans="2:26" x14ac:dyDescent="0.25">
      <c r="B33" s="6"/>
      <c r="C33" s="6"/>
      <c r="D33" s="6"/>
      <c r="E33" s="6"/>
      <c r="F33" s="6"/>
      <c r="G33" s="6"/>
      <c r="H33" s="6"/>
      <c r="I33" s="6"/>
      <c r="J33" s="6"/>
      <c r="K33" s="6"/>
      <c r="L33" s="6"/>
      <c r="M33" s="6"/>
      <c r="N33" s="6"/>
      <c r="O33" s="15"/>
      <c r="P33" s="15"/>
      <c r="Q33" s="15"/>
      <c r="R33" s="15"/>
      <c r="S33" s="15"/>
      <c r="T33" s="15"/>
      <c r="U33" s="15"/>
      <c r="V33" s="15"/>
      <c r="W33" s="15"/>
      <c r="X33" s="15"/>
      <c r="Y33" s="15"/>
      <c r="Z33" s="6"/>
    </row>
    <row r="34" spans="2:26" ht="15" customHeight="1" x14ac:dyDescent="0.25">
      <c r="B34" s="6"/>
      <c r="C34" s="6"/>
      <c r="D34" s="6"/>
      <c r="E34" s="6"/>
      <c r="F34" s="6"/>
      <c r="G34" s="6"/>
      <c r="H34" s="6"/>
      <c r="I34" s="6"/>
      <c r="J34" s="6"/>
      <c r="K34" s="6"/>
      <c r="L34" s="6"/>
      <c r="M34" s="6"/>
      <c r="N34" s="6"/>
      <c r="O34" s="6"/>
      <c r="P34" s="6"/>
      <c r="Q34" s="6"/>
      <c r="R34" s="6"/>
      <c r="S34" s="6"/>
      <c r="T34" s="6"/>
      <c r="U34" s="6"/>
      <c r="V34" s="6"/>
      <c r="W34" s="6"/>
      <c r="X34" s="6"/>
      <c r="Y34" s="6"/>
      <c r="Z34" s="6"/>
    </row>
    <row r="35" spans="2:26" x14ac:dyDescent="0.25">
      <c r="B35" s="6"/>
      <c r="C35" s="6"/>
      <c r="D35" s="6"/>
      <c r="E35" s="6"/>
      <c r="F35" s="6"/>
      <c r="G35" s="6"/>
      <c r="H35" s="6"/>
      <c r="I35" s="6"/>
      <c r="J35" s="6"/>
      <c r="K35" s="6"/>
      <c r="L35" s="6"/>
      <c r="M35" s="6"/>
      <c r="N35" s="6"/>
      <c r="O35" s="6"/>
      <c r="P35" s="6"/>
      <c r="Q35" s="6"/>
      <c r="R35" s="6"/>
      <c r="S35" s="6"/>
      <c r="T35" s="6"/>
      <c r="U35" s="6"/>
      <c r="V35" s="6"/>
      <c r="W35" s="6"/>
      <c r="X35" s="6"/>
      <c r="Y35" s="6"/>
      <c r="Z35" s="6"/>
    </row>
    <row r="36" spans="2:26" x14ac:dyDescent="0.25">
      <c r="B36" s="6"/>
      <c r="C36" s="6"/>
      <c r="D36" s="6"/>
      <c r="E36" s="6"/>
      <c r="F36" s="6"/>
      <c r="G36" s="6"/>
      <c r="H36" s="6"/>
      <c r="I36" s="6"/>
      <c r="J36" s="6"/>
      <c r="K36" s="6"/>
      <c r="L36" s="6"/>
      <c r="M36" s="6"/>
      <c r="N36" s="6"/>
      <c r="O36" s="6"/>
      <c r="P36" s="6"/>
      <c r="Q36" s="6"/>
      <c r="R36" s="6"/>
      <c r="S36" s="6"/>
      <c r="T36" s="6"/>
      <c r="U36" s="6"/>
      <c r="V36" s="6"/>
      <c r="W36" s="6"/>
      <c r="X36" s="6"/>
      <c r="Y36" s="6"/>
      <c r="Z36" s="6"/>
    </row>
    <row r="37" spans="2:26" x14ac:dyDescent="0.25">
      <c r="B37" s="6"/>
      <c r="C37" s="6"/>
      <c r="D37" s="6"/>
      <c r="E37" s="6"/>
      <c r="F37" s="6"/>
      <c r="G37" s="6"/>
      <c r="H37" s="6"/>
      <c r="I37" s="6"/>
      <c r="J37" s="6"/>
      <c r="K37" s="6"/>
      <c r="L37" s="6"/>
      <c r="M37" s="6"/>
      <c r="N37" s="6"/>
      <c r="O37" s="6"/>
      <c r="P37" s="6"/>
      <c r="Q37" s="6"/>
      <c r="R37" s="6"/>
      <c r="S37" s="6"/>
      <c r="T37" s="6"/>
      <c r="U37" s="6"/>
      <c r="V37" s="6"/>
      <c r="W37" s="6"/>
      <c r="X37" s="6"/>
      <c r="Y37" s="6"/>
      <c r="Z37" s="6"/>
    </row>
    <row r="38" spans="2:26" ht="15.75" thickBot="1" x14ac:dyDescent="0.3">
      <c r="B38" s="6"/>
      <c r="C38" s="6"/>
      <c r="D38" s="6"/>
      <c r="E38" s="6"/>
      <c r="F38" s="6"/>
      <c r="G38" s="6"/>
      <c r="H38" s="6"/>
      <c r="I38" s="6"/>
      <c r="J38" s="6"/>
      <c r="K38" s="6"/>
      <c r="L38" s="6"/>
      <c r="M38" s="6"/>
      <c r="N38" s="6"/>
      <c r="O38" s="6"/>
      <c r="P38" s="6"/>
      <c r="Q38" s="6"/>
      <c r="R38" s="6"/>
      <c r="S38" s="6"/>
      <c r="T38" s="6"/>
      <c r="U38" s="6"/>
      <c r="V38" s="6"/>
      <c r="W38" s="6"/>
      <c r="X38" s="6"/>
      <c r="Y38" s="6"/>
      <c r="Z38" s="6"/>
    </row>
    <row r="39" spans="2:26" ht="27" thickBot="1" x14ac:dyDescent="0.45">
      <c r="B39" s="6"/>
      <c r="C39" s="6"/>
      <c r="D39" s="6"/>
      <c r="E39" s="6"/>
      <c r="F39" s="6"/>
      <c r="G39" s="6"/>
      <c r="H39" s="6"/>
      <c r="I39" s="6"/>
      <c r="J39" s="6"/>
      <c r="K39" s="6"/>
      <c r="L39" s="6"/>
      <c r="M39" s="6"/>
      <c r="N39" s="6"/>
      <c r="O39" s="6"/>
      <c r="P39" s="6"/>
      <c r="Q39" s="6"/>
      <c r="R39" s="6"/>
      <c r="S39" s="6"/>
      <c r="T39" s="6"/>
      <c r="U39" s="6"/>
      <c r="V39" s="6"/>
      <c r="W39" s="6"/>
      <c r="X39" s="6"/>
      <c r="Y39" s="30" t="s">
        <v>98</v>
      </c>
      <c r="Z39" s="30" t="s">
        <v>97</v>
      </c>
    </row>
  </sheetData>
  <mergeCells count="2">
    <mergeCell ref="F5:V8"/>
    <mergeCell ref="O10:Y33"/>
  </mergeCells>
  <hyperlinks>
    <hyperlink ref="Z39" location="'Penguin Size'!A1" display="&gt;&gt;" xr:uid="{469B5E86-6363-4C23-815E-B925D0A0E503}"/>
    <hyperlink ref="Y39" location="Popularity!A1" display="&lt;&lt;" xr:uid="{320B6DD0-D926-4227-93E9-0B9A7C18D539}"/>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AACB5D-9EED-4792-A6E8-9C22C3D6BB9B}">
  <dimension ref="B3:Z39"/>
  <sheetViews>
    <sheetView zoomScale="85" zoomScaleNormal="85" workbookViewId="0">
      <selection activeCell="Z39" sqref="Z39"/>
    </sheetView>
  </sheetViews>
  <sheetFormatPr defaultRowHeight="15" x14ac:dyDescent="0.25"/>
  <cols>
    <col min="1" max="16384" width="9.140625" style="1"/>
  </cols>
  <sheetData>
    <row r="3" spans="2:26" x14ac:dyDescent="0.25">
      <c r="B3" s="6"/>
      <c r="C3" s="6"/>
      <c r="D3" s="6"/>
      <c r="E3" s="6"/>
      <c r="F3" s="6"/>
      <c r="G3" s="6"/>
      <c r="H3" s="6"/>
      <c r="I3" s="6"/>
      <c r="J3" s="6"/>
      <c r="K3" s="6"/>
      <c r="L3" s="6"/>
      <c r="M3" s="6"/>
      <c r="N3" s="6"/>
      <c r="O3" s="6"/>
      <c r="P3" s="6"/>
      <c r="Q3" s="6"/>
      <c r="R3" s="6"/>
      <c r="S3" s="6"/>
      <c r="T3" s="6"/>
      <c r="U3" s="6"/>
      <c r="V3" s="6"/>
      <c r="W3" s="6"/>
      <c r="X3" s="6"/>
      <c r="Y3" s="6"/>
      <c r="Z3" s="6"/>
    </row>
    <row r="4" spans="2:26" x14ac:dyDescent="0.25">
      <c r="B4" s="6"/>
      <c r="C4" s="6"/>
      <c r="D4" s="6"/>
      <c r="E4" s="6"/>
      <c r="F4" s="6"/>
      <c r="G4" s="6"/>
      <c r="H4" s="6"/>
      <c r="I4" s="6"/>
      <c r="J4" s="6"/>
      <c r="K4" s="6"/>
      <c r="L4" s="6"/>
      <c r="M4" s="6"/>
      <c r="N4" s="6"/>
      <c r="O4" s="6"/>
      <c r="P4" s="6"/>
      <c r="Q4" s="6"/>
      <c r="R4" s="6"/>
      <c r="S4" s="6"/>
      <c r="T4" s="6"/>
      <c r="U4" s="6"/>
      <c r="V4" s="6"/>
      <c r="W4" s="6"/>
      <c r="X4" s="6"/>
      <c r="Y4" s="6"/>
      <c r="Z4" s="6"/>
    </row>
    <row r="5" spans="2:26" x14ac:dyDescent="0.25">
      <c r="B5" s="6"/>
      <c r="C5" s="6"/>
      <c r="D5" s="6"/>
      <c r="E5" s="6"/>
      <c r="F5" s="12" t="s">
        <v>18</v>
      </c>
      <c r="G5" s="13"/>
      <c r="H5" s="13"/>
      <c r="I5" s="13"/>
      <c r="J5" s="13"/>
      <c r="K5" s="13"/>
      <c r="L5" s="13"/>
      <c r="M5" s="13"/>
      <c r="N5" s="13"/>
      <c r="O5" s="13"/>
      <c r="P5" s="13"/>
      <c r="Q5" s="13"/>
      <c r="R5" s="13"/>
      <c r="S5" s="13"/>
      <c r="T5" s="13"/>
      <c r="U5" s="13"/>
      <c r="V5" s="13"/>
      <c r="W5" s="6"/>
      <c r="X5" s="6"/>
      <c r="Y5" s="6"/>
      <c r="Z5" s="6"/>
    </row>
    <row r="6" spans="2:26" x14ac:dyDescent="0.25">
      <c r="B6" s="6"/>
      <c r="C6" s="6"/>
      <c r="D6" s="6"/>
      <c r="E6" s="6"/>
      <c r="F6" s="13"/>
      <c r="G6" s="13"/>
      <c r="H6" s="13"/>
      <c r="I6" s="13"/>
      <c r="J6" s="13"/>
      <c r="K6" s="13"/>
      <c r="L6" s="13"/>
      <c r="M6" s="13"/>
      <c r="N6" s="13"/>
      <c r="O6" s="13"/>
      <c r="P6" s="13"/>
      <c r="Q6" s="13"/>
      <c r="R6" s="13"/>
      <c r="S6" s="13"/>
      <c r="T6" s="13"/>
      <c r="U6" s="13"/>
      <c r="V6" s="13"/>
      <c r="W6" s="6"/>
      <c r="X6" s="6"/>
      <c r="Y6" s="6"/>
      <c r="Z6" s="6"/>
    </row>
    <row r="7" spans="2:26" x14ac:dyDescent="0.25">
      <c r="B7" s="6"/>
      <c r="C7" s="6"/>
      <c r="D7" s="6"/>
      <c r="E7" s="6"/>
      <c r="F7" s="13"/>
      <c r="G7" s="13"/>
      <c r="H7" s="13"/>
      <c r="I7" s="13"/>
      <c r="J7" s="13"/>
      <c r="K7" s="13"/>
      <c r="L7" s="13"/>
      <c r="M7" s="13"/>
      <c r="N7" s="13"/>
      <c r="O7" s="13"/>
      <c r="P7" s="13"/>
      <c r="Q7" s="13"/>
      <c r="R7" s="13"/>
      <c r="S7" s="13"/>
      <c r="T7" s="13"/>
      <c r="U7" s="13"/>
      <c r="V7" s="13"/>
      <c r="W7" s="6"/>
      <c r="X7" s="6"/>
      <c r="Y7" s="6"/>
      <c r="Z7" s="6"/>
    </row>
    <row r="8" spans="2:26" x14ac:dyDescent="0.25">
      <c r="B8" s="6"/>
      <c r="C8" s="6"/>
      <c r="D8" s="6"/>
      <c r="E8" s="6"/>
      <c r="F8" s="13"/>
      <c r="G8" s="13"/>
      <c r="H8" s="13"/>
      <c r="I8" s="13"/>
      <c r="J8" s="13"/>
      <c r="K8" s="13"/>
      <c r="L8" s="13"/>
      <c r="M8" s="13"/>
      <c r="N8" s="13"/>
      <c r="O8" s="13"/>
      <c r="P8" s="13"/>
      <c r="Q8" s="13"/>
      <c r="R8" s="13"/>
      <c r="S8" s="13"/>
      <c r="T8" s="13"/>
      <c r="U8" s="13"/>
      <c r="V8" s="13"/>
      <c r="W8" s="6"/>
      <c r="X8" s="6"/>
      <c r="Y8" s="6"/>
      <c r="Z8" s="6"/>
    </row>
    <row r="9" spans="2:26" x14ac:dyDescent="0.25">
      <c r="B9" s="6"/>
      <c r="C9" s="6"/>
      <c r="D9" s="14" t="s">
        <v>19</v>
      </c>
      <c r="E9" s="14"/>
      <c r="F9" s="14"/>
      <c r="G9" s="14"/>
      <c r="H9" s="14"/>
      <c r="I9" s="14"/>
      <c r="J9" s="14"/>
      <c r="K9" s="14"/>
      <c r="L9" s="14"/>
      <c r="M9" s="14"/>
      <c r="N9" s="14"/>
      <c r="O9" s="14"/>
      <c r="P9" s="14"/>
      <c r="Q9" s="14"/>
      <c r="R9" s="14"/>
      <c r="S9" s="14"/>
      <c r="T9" s="14"/>
      <c r="U9" s="14"/>
      <c r="V9" s="14"/>
      <c r="W9" s="14"/>
      <c r="X9" s="14"/>
      <c r="Y9" s="6"/>
      <c r="Z9" s="6"/>
    </row>
    <row r="10" spans="2:26" x14ac:dyDescent="0.25">
      <c r="B10" s="6"/>
      <c r="C10" s="6"/>
      <c r="D10" s="14"/>
      <c r="E10" s="14"/>
      <c r="F10" s="14"/>
      <c r="G10" s="14"/>
      <c r="H10" s="14"/>
      <c r="I10" s="14"/>
      <c r="J10" s="14"/>
      <c r="K10" s="14"/>
      <c r="L10" s="14"/>
      <c r="M10" s="14"/>
      <c r="N10" s="14"/>
      <c r="O10" s="14"/>
      <c r="P10" s="14"/>
      <c r="Q10" s="14"/>
      <c r="R10" s="14"/>
      <c r="S10" s="14"/>
      <c r="T10" s="14"/>
      <c r="U10" s="14"/>
      <c r="V10" s="14"/>
      <c r="W10" s="14"/>
      <c r="X10" s="14"/>
      <c r="Y10" s="6"/>
      <c r="Z10" s="6"/>
    </row>
    <row r="11" spans="2:26" x14ac:dyDescent="0.25">
      <c r="B11" s="6"/>
      <c r="C11" s="6"/>
      <c r="D11" s="14"/>
      <c r="E11" s="14"/>
      <c r="F11" s="14"/>
      <c r="G11" s="14"/>
      <c r="H11" s="14"/>
      <c r="I11" s="14"/>
      <c r="J11" s="14"/>
      <c r="K11" s="14"/>
      <c r="L11" s="14"/>
      <c r="M11" s="14"/>
      <c r="N11" s="14"/>
      <c r="O11" s="14"/>
      <c r="P11" s="14"/>
      <c r="Q11" s="14"/>
      <c r="R11" s="14"/>
      <c r="S11" s="14"/>
      <c r="T11" s="14"/>
      <c r="U11" s="14"/>
      <c r="V11" s="14"/>
      <c r="W11" s="14"/>
      <c r="X11" s="14"/>
      <c r="Y11" s="6"/>
      <c r="Z11" s="6"/>
    </row>
    <row r="12" spans="2:26" x14ac:dyDescent="0.25">
      <c r="B12" s="6"/>
      <c r="C12" s="6"/>
      <c r="D12" s="14"/>
      <c r="E12" s="14"/>
      <c r="F12" s="14"/>
      <c r="G12" s="14"/>
      <c r="H12" s="14"/>
      <c r="I12" s="14"/>
      <c r="J12" s="14"/>
      <c r="K12" s="14"/>
      <c r="L12" s="14"/>
      <c r="M12" s="14"/>
      <c r="N12" s="14"/>
      <c r="O12" s="14"/>
      <c r="P12" s="14"/>
      <c r="Q12" s="14"/>
      <c r="R12" s="14"/>
      <c r="S12" s="14"/>
      <c r="T12" s="14"/>
      <c r="U12" s="14"/>
      <c r="V12" s="14"/>
      <c r="W12" s="14"/>
      <c r="X12" s="14"/>
      <c r="Y12" s="6"/>
      <c r="Z12" s="6"/>
    </row>
    <row r="13" spans="2:26" x14ac:dyDescent="0.25">
      <c r="B13" s="6"/>
      <c r="C13" s="6"/>
      <c r="D13" s="14"/>
      <c r="E13" s="14"/>
      <c r="F13" s="14"/>
      <c r="G13" s="14"/>
      <c r="H13" s="14"/>
      <c r="I13" s="14"/>
      <c r="J13" s="14"/>
      <c r="K13" s="14"/>
      <c r="L13" s="14"/>
      <c r="M13" s="14"/>
      <c r="N13" s="14"/>
      <c r="O13" s="14"/>
      <c r="P13" s="14"/>
      <c r="Q13" s="14"/>
      <c r="R13" s="14"/>
      <c r="S13" s="14"/>
      <c r="T13" s="14"/>
      <c r="U13" s="14"/>
      <c r="V13" s="14"/>
      <c r="W13" s="14"/>
      <c r="X13" s="14"/>
      <c r="Y13" s="6"/>
      <c r="Z13" s="6"/>
    </row>
    <row r="14" spans="2:26" x14ac:dyDescent="0.25">
      <c r="B14" s="6"/>
      <c r="C14" s="6"/>
      <c r="D14" s="6"/>
      <c r="E14" s="6"/>
      <c r="F14" s="6"/>
      <c r="G14" s="6"/>
      <c r="H14" s="6"/>
      <c r="I14" s="6"/>
      <c r="J14" s="6"/>
      <c r="K14" s="6"/>
      <c r="L14" s="6"/>
      <c r="M14" s="6"/>
      <c r="N14" s="6"/>
      <c r="O14" s="6"/>
      <c r="P14" s="6"/>
      <c r="Q14" s="6"/>
      <c r="R14" s="6"/>
      <c r="S14" s="6"/>
      <c r="T14" s="6"/>
      <c r="U14" s="6"/>
      <c r="V14" s="6"/>
      <c r="W14" s="6"/>
      <c r="X14" s="6"/>
      <c r="Y14" s="6"/>
      <c r="Z14" s="6"/>
    </row>
    <row r="15" spans="2:26" x14ac:dyDescent="0.25">
      <c r="B15" s="6"/>
      <c r="C15" s="6"/>
      <c r="D15" s="6"/>
      <c r="E15" s="6"/>
      <c r="F15" s="6"/>
      <c r="G15" s="6"/>
      <c r="H15" s="6"/>
      <c r="I15" s="6"/>
      <c r="J15" s="6"/>
      <c r="K15" s="6"/>
      <c r="L15" s="6"/>
      <c r="M15" s="6"/>
      <c r="N15" s="6"/>
      <c r="O15" s="6"/>
      <c r="P15" s="6"/>
      <c r="Q15" s="6"/>
      <c r="R15" s="6"/>
      <c r="S15" s="6"/>
      <c r="T15" s="6"/>
      <c r="U15" s="6"/>
      <c r="V15" s="6"/>
      <c r="W15" s="6"/>
      <c r="X15" s="6"/>
      <c r="Y15" s="6"/>
      <c r="Z15" s="6"/>
    </row>
    <row r="16" spans="2:26" x14ac:dyDescent="0.25">
      <c r="B16" s="6"/>
      <c r="C16" s="6"/>
      <c r="D16" s="6"/>
      <c r="E16" s="6"/>
      <c r="F16" s="6"/>
      <c r="G16" s="6"/>
      <c r="H16" s="6"/>
      <c r="I16" s="6"/>
      <c r="J16" s="6"/>
      <c r="K16" s="6"/>
      <c r="L16" s="6"/>
      <c r="M16" s="6"/>
      <c r="N16" s="6"/>
      <c r="O16" s="6"/>
      <c r="P16" s="6"/>
      <c r="Q16" s="6"/>
      <c r="R16" s="6"/>
      <c r="S16" s="6"/>
      <c r="T16" s="6"/>
      <c r="U16" s="6"/>
      <c r="V16" s="6"/>
      <c r="W16" s="6"/>
      <c r="X16" s="6"/>
      <c r="Y16" s="6"/>
      <c r="Z16" s="6"/>
    </row>
    <row r="17" spans="2:26" x14ac:dyDescent="0.25">
      <c r="B17" s="6"/>
      <c r="C17" s="6"/>
      <c r="D17" s="6"/>
      <c r="E17" s="6"/>
      <c r="F17" s="6"/>
      <c r="G17" s="6"/>
      <c r="H17" s="6"/>
      <c r="I17" s="6"/>
      <c r="J17" s="6"/>
      <c r="K17" s="6"/>
      <c r="L17" s="6"/>
      <c r="M17" s="6"/>
      <c r="N17" s="6"/>
      <c r="O17" s="6"/>
      <c r="P17" s="6"/>
      <c r="Q17" s="6"/>
      <c r="R17" s="6"/>
      <c r="S17" s="6"/>
      <c r="T17" s="6"/>
      <c r="U17" s="6"/>
      <c r="V17" s="6"/>
      <c r="W17" s="6"/>
      <c r="X17" s="6"/>
      <c r="Y17" s="6"/>
      <c r="Z17" s="6"/>
    </row>
    <row r="18" spans="2:26" x14ac:dyDescent="0.25">
      <c r="B18" s="6"/>
      <c r="C18" s="6"/>
      <c r="D18" s="6"/>
      <c r="E18" s="6"/>
      <c r="F18" s="6"/>
      <c r="G18" s="6"/>
      <c r="H18" s="6"/>
      <c r="I18" s="6"/>
      <c r="J18" s="6"/>
      <c r="K18" s="6"/>
      <c r="L18" s="6"/>
      <c r="M18" s="6"/>
      <c r="N18" s="6"/>
      <c r="O18" s="6"/>
      <c r="P18" s="6"/>
      <c r="Q18" s="6"/>
      <c r="R18" s="6"/>
      <c r="S18" s="6"/>
      <c r="T18" s="6"/>
      <c r="U18" s="6"/>
      <c r="V18" s="6"/>
      <c r="W18" s="6"/>
      <c r="X18" s="6"/>
      <c r="Y18" s="6"/>
      <c r="Z18" s="6"/>
    </row>
    <row r="19" spans="2:26" x14ac:dyDescent="0.25">
      <c r="B19" s="6"/>
      <c r="C19" s="6"/>
      <c r="D19" s="6"/>
      <c r="E19" s="6"/>
      <c r="F19" s="6"/>
      <c r="G19" s="6"/>
      <c r="H19" s="6"/>
      <c r="I19" s="6"/>
      <c r="J19" s="6"/>
      <c r="K19" s="6"/>
      <c r="L19" s="6"/>
      <c r="M19" s="6"/>
      <c r="N19" s="6"/>
      <c r="O19" s="6"/>
      <c r="P19" s="6"/>
      <c r="Q19" s="6"/>
      <c r="R19" s="6"/>
      <c r="S19" s="6"/>
      <c r="T19" s="6"/>
      <c r="U19" s="6"/>
      <c r="V19" s="6"/>
      <c r="W19" s="6"/>
      <c r="X19" s="6"/>
      <c r="Y19" s="6"/>
      <c r="Z19" s="6"/>
    </row>
    <row r="20" spans="2:26" x14ac:dyDescent="0.25">
      <c r="B20" s="6"/>
      <c r="C20" s="6"/>
      <c r="D20" s="6"/>
      <c r="E20" s="6"/>
      <c r="F20" s="6"/>
      <c r="G20" s="6"/>
      <c r="H20" s="6"/>
      <c r="I20" s="6"/>
      <c r="J20" s="6"/>
      <c r="K20" s="6"/>
      <c r="L20" s="6"/>
      <c r="M20" s="6"/>
      <c r="N20" s="6"/>
      <c r="O20" s="6"/>
      <c r="P20" s="6"/>
      <c r="Q20" s="6"/>
      <c r="R20" s="6"/>
      <c r="S20" s="6"/>
      <c r="T20" s="6"/>
      <c r="U20" s="6"/>
      <c r="V20" s="6"/>
      <c r="W20" s="6"/>
      <c r="X20" s="6"/>
      <c r="Y20" s="6"/>
      <c r="Z20" s="6"/>
    </row>
    <row r="21" spans="2:26" x14ac:dyDescent="0.25">
      <c r="B21" s="6"/>
      <c r="C21" s="6"/>
      <c r="D21" s="6"/>
      <c r="E21" s="6"/>
      <c r="F21" s="6"/>
      <c r="G21" s="6"/>
      <c r="H21" s="6"/>
      <c r="I21" s="6"/>
      <c r="J21" s="6"/>
      <c r="K21" s="6"/>
      <c r="L21" s="6"/>
      <c r="M21" s="6"/>
      <c r="N21" s="6"/>
      <c r="O21" s="6"/>
      <c r="P21" s="6"/>
      <c r="Q21" s="6"/>
      <c r="R21" s="6"/>
      <c r="S21" s="6"/>
      <c r="T21" s="6"/>
      <c r="U21" s="6"/>
      <c r="V21" s="6"/>
      <c r="W21" s="6"/>
      <c r="X21" s="6"/>
      <c r="Y21" s="6"/>
      <c r="Z21" s="6"/>
    </row>
    <row r="22" spans="2:26" x14ac:dyDescent="0.25">
      <c r="B22" s="6"/>
      <c r="C22" s="6"/>
      <c r="D22" s="6"/>
      <c r="E22" s="6"/>
      <c r="F22" s="6"/>
      <c r="G22" s="6"/>
      <c r="H22" s="6"/>
      <c r="I22" s="6"/>
      <c r="J22" s="6"/>
      <c r="K22" s="6"/>
      <c r="L22" s="6"/>
      <c r="M22" s="6"/>
      <c r="N22" s="6"/>
      <c r="O22" s="6"/>
      <c r="P22" s="6"/>
      <c r="Q22" s="6"/>
      <c r="R22" s="6"/>
      <c r="S22" s="6"/>
      <c r="T22" s="6"/>
      <c r="U22" s="6"/>
      <c r="V22" s="6"/>
      <c r="W22" s="6"/>
      <c r="X22" s="6"/>
      <c r="Y22" s="6"/>
      <c r="Z22" s="6"/>
    </row>
    <row r="23" spans="2:26" x14ac:dyDescent="0.25">
      <c r="B23" s="6"/>
      <c r="C23" s="6"/>
      <c r="D23" s="6"/>
      <c r="E23" s="6"/>
      <c r="F23" s="6"/>
      <c r="G23" s="6"/>
      <c r="H23" s="6"/>
      <c r="I23" s="6"/>
      <c r="J23" s="6"/>
      <c r="K23" s="6"/>
      <c r="L23" s="6"/>
      <c r="M23" s="6"/>
      <c r="N23" s="6"/>
      <c r="O23" s="6"/>
      <c r="P23" s="6"/>
      <c r="Q23" s="6"/>
      <c r="R23" s="6"/>
      <c r="S23" s="6"/>
      <c r="T23" s="6"/>
      <c r="U23" s="6"/>
      <c r="V23" s="6"/>
      <c r="W23" s="6"/>
      <c r="X23" s="6"/>
      <c r="Y23" s="6"/>
      <c r="Z23" s="6"/>
    </row>
    <row r="24" spans="2:26" x14ac:dyDescent="0.25">
      <c r="B24" s="6"/>
      <c r="C24" s="6"/>
      <c r="D24" s="6"/>
      <c r="E24" s="6"/>
      <c r="F24" s="6"/>
      <c r="G24" s="6"/>
      <c r="H24" s="6"/>
      <c r="I24" s="6"/>
      <c r="J24" s="6"/>
      <c r="K24" s="6"/>
      <c r="L24" s="6"/>
      <c r="M24" s="6"/>
      <c r="N24" s="6"/>
      <c r="O24" s="6"/>
      <c r="P24" s="6"/>
      <c r="Q24" s="6"/>
      <c r="R24" s="6"/>
      <c r="S24" s="6"/>
      <c r="T24" s="6"/>
      <c r="U24" s="6"/>
      <c r="V24" s="6"/>
      <c r="W24" s="6"/>
      <c r="X24" s="6"/>
      <c r="Y24" s="6"/>
      <c r="Z24" s="6"/>
    </row>
    <row r="25" spans="2:26" x14ac:dyDescent="0.25">
      <c r="B25" s="6"/>
      <c r="C25" s="6"/>
      <c r="D25" s="6"/>
      <c r="E25" s="6"/>
      <c r="F25" s="6"/>
      <c r="G25" s="6"/>
      <c r="H25" s="6"/>
      <c r="I25" s="6"/>
      <c r="J25" s="6"/>
      <c r="K25" s="6"/>
      <c r="L25" s="6"/>
      <c r="M25" s="6"/>
      <c r="N25" s="6"/>
      <c r="O25" s="6"/>
      <c r="P25" s="6"/>
      <c r="Q25" s="6"/>
      <c r="R25" s="6"/>
      <c r="S25" s="6"/>
      <c r="T25" s="6"/>
      <c r="U25" s="6"/>
      <c r="V25" s="6"/>
      <c r="W25" s="6"/>
      <c r="X25" s="6"/>
      <c r="Y25" s="6"/>
      <c r="Z25" s="6"/>
    </row>
    <row r="26" spans="2:26" x14ac:dyDescent="0.25">
      <c r="B26" s="6"/>
      <c r="C26" s="6"/>
      <c r="D26" s="6"/>
      <c r="E26" s="6"/>
      <c r="F26" s="6"/>
      <c r="G26" s="6"/>
      <c r="H26" s="6"/>
      <c r="I26" s="6"/>
      <c r="J26" s="6"/>
      <c r="K26" s="6"/>
      <c r="L26" s="6"/>
      <c r="M26" s="6"/>
      <c r="N26" s="6"/>
      <c r="O26" s="6"/>
      <c r="P26" s="6"/>
      <c r="Q26" s="6"/>
      <c r="R26" s="6"/>
      <c r="S26" s="6"/>
      <c r="T26" s="6"/>
      <c r="U26" s="6"/>
      <c r="V26" s="6"/>
      <c r="W26" s="6"/>
      <c r="X26" s="6"/>
      <c r="Y26" s="6"/>
      <c r="Z26" s="6"/>
    </row>
    <row r="27" spans="2:26" x14ac:dyDescent="0.25">
      <c r="B27" s="6"/>
      <c r="C27" s="6"/>
      <c r="D27" s="6"/>
      <c r="E27" s="6"/>
      <c r="F27" s="6"/>
      <c r="G27" s="6"/>
      <c r="H27" s="6"/>
      <c r="I27" s="6"/>
      <c r="J27" s="6"/>
      <c r="K27" s="6"/>
      <c r="L27" s="6"/>
      <c r="M27" s="6"/>
      <c r="N27" s="6"/>
      <c r="O27" s="6"/>
      <c r="P27" s="6"/>
      <c r="Q27" s="6"/>
      <c r="R27" s="6"/>
      <c r="S27" s="6"/>
      <c r="T27" s="6"/>
      <c r="U27" s="6"/>
      <c r="V27" s="6"/>
      <c r="W27" s="6"/>
      <c r="X27" s="6"/>
      <c r="Y27" s="6"/>
      <c r="Z27" s="6"/>
    </row>
    <row r="28" spans="2:26" x14ac:dyDescent="0.25">
      <c r="B28" s="6"/>
      <c r="C28" s="6"/>
      <c r="D28" s="6"/>
      <c r="E28" s="6"/>
      <c r="F28" s="6"/>
      <c r="G28" s="6"/>
      <c r="H28" s="6"/>
      <c r="I28" s="6"/>
      <c r="J28" s="6"/>
      <c r="K28" s="6"/>
      <c r="L28" s="6"/>
      <c r="M28" s="6"/>
      <c r="N28" s="6"/>
      <c r="O28" s="6"/>
      <c r="P28" s="6"/>
      <c r="Q28" s="6"/>
      <c r="R28" s="6"/>
      <c r="S28" s="6"/>
      <c r="T28" s="6"/>
      <c r="U28" s="6"/>
      <c r="V28" s="6"/>
      <c r="W28" s="6"/>
      <c r="X28" s="6"/>
      <c r="Y28" s="6"/>
      <c r="Z28" s="6"/>
    </row>
    <row r="29" spans="2:26" x14ac:dyDescent="0.25">
      <c r="B29" s="6"/>
      <c r="C29" s="6"/>
      <c r="D29" s="6"/>
      <c r="E29" s="6"/>
      <c r="F29" s="6"/>
      <c r="G29" s="6"/>
      <c r="H29" s="6"/>
      <c r="I29" s="6"/>
      <c r="J29" s="6"/>
      <c r="K29" s="6"/>
      <c r="L29" s="6"/>
      <c r="M29" s="6"/>
      <c r="N29" s="6"/>
      <c r="O29" s="6"/>
      <c r="P29" s="6"/>
      <c r="Q29" s="6"/>
      <c r="R29" s="6"/>
      <c r="S29" s="6"/>
      <c r="T29" s="6"/>
      <c r="U29" s="6"/>
      <c r="V29" s="6"/>
      <c r="W29" s="6"/>
      <c r="X29" s="6"/>
      <c r="Y29" s="6"/>
      <c r="Z29" s="6"/>
    </row>
    <row r="30" spans="2:26" x14ac:dyDescent="0.25">
      <c r="B30" s="6"/>
      <c r="C30" s="6"/>
      <c r="D30" s="6"/>
      <c r="E30" s="6"/>
      <c r="F30" s="6"/>
      <c r="G30" s="6"/>
      <c r="H30" s="6"/>
      <c r="I30" s="6"/>
      <c r="J30" s="6"/>
      <c r="K30" s="6"/>
      <c r="L30" s="6"/>
      <c r="M30" s="6"/>
      <c r="N30" s="6"/>
      <c r="O30" s="6"/>
      <c r="P30" s="6"/>
      <c r="Q30" s="6"/>
      <c r="R30" s="6"/>
      <c r="S30" s="6"/>
      <c r="T30" s="6"/>
      <c r="U30" s="6"/>
      <c r="V30" s="6"/>
      <c r="W30" s="6"/>
      <c r="X30" s="6"/>
      <c r="Y30" s="6"/>
      <c r="Z30" s="6"/>
    </row>
    <row r="31" spans="2:26" x14ac:dyDescent="0.25">
      <c r="B31" s="6"/>
      <c r="C31" s="6"/>
      <c r="D31" s="6"/>
      <c r="E31" s="6"/>
      <c r="F31" s="6"/>
      <c r="G31" s="6"/>
      <c r="H31" s="6"/>
      <c r="I31" s="6"/>
      <c r="J31" s="6"/>
      <c r="K31" s="6"/>
      <c r="L31" s="6"/>
      <c r="M31" s="6"/>
      <c r="N31" s="6"/>
      <c r="O31" s="6"/>
      <c r="P31" s="6"/>
      <c r="Q31" s="6"/>
      <c r="R31" s="6"/>
      <c r="S31" s="6"/>
      <c r="T31" s="6"/>
      <c r="U31" s="6"/>
      <c r="V31" s="6"/>
      <c r="W31" s="6"/>
      <c r="X31" s="6"/>
      <c r="Y31" s="6"/>
      <c r="Z31" s="6"/>
    </row>
    <row r="32" spans="2:26" x14ac:dyDescent="0.25">
      <c r="B32" s="6"/>
      <c r="C32" s="6"/>
      <c r="D32" s="6"/>
      <c r="E32" s="6"/>
      <c r="F32" s="6"/>
      <c r="G32" s="6"/>
      <c r="H32" s="6"/>
      <c r="I32" s="6"/>
      <c r="J32" s="6"/>
      <c r="K32" s="6"/>
      <c r="L32" s="6"/>
      <c r="M32" s="6"/>
      <c r="N32" s="6"/>
      <c r="O32" s="6"/>
      <c r="P32" s="6"/>
      <c r="Q32" s="6"/>
      <c r="R32" s="6"/>
      <c r="S32" s="6"/>
      <c r="T32" s="6"/>
      <c r="U32" s="6"/>
      <c r="V32" s="6"/>
      <c r="W32" s="6"/>
      <c r="X32" s="6"/>
      <c r="Y32" s="6"/>
      <c r="Z32" s="6"/>
    </row>
    <row r="33" spans="2:26" x14ac:dyDescent="0.25">
      <c r="B33" s="6"/>
      <c r="C33" s="6"/>
      <c r="D33" s="6"/>
      <c r="E33" s="6"/>
      <c r="F33" s="6"/>
      <c r="G33" s="6"/>
      <c r="H33" s="6"/>
      <c r="I33" s="6"/>
      <c r="J33" s="6"/>
      <c r="K33" s="6"/>
      <c r="L33" s="6"/>
      <c r="M33" s="6"/>
      <c r="N33" s="6"/>
      <c r="O33" s="6"/>
      <c r="P33" s="6"/>
      <c r="Q33" s="6"/>
      <c r="R33" s="6"/>
      <c r="S33" s="6"/>
      <c r="T33" s="6"/>
      <c r="U33" s="6"/>
      <c r="V33" s="6"/>
      <c r="W33" s="6"/>
      <c r="X33" s="6"/>
      <c r="Y33" s="6"/>
      <c r="Z33" s="6"/>
    </row>
    <row r="34" spans="2:26" x14ac:dyDescent="0.25">
      <c r="B34" s="6"/>
      <c r="C34" s="6"/>
      <c r="D34" s="6"/>
      <c r="E34" s="6"/>
      <c r="F34" s="6"/>
      <c r="G34" s="6"/>
      <c r="H34" s="6"/>
      <c r="I34" s="6"/>
      <c r="J34" s="6"/>
      <c r="K34" s="6"/>
      <c r="L34" s="6"/>
      <c r="M34" s="6"/>
      <c r="N34" s="6"/>
      <c r="O34" s="6"/>
      <c r="P34" s="6"/>
      <c r="Q34" s="6"/>
      <c r="R34" s="6"/>
      <c r="S34" s="6"/>
      <c r="T34" s="6"/>
      <c r="U34" s="6"/>
      <c r="V34" s="6"/>
      <c r="W34" s="6"/>
      <c r="X34" s="6"/>
      <c r="Y34" s="6"/>
      <c r="Z34" s="6"/>
    </row>
    <row r="35" spans="2:26" x14ac:dyDescent="0.25">
      <c r="B35" s="6"/>
      <c r="C35" s="6"/>
      <c r="D35" s="6"/>
      <c r="E35" s="6"/>
      <c r="F35" s="6"/>
      <c r="G35" s="6"/>
      <c r="H35" s="6"/>
      <c r="I35" s="6"/>
      <c r="J35" s="6"/>
      <c r="K35" s="6"/>
      <c r="L35" s="6"/>
      <c r="M35" s="6"/>
      <c r="N35" s="6"/>
      <c r="O35" s="6"/>
      <c r="P35" s="6"/>
      <c r="Q35" s="6"/>
      <c r="R35" s="6"/>
      <c r="S35" s="6"/>
      <c r="T35" s="6"/>
      <c r="U35" s="6"/>
      <c r="V35" s="6"/>
      <c r="W35" s="6"/>
      <c r="X35" s="6"/>
      <c r="Y35" s="6"/>
      <c r="Z35" s="6"/>
    </row>
    <row r="36" spans="2:26" x14ac:dyDescent="0.25">
      <c r="B36" s="6"/>
      <c r="C36" s="6"/>
      <c r="D36" s="6"/>
      <c r="E36" s="6"/>
      <c r="F36" s="6"/>
      <c r="G36" s="6"/>
      <c r="H36" s="6"/>
      <c r="I36" s="6"/>
      <c r="J36" s="6"/>
      <c r="K36" s="6"/>
      <c r="L36" s="6"/>
      <c r="M36" s="6"/>
      <c r="N36" s="6"/>
      <c r="O36" s="6"/>
      <c r="P36" s="6"/>
      <c r="Q36" s="6"/>
      <c r="R36" s="6"/>
      <c r="S36" s="6"/>
      <c r="T36" s="6"/>
      <c r="U36" s="6"/>
      <c r="V36" s="6"/>
      <c r="W36" s="6"/>
      <c r="X36" s="6"/>
      <c r="Y36" s="6"/>
      <c r="Z36" s="6"/>
    </row>
    <row r="37" spans="2:26" x14ac:dyDescent="0.25">
      <c r="B37" s="6"/>
      <c r="C37" s="6"/>
      <c r="D37" s="6"/>
      <c r="E37" s="6"/>
      <c r="F37" s="6"/>
      <c r="G37" s="6"/>
      <c r="H37" s="6"/>
      <c r="I37" s="6"/>
      <c r="J37" s="6"/>
      <c r="K37" s="6"/>
      <c r="L37" s="6"/>
      <c r="M37" s="6"/>
      <c r="N37" s="6"/>
      <c r="O37" s="6"/>
      <c r="P37" s="6"/>
      <c r="Q37" s="6"/>
      <c r="R37" s="6"/>
      <c r="S37" s="6"/>
      <c r="T37" s="6"/>
      <c r="U37" s="6"/>
      <c r="V37" s="6"/>
      <c r="W37" s="6"/>
      <c r="X37" s="6"/>
      <c r="Y37" s="6"/>
      <c r="Z37" s="6"/>
    </row>
    <row r="38" spans="2:26" ht="15.75" thickBot="1" x14ac:dyDescent="0.3">
      <c r="B38" s="6"/>
      <c r="C38" s="6"/>
      <c r="D38" s="6"/>
      <c r="E38" s="6"/>
      <c r="F38" s="6"/>
      <c r="G38" s="6"/>
      <c r="H38" s="6"/>
      <c r="I38" s="6"/>
      <c r="J38" s="6"/>
      <c r="K38" s="6"/>
      <c r="L38" s="6"/>
      <c r="M38" s="6"/>
      <c r="N38" s="6"/>
      <c r="O38" s="6"/>
      <c r="P38" s="6"/>
      <c r="Q38" s="6"/>
      <c r="R38" s="6"/>
      <c r="S38" s="6"/>
      <c r="T38" s="6"/>
      <c r="U38" s="6"/>
      <c r="V38" s="6"/>
      <c r="W38" s="6"/>
      <c r="X38" s="6"/>
      <c r="Y38" s="6"/>
      <c r="Z38" s="6"/>
    </row>
    <row r="39" spans="2:26" ht="27" thickBot="1" x14ac:dyDescent="0.45">
      <c r="B39" s="6"/>
      <c r="C39" s="6"/>
      <c r="D39" s="6"/>
      <c r="E39" s="6"/>
      <c r="F39" s="6"/>
      <c r="G39" s="6"/>
      <c r="H39" s="6"/>
      <c r="I39" s="6"/>
      <c r="J39" s="6"/>
      <c r="K39" s="6"/>
      <c r="L39" s="6"/>
      <c r="M39" s="6"/>
      <c r="N39" s="6"/>
      <c r="O39" s="6"/>
      <c r="P39" s="6"/>
      <c r="Q39" s="6"/>
      <c r="R39" s="6"/>
      <c r="S39" s="6"/>
      <c r="T39" s="6"/>
      <c r="U39" s="6"/>
      <c r="V39" s="6"/>
      <c r="W39" s="6"/>
      <c r="X39" s="6"/>
      <c r="Y39" s="31" t="s">
        <v>98</v>
      </c>
      <c r="Z39" s="31" t="s">
        <v>97</v>
      </c>
    </row>
  </sheetData>
  <mergeCells count="2">
    <mergeCell ref="F5:V8"/>
    <mergeCell ref="D9:X13"/>
  </mergeCells>
  <hyperlinks>
    <hyperlink ref="Z39" location="'Flipper Size'!A1" display="&gt;&gt;" xr:uid="{8AB70660-FD73-4216-8DA8-06B7BE4FD559}"/>
    <hyperlink ref="Y39" location="'Category EDA'!A1" display="&lt;&lt;" xr:uid="{4CCF87D8-0DDB-40C9-9A40-3F9125371958}"/>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4A465-EE15-497C-8757-6C28BA2F4F74}">
  <dimension ref="B3:Z39"/>
  <sheetViews>
    <sheetView zoomScale="85" zoomScaleNormal="85" workbookViewId="0">
      <selection activeCell="Z39" sqref="Z39"/>
    </sheetView>
  </sheetViews>
  <sheetFormatPr defaultRowHeight="15" x14ac:dyDescent="0.25"/>
  <cols>
    <col min="1" max="16384" width="9.140625" style="1"/>
  </cols>
  <sheetData>
    <row r="3" spans="2:26" x14ac:dyDescent="0.25">
      <c r="B3" s="6"/>
      <c r="C3" s="6"/>
      <c r="D3" s="6"/>
      <c r="E3" s="6"/>
      <c r="F3" s="6"/>
      <c r="G3" s="6"/>
      <c r="H3" s="6"/>
      <c r="I3" s="6"/>
      <c r="J3" s="6"/>
      <c r="K3" s="6"/>
      <c r="L3" s="6"/>
      <c r="M3" s="6"/>
      <c r="N3" s="6"/>
      <c r="O3" s="6"/>
      <c r="P3" s="6"/>
      <c r="Q3" s="6"/>
      <c r="R3" s="6"/>
      <c r="S3" s="6"/>
      <c r="T3" s="6"/>
      <c r="U3" s="6"/>
      <c r="V3" s="6"/>
      <c r="W3" s="6"/>
      <c r="X3" s="6"/>
      <c r="Y3" s="6"/>
      <c r="Z3" s="6"/>
    </row>
    <row r="4" spans="2:26" x14ac:dyDescent="0.25">
      <c r="B4" s="6"/>
      <c r="C4" s="6"/>
      <c r="D4" s="6"/>
      <c r="E4" s="6"/>
      <c r="F4" s="6"/>
      <c r="G4" s="6"/>
      <c r="H4" s="6"/>
      <c r="I4" s="6"/>
      <c r="J4" s="6"/>
      <c r="K4" s="6"/>
      <c r="L4" s="6"/>
      <c r="M4" s="6"/>
      <c r="N4" s="6"/>
      <c r="O4" s="6"/>
      <c r="P4" s="6"/>
      <c r="Q4" s="6"/>
      <c r="R4" s="6"/>
      <c r="S4" s="6"/>
      <c r="T4" s="6"/>
      <c r="U4" s="6"/>
      <c r="V4" s="6"/>
      <c r="W4" s="6"/>
      <c r="X4" s="6"/>
      <c r="Y4" s="6"/>
      <c r="Z4" s="6"/>
    </row>
    <row r="5" spans="2:26" x14ac:dyDescent="0.25">
      <c r="B5" s="6"/>
      <c r="C5" s="14" t="s">
        <v>91</v>
      </c>
      <c r="D5" s="15"/>
      <c r="E5" s="15"/>
      <c r="F5" s="15"/>
      <c r="G5" s="15"/>
      <c r="H5" s="15"/>
      <c r="I5" s="15"/>
      <c r="J5" s="15"/>
      <c r="K5" s="15"/>
      <c r="L5" s="15"/>
      <c r="M5" s="15"/>
      <c r="N5" s="6"/>
      <c r="O5" s="6"/>
      <c r="P5" s="6"/>
      <c r="Q5" s="6"/>
      <c r="R5" s="6"/>
      <c r="S5" s="6"/>
      <c r="T5" s="6"/>
      <c r="U5" s="6"/>
      <c r="V5" s="6"/>
      <c r="W5" s="6"/>
      <c r="X5" s="6"/>
      <c r="Y5" s="6"/>
      <c r="Z5" s="6"/>
    </row>
    <row r="6" spans="2:26" x14ac:dyDescent="0.25">
      <c r="B6" s="6"/>
      <c r="C6" s="15"/>
      <c r="D6" s="15"/>
      <c r="E6" s="15"/>
      <c r="F6" s="15"/>
      <c r="G6" s="15"/>
      <c r="H6" s="15"/>
      <c r="I6" s="15"/>
      <c r="J6" s="15"/>
      <c r="K6" s="15"/>
      <c r="L6" s="15"/>
      <c r="M6" s="15"/>
      <c r="N6" s="6"/>
      <c r="O6" s="6"/>
      <c r="P6" s="6"/>
      <c r="Q6" s="6"/>
      <c r="R6" s="6"/>
      <c r="S6" s="6"/>
      <c r="T6" s="6"/>
      <c r="U6" s="6"/>
      <c r="V6" s="6"/>
      <c r="W6" s="6"/>
      <c r="X6" s="6"/>
      <c r="Y6" s="6"/>
      <c r="Z6" s="6"/>
    </row>
    <row r="7" spans="2:26" x14ac:dyDescent="0.25">
      <c r="B7" s="6"/>
      <c r="C7" s="15"/>
      <c r="D7" s="15"/>
      <c r="E7" s="15"/>
      <c r="F7" s="15"/>
      <c r="G7" s="15"/>
      <c r="H7" s="15"/>
      <c r="I7" s="15"/>
      <c r="J7" s="15"/>
      <c r="K7" s="15"/>
      <c r="L7" s="15"/>
      <c r="M7" s="15"/>
      <c r="N7" s="6"/>
      <c r="O7" s="6"/>
      <c r="P7" s="6"/>
      <c r="Q7" s="6"/>
      <c r="R7" s="6"/>
      <c r="S7" s="6"/>
      <c r="T7" s="6"/>
      <c r="U7" s="6"/>
      <c r="V7" s="6"/>
      <c r="W7" s="6"/>
      <c r="X7" s="6"/>
      <c r="Y7" s="6"/>
      <c r="Z7" s="6"/>
    </row>
    <row r="8" spans="2:26" x14ac:dyDescent="0.25">
      <c r="B8" s="6"/>
      <c r="C8" s="15"/>
      <c r="D8" s="15"/>
      <c r="E8" s="15"/>
      <c r="F8" s="15"/>
      <c r="G8" s="15"/>
      <c r="H8" s="15"/>
      <c r="I8" s="15"/>
      <c r="J8" s="15"/>
      <c r="K8" s="15"/>
      <c r="L8" s="15"/>
      <c r="M8" s="15"/>
      <c r="N8" s="6"/>
      <c r="O8" s="6"/>
      <c r="P8" s="6"/>
      <c r="Q8" s="6"/>
      <c r="R8" s="6"/>
      <c r="S8" s="6"/>
      <c r="T8" s="6"/>
      <c r="U8" s="6"/>
      <c r="V8" s="6"/>
      <c r="W8" s="6"/>
      <c r="X8" s="6"/>
      <c r="Y8" s="6"/>
      <c r="Z8" s="6"/>
    </row>
    <row r="9" spans="2:26" x14ac:dyDescent="0.25">
      <c r="B9" s="6"/>
      <c r="C9" s="15"/>
      <c r="D9" s="15"/>
      <c r="E9" s="15"/>
      <c r="F9" s="15"/>
      <c r="G9" s="15"/>
      <c r="H9" s="15"/>
      <c r="I9" s="15"/>
      <c r="J9" s="15"/>
      <c r="K9" s="15"/>
      <c r="L9" s="15"/>
      <c r="M9" s="15"/>
      <c r="N9" s="6"/>
      <c r="O9" s="6"/>
      <c r="P9" s="6"/>
      <c r="Q9" s="6"/>
      <c r="R9" s="6"/>
      <c r="S9" s="6"/>
      <c r="T9" s="6"/>
      <c r="U9" s="6"/>
      <c r="V9" s="6"/>
      <c r="W9" s="6"/>
      <c r="X9" s="6"/>
      <c r="Y9" s="6"/>
      <c r="Z9" s="6"/>
    </row>
    <row r="10" spans="2:26" x14ac:dyDescent="0.25">
      <c r="B10" s="6"/>
      <c r="C10" s="15"/>
      <c r="D10" s="15"/>
      <c r="E10" s="15"/>
      <c r="F10" s="15"/>
      <c r="G10" s="15"/>
      <c r="H10" s="15"/>
      <c r="I10" s="15"/>
      <c r="J10" s="15"/>
      <c r="K10" s="15"/>
      <c r="L10" s="15"/>
      <c r="M10" s="15"/>
      <c r="N10" s="6"/>
      <c r="O10" s="6"/>
      <c r="P10" s="6"/>
      <c r="Q10" s="6"/>
      <c r="R10" s="6"/>
      <c r="S10" s="6"/>
      <c r="T10" s="6"/>
      <c r="U10" s="6"/>
      <c r="V10" s="6"/>
      <c r="W10" s="6"/>
      <c r="X10" s="6"/>
      <c r="Y10" s="6"/>
      <c r="Z10" s="6"/>
    </row>
    <row r="11" spans="2:26" x14ac:dyDescent="0.25">
      <c r="B11" s="6"/>
      <c r="C11" s="15"/>
      <c r="D11" s="15"/>
      <c r="E11" s="15"/>
      <c r="F11" s="15"/>
      <c r="G11" s="15"/>
      <c r="H11" s="15"/>
      <c r="I11" s="15"/>
      <c r="J11" s="15"/>
      <c r="K11" s="15"/>
      <c r="L11" s="15"/>
      <c r="M11" s="15"/>
      <c r="N11" s="6"/>
      <c r="O11" s="6"/>
      <c r="P11" s="6"/>
      <c r="Q11" s="6"/>
      <c r="R11" s="6"/>
      <c r="S11" s="6"/>
      <c r="T11" s="6"/>
      <c r="U11" s="6"/>
      <c r="V11" s="6"/>
      <c r="W11" s="6"/>
      <c r="X11" s="6"/>
      <c r="Y11" s="6"/>
      <c r="Z11" s="6"/>
    </row>
    <row r="12" spans="2:26" x14ac:dyDescent="0.25">
      <c r="B12" s="6"/>
      <c r="C12" s="15"/>
      <c r="D12" s="15"/>
      <c r="E12" s="15"/>
      <c r="F12" s="15"/>
      <c r="G12" s="15"/>
      <c r="H12" s="15"/>
      <c r="I12" s="15"/>
      <c r="J12" s="15"/>
      <c r="K12" s="15"/>
      <c r="L12" s="15"/>
      <c r="M12" s="15"/>
      <c r="N12" s="6"/>
      <c r="O12" s="6"/>
      <c r="P12" s="6"/>
      <c r="Q12" s="6"/>
      <c r="R12" s="6"/>
      <c r="S12" s="6"/>
      <c r="T12" s="6"/>
      <c r="U12" s="6"/>
      <c r="V12" s="6"/>
      <c r="W12" s="6"/>
      <c r="X12" s="6"/>
      <c r="Y12" s="6"/>
      <c r="Z12" s="6"/>
    </row>
    <row r="13" spans="2:26" x14ac:dyDescent="0.25">
      <c r="B13" s="6"/>
      <c r="C13" s="15"/>
      <c r="D13" s="15"/>
      <c r="E13" s="15"/>
      <c r="F13" s="15"/>
      <c r="G13" s="15"/>
      <c r="H13" s="15"/>
      <c r="I13" s="15"/>
      <c r="J13" s="15"/>
      <c r="K13" s="15"/>
      <c r="L13" s="15"/>
      <c r="M13" s="15"/>
      <c r="N13" s="6"/>
      <c r="O13" s="6"/>
      <c r="P13" s="6"/>
      <c r="Q13" s="6"/>
      <c r="R13" s="6"/>
      <c r="S13" s="6"/>
      <c r="T13" s="6"/>
      <c r="U13" s="6"/>
      <c r="V13" s="6"/>
      <c r="W13" s="6"/>
      <c r="X13" s="6"/>
      <c r="Y13" s="6"/>
      <c r="Z13" s="6"/>
    </row>
    <row r="14" spans="2:26" x14ac:dyDescent="0.25">
      <c r="B14" s="6"/>
      <c r="C14" s="15"/>
      <c r="D14" s="15"/>
      <c r="E14" s="15"/>
      <c r="F14" s="15"/>
      <c r="G14" s="15"/>
      <c r="H14" s="15"/>
      <c r="I14" s="15"/>
      <c r="J14" s="15"/>
      <c r="K14" s="15"/>
      <c r="L14" s="15"/>
      <c r="M14" s="15"/>
      <c r="N14" s="6"/>
      <c r="O14" s="6"/>
      <c r="P14" s="6"/>
      <c r="Q14" s="6"/>
      <c r="R14" s="6"/>
      <c r="S14" s="6"/>
      <c r="T14" s="6"/>
      <c r="U14" s="6"/>
      <c r="V14" s="6"/>
      <c r="W14" s="6"/>
      <c r="X14" s="6"/>
      <c r="Y14" s="6"/>
      <c r="Z14" s="6"/>
    </row>
    <row r="15" spans="2:26" x14ac:dyDescent="0.25">
      <c r="B15" s="6"/>
      <c r="C15" s="15"/>
      <c r="D15" s="15"/>
      <c r="E15" s="15"/>
      <c r="F15" s="15"/>
      <c r="G15" s="15"/>
      <c r="H15" s="15"/>
      <c r="I15" s="15"/>
      <c r="J15" s="15"/>
      <c r="K15" s="15"/>
      <c r="L15" s="15"/>
      <c r="M15" s="15"/>
      <c r="N15" s="6"/>
      <c r="O15" s="6"/>
      <c r="P15" s="6"/>
      <c r="Q15" s="6"/>
      <c r="R15" s="6"/>
      <c r="S15" s="6"/>
      <c r="T15" s="6"/>
      <c r="U15" s="6"/>
      <c r="V15" s="6"/>
      <c r="W15" s="6"/>
      <c r="X15" s="6"/>
      <c r="Y15" s="6"/>
      <c r="Z15" s="6"/>
    </row>
    <row r="16" spans="2:26" x14ac:dyDescent="0.25">
      <c r="B16" s="6"/>
      <c r="C16" s="15"/>
      <c r="D16" s="15"/>
      <c r="E16" s="15"/>
      <c r="F16" s="15"/>
      <c r="G16" s="15"/>
      <c r="H16" s="15"/>
      <c r="I16" s="15"/>
      <c r="J16" s="15"/>
      <c r="K16" s="15"/>
      <c r="L16" s="15"/>
      <c r="M16" s="15"/>
      <c r="N16" s="6"/>
      <c r="O16" s="6"/>
      <c r="P16" s="6"/>
      <c r="Q16" s="6"/>
      <c r="R16" s="6"/>
      <c r="S16" s="6"/>
      <c r="T16" s="6"/>
      <c r="U16" s="6"/>
      <c r="V16" s="6"/>
      <c r="W16" s="6"/>
      <c r="X16" s="6"/>
      <c r="Y16" s="6"/>
      <c r="Z16" s="6"/>
    </row>
    <row r="17" spans="2:26" x14ac:dyDescent="0.25">
      <c r="B17" s="6"/>
      <c r="C17" s="15"/>
      <c r="D17" s="15"/>
      <c r="E17" s="15"/>
      <c r="F17" s="15"/>
      <c r="G17" s="15"/>
      <c r="H17" s="15"/>
      <c r="I17" s="15"/>
      <c r="J17" s="15"/>
      <c r="K17" s="15"/>
      <c r="L17" s="15"/>
      <c r="M17" s="15"/>
      <c r="N17" s="6"/>
      <c r="O17" s="6"/>
      <c r="P17" s="6"/>
      <c r="Q17" s="6"/>
      <c r="R17" s="6"/>
      <c r="S17" s="6"/>
      <c r="T17" s="6"/>
      <c r="U17" s="6"/>
      <c r="V17" s="6"/>
      <c r="W17" s="6"/>
      <c r="X17" s="6"/>
      <c r="Y17" s="6"/>
      <c r="Z17" s="6"/>
    </row>
    <row r="18" spans="2:26" x14ac:dyDescent="0.25">
      <c r="B18" s="6"/>
      <c r="C18" s="15"/>
      <c r="D18" s="15"/>
      <c r="E18" s="15"/>
      <c r="F18" s="15"/>
      <c r="G18" s="15"/>
      <c r="H18" s="15"/>
      <c r="I18" s="15"/>
      <c r="J18" s="15"/>
      <c r="K18" s="15"/>
      <c r="L18" s="15"/>
      <c r="M18" s="15"/>
      <c r="N18" s="6"/>
      <c r="O18" s="6"/>
      <c r="P18" s="6"/>
      <c r="Q18" s="6"/>
      <c r="R18" s="6"/>
      <c r="S18" s="6"/>
      <c r="T18" s="6"/>
      <c r="U18" s="6"/>
      <c r="V18" s="6"/>
      <c r="W18" s="6"/>
      <c r="X18" s="6"/>
      <c r="Y18" s="6"/>
      <c r="Z18" s="6"/>
    </row>
    <row r="19" spans="2:26" x14ac:dyDescent="0.25">
      <c r="B19" s="6"/>
      <c r="C19" s="6"/>
      <c r="D19" s="6"/>
      <c r="E19" s="6"/>
      <c r="F19" s="6"/>
      <c r="G19" s="6"/>
      <c r="H19" s="6"/>
      <c r="I19" s="6"/>
      <c r="J19" s="6"/>
      <c r="K19" s="6"/>
      <c r="L19" s="6"/>
      <c r="M19" s="6"/>
      <c r="N19" s="6"/>
      <c r="O19" s="6"/>
      <c r="P19" s="6"/>
      <c r="Q19" s="6"/>
      <c r="R19" s="6"/>
      <c r="S19" s="6"/>
      <c r="T19" s="6"/>
      <c r="U19" s="6"/>
      <c r="V19" s="6"/>
      <c r="W19" s="6"/>
      <c r="X19" s="6"/>
      <c r="Y19" s="6"/>
      <c r="Z19" s="6"/>
    </row>
    <row r="20" spans="2:26" x14ac:dyDescent="0.25">
      <c r="B20" s="6"/>
      <c r="C20" s="6"/>
      <c r="D20" s="6"/>
      <c r="E20" s="6"/>
      <c r="F20" s="6"/>
      <c r="G20" s="6"/>
      <c r="H20" s="6"/>
      <c r="I20" s="6"/>
      <c r="J20" s="6"/>
      <c r="K20" s="6"/>
      <c r="L20" s="6"/>
      <c r="M20" s="6"/>
      <c r="N20" s="6"/>
      <c r="O20" s="6"/>
      <c r="P20" s="6"/>
      <c r="Q20" s="6"/>
      <c r="R20" s="6"/>
      <c r="S20" s="6"/>
      <c r="T20" s="6"/>
      <c r="U20" s="6"/>
      <c r="V20" s="6"/>
      <c r="W20" s="6"/>
      <c r="X20" s="6"/>
      <c r="Y20" s="6"/>
      <c r="Z20" s="6"/>
    </row>
    <row r="21" spans="2:26" x14ac:dyDescent="0.25">
      <c r="B21" s="6"/>
      <c r="C21" s="6"/>
      <c r="D21" s="6"/>
      <c r="E21" s="6"/>
      <c r="F21" s="6"/>
      <c r="G21" s="6"/>
      <c r="H21" s="6"/>
      <c r="I21" s="6"/>
      <c r="J21" s="6"/>
      <c r="K21" s="6"/>
      <c r="L21" s="6"/>
      <c r="M21" s="6"/>
      <c r="N21" s="6"/>
      <c r="O21" s="6"/>
      <c r="P21" s="6"/>
      <c r="Q21" s="6"/>
      <c r="R21" s="6"/>
      <c r="S21" s="6"/>
      <c r="T21" s="6"/>
      <c r="U21" s="6"/>
      <c r="V21" s="6"/>
      <c r="W21" s="6"/>
      <c r="X21" s="6"/>
      <c r="Y21" s="6"/>
      <c r="Z21" s="6"/>
    </row>
    <row r="22" spans="2:26" x14ac:dyDescent="0.25">
      <c r="B22" s="6"/>
      <c r="C22" s="6"/>
      <c r="D22" s="6"/>
      <c r="E22" s="6"/>
      <c r="F22" s="6"/>
      <c r="G22" s="6"/>
      <c r="H22" s="6"/>
      <c r="I22" s="6"/>
      <c r="J22" s="6"/>
      <c r="K22" s="6"/>
      <c r="L22" s="6"/>
      <c r="M22" s="6"/>
      <c r="N22" s="6"/>
      <c r="O22" s="6"/>
      <c r="P22" s="6"/>
      <c r="Q22" s="6"/>
      <c r="R22" s="6"/>
      <c r="S22" s="6"/>
      <c r="T22" s="6"/>
      <c r="U22" s="6"/>
      <c r="V22" s="6"/>
      <c r="W22" s="6"/>
      <c r="X22" s="6"/>
      <c r="Y22" s="6"/>
      <c r="Z22" s="6"/>
    </row>
    <row r="23" spans="2:26" x14ac:dyDescent="0.25">
      <c r="B23" s="6"/>
      <c r="C23" s="6"/>
      <c r="D23" s="6"/>
      <c r="E23" s="6"/>
      <c r="F23" s="6"/>
      <c r="G23" s="6"/>
      <c r="H23" s="6"/>
      <c r="I23" s="6"/>
      <c r="J23" s="6"/>
      <c r="K23" s="6"/>
      <c r="L23" s="6"/>
      <c r="M23" s="6"/>
      <c r="N23" s="6"/>
      <c r="O23" s="6"/>
      <c r="P23" s="6"/>
      <c r="Q23" s="6"/>
      <c r="R23" s="6"/>
      <c r="S23" s="6"/>
      <c r="T23" s="6"/>
      <c r="U23" s="6"/>
      <c r="V23" s="6"/>
      <c r="W23" s="6"/>
      <c r="X23" s="6"/>
      <c r="Y23" s="6"/>
      <c r="Z23" s="6"/>
    </row>
    <row r="24" spans="2:26" x14ac:dyDescent="0.25">
      <c r="B24" s="6"/>
      <c r="C24" s="6"/>
      <c r="D24" s="6"/>
      <c r="E24" s="6"/>
      <c r="F24" s="6"/>
      <c r="G24" s="6"/>
      <c r="H24" s="6"/>
      <c r="I24" s="6"/>
      <c r="J24" s="6"/>
      <c r="K24" s="6"/>
      <c r="L24" s="6"/>
      <c r="M24" s="6"/>
      <c r="N24" s="6"/>
      <c r="O24" s="6"/>
      <c r="P24" s="6"/>
      <c r="Q24" s="6"/>
      <c r="R24" s="6"/>
      <c r="S24" s="6"/>
      <c r="T24" s="6"/>
      <c r="U24" s="6"/>
      <c r="V24" s="6"/>
      <c r="W24" s="6"/>
      <c r="X24" s="6"/>
      <c r="Y24" s="6"/>
      <c r="Z24" s="6"/>
    </row>
    <row r="25" spans="2:26" x14ac:dyDescent="0.25">
      <c r="B25" s="6"/>
      <c r="C25" s="6"/>
      <c r="D25" s="6"/>
      <c r="E25" s="6"/>
      <c r="F25" s="6"/>
      <c r="G25" s="6"/>
      <c r="H25" s="6"/>
      <c r="I25" s="6"/>
      <c r="J25" s="6"/>
      <c r="K25" s="6"/>
      <c r="L25" s="6"/>
      <c r="M25" s="6"/>
      <c r="N25" s="6"/>
      <c r="O25" s="6"/>
      <c r="P25" s="6"/>
      <c r="Q25" s="6"/>
      <c r="R25" s="6"/>
      <c r="S25" s="6"/>
      <c r="T25" s="6"/>
      <c r="U25" s="6"/>
      <c r="V25" s="6"/>
      <c r="W25" s="6"/>
      <c r="X25" s="6"/>
      <c r="Y25" s="6"/>
      <c r="Z25" s="6"/>
    </row>
    <row r="26" spans="2:26" x14ac:dyDescent="0.25">
      <c r="B26" s="6"/>
      <c r="C26" s="6"/>
      <c r="D26" s="6"/>
      <c r="E26" s="6"/>
      <c r="F26" s="6"/>
      <c r="G26" s="6"/>
      <c r="H26" s="6"/>
      <c r="I26" s="6"/>
      <c r="J26" s="6"/>
      <c r="K26" s="6"/>
      <c r="L26" s="6"/>
      <c r="M26" s="6"/>
      <c r="N26" s="6"/>
      <c r="O26" s="6"/>
      <c r="P26" s="6"/>
      <c r="Q26" s="6"/>
      <c r="R26" s="6"/>
      <c r="S26" s="6"/>
      <c r="T26" s="6"/>
      <c r="U26" s="6"/>
      <c r="V26" s="6"/>
      <c r="W26" s="6"/>
      <c r="X26" s="6"/>
      <c r="Y26" s="6"/>
      <c r="Z26" s="6"/>
    </row>
    <row r="27" spans="2:26" x14ac:dyDescent="0.25">
      <c r="B27" s="6"/>
      <c r="C27" s="6"/>
      <c r="D27" s="6"/>
      <c r="E27" s="6"/>
      <c r="F27" s="6"/>
      <c r="G27" s="6"/>
      <c r="H27" s="6"/>
      <c r="I27" s="6"/>
      <c r="J27" s="6"/>
      <c r="K27" s="6"/>
      <c r="L27" s="6"/>
      <c r="M27" s="6"/>
      <c r="N27" s="6"/>
      <c r="O27" s="6"/>
      <c r="P27" s="6"/>
      <c r="Q27" s="6"/>
      <c r="R27" s="6"/>
      <c r="S27" s="6"/>
      <c r="T27" s="6"/>
      <c r="U27" s="6"/>
      <c r="V27" s="6"/>
      <c r="W27" s="6"/>
      <c r="X27" s="6"/>
      <c r="Y27" s="6"/>
      <c r="Z27" s="6"/>
    </row>
    <row r="28" spans="2:26" x14ac:dyDescent="0.25">
      <c r="B28" s="6"/>
      <c r="C28" s="6"/>
      <c r="D28" s="6"/>
      <c r="E28" s="6"/>
      <c r="F28" s="6"/>
      <c r="G28" s="6"/>
      <c r="H28" s="6"/>
      <c r="I28" s="6"/>
      <c r="J28" s="6"/>
      <c r="K28" s="6"/>
      <c r="L28" s="6"/>
      <c r="M28" s="6"/>
      <c r="N28" s="6"/>
      <c r="O28" s="6"/>
      <c r="P28" s="6"/>
      <c r="Q28" s="6"/>
      <c r="R28" s="6"/>
      <c r="S28" s="6"/>
      <c r="T28" s="6"/>
      <c r="U28" s="6"/>
      <c r="V28" s="6"/>
      <c r="W28" s="6"/>
      <c r="X28" s="6"/>
      <c r="Y28" s="6"/>
      <c r="Z28" s="6"/>
    </row>
    <row r="29" spans="2:26" x14ac:dyDescent="0.25">
      <c r="B29" s="6"/>
      <c r="C29" s="6"/>
      <c r="D29" s="6"/>
      <c r="E29" s="6"/>
      <c r="F29" s="6"/>
      <c r="G29" s="6"/>
      <c r="H29" s="6"/>
      <c r="I29" s="6"/>
      <c r="J29" s="6"/>
      <c r="K29" s="6"/>
      <c r="L29" s="6"/>
      <c r="M29" s="6"/>
      <c r="N29" s="6"/>
      <c r="O29" s="6"/>
      <c r="P29" s="6"/>
      <c r="Q29" s="6"/>
      <c r="R29" s="6"/>
      <c r="S29" s="6"/>
      <c r="T29" s="6"/>
      <c r="U29" s="6"/>
      <c r="V29" s="6"/>
      <c r="W29" s="6"/>
      <c r="X29" s="6"/>
      <c r="Y29" s="6"/>
      <c r="Z29" s="6"/>
    </row>
    <row r="30" spans="2:26" x14ac:dyDescent="0.25">
      <c r="B30" s="6"/>
      <c r="C30" s="6"/>
      <c r="D30" s="6"/>
      <c r="E30" s="6"/>
      <c r="F30" s="6"/>
      <c r="G30" s="6"/>
      <c r="H30" s="6"/>
      <c r="I30" s="6"/>
      <c r="J30" s="6"/>
      <c r="K30" s="6"/>
      <c r="L30" s="6"/>
      <c r="M30" s="6"/>
      <c r="N30" s="6"/>
      <c r="O30" s="6"/>
      <c r="P30" s="6"/>
      <c r="Q30" s="6"/>
      <c r="R30" s="6"/>
      <c r="S30" s="6"/>
      <c r="T30" s="6"/>
      <c r="U30" s="6"/>
      <c r="V30" s="6"/>
      <c r="W30" s="6"/>
      <c r="X30" s="6"/>
      <c r="Y30" s="6"/>
      <c r="Z30" s="6"/>
    </row>
    <row r="31" spans="2:26" x14ac:dyDescent="0.25">
      <c r="B31" s="6"/>
      <c r="C31" s="6"/>
      <c r="D31" s="6"/>
      <c r="E31" s="6"/>
      <c r="F31" s="6"/>
      <c r="G31" s="6"/>
      <c r="H31" s="6"/>
      <c r="I31" s="6"/>
      <c r="J31" s="6"/>
      <c r="K31" s="6"/>
      <c r="L31" s="6"/>
      <c r="M31" s="6"/>
      <c r="N31" s="6"/>
      <c r="O31" s="6"/>
      <c r="P31" s="6"/>
      <c r="Q31" s="6"/>
      <c r="R31" s="6"/>
      <c r="S31" s="6"/>
      <c r="T31" s="6"/>
      <c r="U31" s="6"/>
      <c r="V31" s="6"/>
      <c r="W31" s="6"/>
      <c r="X31" s="6"/>
      <c r="Y31" s="6"/>
      <c r="Z31" s="6"/>
    </row>
    <row r="32" spans="2:26" x14ac:dyDescent="0.25">
      <c r="B32" s="6"/>
      <c r="C32" s="6"/>
      <c r="D32" s="6"/>
      <c r="E32" s="6"/>
      <c r="F32" s="6"/>
      <c r="G32" s="6"/>
      <c r="H32" s="6"/>
      <c r="I32" s="6"/>
      <c r="J32" s="6"/>
      <c r="K32" s="6"/>
      <c r="L32" s="6"/>
      <c r="M32" s="6"/>
      <c r="N32" s="6"/>
      <c r="O32" s="6"/>
      <c r="P32" s="6"/>
      <c r="Q32" s="6"/>
      <c r="R32" s="6"/>
      <c r="S32" s="6"/>
      <c r="T32" s="6"/>
      <c r="U32" s="6"/>
      <c r="V32" s="6"/>
      <c r="W32" s="6"/>
      <c r="X32" s="6"/>
      <c r="Y32" s="6"/>
      <c r="Z32" s="6"/>
    </row>
    <row r="33" spans="2:26" x14ac:dyDescent="0.25">
      <c r="B33" s="6"/>
      <c r="C33" s="6"/>
      <c r="D33" s="6"/>
      <c r="E33" s="6"/>
      <c r="F33" s="6"/>
      <c r="G33" s="6"/>
      <c r="H33" s="6"/>
      <c r="I33" s="6"/>
      <c r="J33" s="6"/>
      <c r="K33" s="6"/>
      <c r="L33" s="6"/>
      <c r="M33" s="6"/>
      <c r="N33" s="6"/>
      <c r="O33" s="6"/>
      <c r="P33" s="6"/>
      <c r="Q33" s="6"/>
      <c r="R33" s="6"/>
      <c r="S33" s="6"/>
      <c r="T33" s="6"/>
      <c r="U33" s="6"/>
      <c r="V33" s="6"/>
      <c r="W33" s="6"/>
      <c r="X33" s="6"/>
      <c r="Y33" s="6"/>
      <c r="Z33" s="6"/>
    </row>
    <row r="34" spans="2:26" x14ac:dyDescent="0.25">
      <c r="B34" s="6"/>
      <c r="C34" s="6"/>
      <c r="D34" s="6"/>
      <c r="E34" s="6"/>
      <c r="F34" s="6"/>
      <c r="G34" s="6"/>
      <c r="H34" s="6"/>
      <c r="I34" s="6"/>
      <c r="J34" s="6"/>
      <c r="K34" s="6"/>
      <c r="L34" s="6"/>
      <c r="M34" s="6"/>
      <c r="N34" s="6"/>
      <c r="O34" s="6"/>
      <c r="P34" s="6"/>
      <c r="Q34" s="6"/>
      <c r="R34" s="6"/>
      <c r="S34" s="6"/>
      <c r="T34" s="6"/>
      <c r="U34" s="6"/>
      <c r="V34" s="6"/>
      <c r="W34" s="6"/>
      <c r="X34" s="6"/>
      <c r="Y34" s="6"/>
      <c r="Z34" s="6"/>
    </row>
    <row r="35" spans="2:26" x14ac:dyDescent="0.25">
      <c r="B35" s="6"/>
      <c r="C35" s="6"/>
      <c r="D35" s="6"/>
      <c r="E35" s="6"/>
      <c r="F35" s="6"/>
      <c r="G35" s="6"/>
      <c r="H35" s="6"/>
      <c r="I35" s="6"/>
      <c r="J35" s="6"/>
      <c r="K35" s="6"/>
      <c r="L35" s="6"/>
      <c r="M35" s="6"/>
      <c r="N35" s="6"/>
      <c r="O35" s="6"/>
      <c r="P35" s="6"/>
      <c r="Q35" s="6"/>
      <c r="R35" s="6"/>
      <c r="S35" s="6"/>
      <c r="T35" s="6"/>
      <c r="U35" s="6"/>
      <c r="V35" s="6"/>
      <c r="W35" s="6"/>
      <c r="X35" s="6"/>
      <c r="Y35" s="6"/>
      <c r="Z35" s="6"/>
    </row>
    <row r="36" spans="2:26" x14ac:dyDescent="0.25">
      <c r="B36" s="6"/>
      <c r="C36" s="6"/>
      <c r="D36" s="6"/>
      <c r="E36" s="6"/>
      <c r="F36" s="6"/>
      <c r="G36" s="6"/>
      <c r="H36" s="6"/>
      <c r="I36" s="6"/>
      <c r="J36" s="6"/>
      <c r="K36" s="6"/>
      <c r="L36" s="6"/>
      <c r="M36" s="6"/>
      <c r="N36" s="6"/>
      <c r="O36" s="6"/>
      <c r="P36" s="6"/>
      <c r="Q36" s="6"/>
      <c r="R36" s="6"/>
      <c r="S36" s="6"/>
      <c r="T36" s="6"/>
      <c r="U36" s="6"/>
      <c r="V36" s="6"/>
      <c r="W36" s="6"/>
      <c r="X36" s="6"/>
      <c r="Y36" s="6"/>
      <c r="Z36" s="6"/>
    </row>
    <row r="37" spans="2:26" x14ac:dyDescent="0.25">
      <c r="B37" s="6"/>
      <c r="C37" s="6"/>
      <c r="D37" s="6"/>
      <c r="E37" s="6"/>
      <c r="F37" s="6"/>
      <c r="G37" s="6"/>
      <c r="H37" s="6"/>
      <c r="I37" s="6"/>
      <c r="J37" s="6"/>
      <c r="K37" s="6"/>
      <c r="L37" s="6"/>
      <c r="M37" s="6"/>
      <c r="N37" s="6"/>
      <c r="O37" s="6"/>
      <c r="P37" s="6"/>
      <c r="Q37" s="6"/>
      <c r="R37" s="6"/>
      <c r="S37" s="6"/>
      <c r="T37" s="6"/>
      <c r="U37" s="6"/>
      <c r="V37" s="6"/>
      <c r="W37" s="6"/>
      <c r="X37" s="6"/>
      <c r="Y37" s="6"/>
      <c r="Z37" s="6"/>
    </row>
    <row r="38" spans="2:26" ht="15.75" thickBot="1" x14ac:dyDescent="0.3">
      <c r="B38" s="6"/>
      <c r="C38" s="6"/>
      <c r="D38" s="6"/>
      <c r="E38" s="6"/>
      <c r="F38" s="6"/>
      <c r="G38" s="6"/>
      <c r="H38" s="6"/>
      <c r="I38" s="6"/>
      <c r="J38" s="6"/>
      <c r="K38" s="6"/>
      <c r="L38" s="6"/>
      <c r="M38" s="6"/>
      <c r="N38" s="6"/>
      <c r="O38" s="6"/>
      <c r="P38" s="6"/>
      <c r="Q38" s="6"/>
      <c r="R38" s="6"/>
      <c r="S38" s="6"/>
      <c r="T38" s="6"/>
      <c r="U38" s="6"/>
      <c r="V38" s="6"/>
      <c r="W38" s="6"/>
      <c r="X38" s="6"/>
      <c r="Y38" s="6"/>
      <c r="Z38" s="6"/>
    </row>
    <row r="39" spans="2:26" ht="27" thickBot="1" x14ac:dyDescent="0.45">
      <c r="B39" s="6"/>
      <c r="C39" s="6"/>
      <c r="D39" s="6"/>
      <c r="E39" s="6"/>
      <c r="F39" s="6"/>
      <c r="G39" s="6"/>
      <c r="H39" s="6"/>
      <c r="I39" s="6"/>
      <c r="J39" s="6"/>
      <c r="K39" s="6"/>
      <c r="L39" s="6"/>
      <c r="M39" s="6"/>
      <c r="N39" s="6"/>
      <c r="O39" s="6"/>
      <c r="P39" s="6"/>
      <c r="Q39" s="6"/>
      <c r="R39" s="6"/>
      <c r="S39" s="6"/>
      <c r="T39" s="6"/>
      <c r="U39" s="6"/>
      <c r="V39" s="6"/>
      <c r="W39" s="6"/>
      <c r="X39" s="6"/>
      <c r="Y39" s="31" t="s">
        <v>98</v>
      </c>
      <c r="Z39" s="31" t="s">
        <v>97</v>
      </c>
    </row>
  </sheetData>
  <mergeCells count="1">
    <mergeCell ref="C5:M18"/>
  </mergeCells>
  <hyperlinks>
    <hyperlink ref="Z39" location="Conclusion!A1" display="&gt;&gt;" xr:uid="{B478839B-DF7C-46E0-8AEA-512204887AF7}"/>
    <hyperlink ref="Y39" location="'Penguin Size'!A1" display="&lt;&lt;" xr:uid="{09B152D1-00FF-4DC1-9C2F-A0E3B51192C9}"/>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8486F5-F428-4BFA-BF6F-06A665E56E04}">
  <dimension ref="B3:Z39"/>
  <sheetViews>
    <sheetView tabSelected="1" zoomScale="85" zoomScaleNormal="85" workbookViewId="0"/>
  </sheetViews>
  <sheetFormatPr defaultRowHeight="15" x14ac:dyDescent="0.25"/>
  <cols>
    <col min="1" max="17" width="9.140625" style="1"/>
    <col min="18" max="18" width="10.7109375" style="1" customWidth="1"/>
    <col min="19" max="16384" width="9.140625" style="1"/>
  </cols>
  <sheetData>
    <row r="3" spans="2:26" x14ac:dyDescent="0.25">
      <c r="B3" s="6"/>
      <c r="C3" s="6"/>
      <c r="D3" s="6"/>
      <c r="E3" s="6"/>
      <c r="F3" s="6"/>
      <c r="G3" s="6"/>
      <c r="H3" s="6"/>
      <c r="I3" s="6"/>
      <c r="J3" s="6"/>
      <c r="K3" s="6"/>
      <c r="L3" s="6"/>
      <c r="M3" s="6"/>
      <c r="N3" s="6"/>
      <c r="O3" s="6"/>
      <c r="P3" s="6"/>
      <c r="Q3" s="6"/>
      <c r="R3" s="6"/>
      <c r="S3" s="6"/>
      <c r="T3" s="6"/>
      <c r="U3" s="6"/>
      <c r="V3" s="6"/>
      <c r="W3" s="6"/>
      <c r="X3" s="6"/>
      <c r="Y3" s="6"/>
      <c r="Z3" s="6"/>
    </row>
    <row r="4" spans="2:26" x14ac:dyDescent="0.25">
      <c r="B4" s="6"/>
      <c r="C4" s="6"/>
      <c r="D4" s="6"/>
      <c r="E4" s="6"/>
      <c r="F4" s="6"/>
      <c r="G4" s="6"/>
      <c r="H4" s="6"/>
      <c r="I4" s="6"/>
      <c r="J4" s="6"/>
      <c r="K4" s="6"/>
      <c r="L4" s="6"/>
      <c r="M4" s="6"/>
      <c r="N4" s="6"/>
      <c r="O4" s="6"/>
      <c r="P4" s="6"/>
      <c r="Q4" s="6"/>
      <c r="R4" s="6"/>
      <c r="S4" s="6"/>
      <c r="T4" s="6"/>
      <c r="U4" s="6"/>
      <c r="V4" s="6"/>
      <c r="W4" s="6"/>
      <c r="X4" s="6"/>
      <c r="Y4" s="6"/>
      <c r="Z4" s="6"/>
    </row>
    <row r="5" spans="2:26" x14ac:dyDescent="0.25">
      <c r="B5" s="6"/>
      <c r="C5" s="6"/>
      <c r="D5" s="6"/>
      <c r="E5" s="6"/>
      <c r="F5" s="6"/>
      <c r="G5" s="6"/>
      <c r="H5" s="6"/>
      <c r="I5" s="6"/>
      <c r="J5" s="6"/>
      <c r="K5" s="6"/>
      <c r="L5" s="6"/>
      <c r="M5" s="6"/>
      <c r="N5" s="6"/>
      <c r="O5" s="6"/>
      <c r="P5" s="6"/>
      <c r="Q5" s="6"/>
      <c r="R5" s="6"/>
      <c r="S5" s="6"/>
      <c r="T5" s="6"/>
      <c r="U5" s="6"/>
      <c r="V5" s="6"/>
      <c r="W5" s="6"/>
      <c r="X5" s="6"/>
      <c r="Y5" s="6"/>
      <c r="Z5" s="6"/>
    </row>
    <row r="6" spans="2:26" ht="15" customHeight="1" x14ac:dyDescent="0.25">
      <c r="B6" s="6"/>
      <c r="C6" s="6"/>
      <c r="D6" s="6"/>
      <c r="E6" s="6"/>
      <c r="F6" s="11" t="s">
        <v>92</v>
      </c>
      <c r="G6" s="11"/>
      <c r="H6" s="11"/>
      <c r="I6" s="11"/>
      <c r="J6" s="11"/>
      <c r="K6" s="11"/>
      <c r="L6" s="11"/>
      <c r="M6" s="11"/>
      <c r="N6" s="11"/>
      <c r="O6" s="11"/>
      <c r="P6" s="11"/>
      <c r="Q6" s="11"/>
      <c r="R6" s="11"/>
      <c r="S6" s="11"/>
      <c r="T6" s="11"/>
      <c r="U6" s="11"/>
      <c r="V6" s="11"/>
      <c r="W6" s="6"/>
      <c r="X6" s="6"/>
      <c r="Y6" s="6"/>
      <c r="Z6" s="6"/>
    </row>
    <row r="7" spans="2:26" ht="15" customHeight="1" x14ac:dyDescent="0.25">
      <c r="B7" s="6"/>
      <c r="C7" s="6"/>
      <c r="D7" s="6"/>
      <c r="E7" s="6"/>
      <c r="F7" s="11"/>
      <c r="G7" s="11"/>
      <c r="H7" s="11"/>
      <c r="I7" s="11"/>
      <c r="J7" s="11"/>
      <c r="K7" s="11"/>
      <c r="L7" s="11"/>
      <c r="M7" s="11"/>
      <c r="N7" s="11"/>
      <c r="O7" s="11"/>
      <c r="P7" s="11"/>
      <c r="Q7" s="11"/>
      <c r="R7" s="11"/>
      <c r="S7" s="11"/>
      <c r="T7" s="11"/>
      <c r="U7" s="11"/>
      <c r="V7" s="11"/>
      <c r="W7" s="6"/>
      <c r="X7" s="6"/>
      <c r="Y7" s="6"/>
      <c r="Z7" s="6"/>
    </row>
    <row r="8" spans="2:26" ht="15" customHeight="1" x14ac:dyDescent="0.25">
      <c r="B8" s="6"/>
      <c r="C8" s="6"/>
      <c r="D8" s="6"/>
      <c r="E8" s="6"/>
      <c r="F8" s="11"/>
      <c r="G8" s="11"/>
      <c r="H8" s="11"/>
      <c r="I8" s="11"/>
      <c r="J8" s="11"/>
      <c r="K8" s="11"/>
      <c r="L8" s="11"/>
      <c r="M8" s="11"/>
      <c r="N8" s="11"/>
      <c r="O8" s="11"/>
      <c r="P8" s="11"/>
      <c r="Q8" s="11"/>
      <c r="R8" s="11"/>
      <c r="S8" s="11"/>
      <c r="T8" s="11"/>
      <c r="U8" s="11"/>
      <c r="V8" s="11"/>
      <c r="W8" s="6"/>
      <c r="X8" s="6"/>
      <c r="Y8" s="6"/>
      <c r="Z8" s="6"/>
    </row>
    <row r="9" spans="2:26" ht="15" customHeight="1" x14ac:dyDescent="0.25">
      <c r="B9" s="6"/>
      <c r="C9" s="6"/>
      <c r="D9" s="6"/>
      <c r="E9" s="6"/>
      <c r="F9" s="11"/>
      <c r="G9" s="11"/>
      <c r="H9" s="11"/>
      <c r="I9" s="11"/>
      <c r="J9" s="11"/>
      <c r="K9" s="11"/>
      <c r="L9" s="11"/>
      <c r="M9" s="11"/>
      <c r="N9" s="11"/>
      <c r="O9" s="11"/>
      <c r="P9" s="11"/>
      <c r="Q9" s="11"/>
      <c r="R9" s="11"/>
      <c r="S9" s="11"/>
      <c r="T9" s="11"/>
      <c r="U9" s="11"/>
      <c r="V9" s="11"/>
      <c r="W9" s="6"/>
      <c r="X9" s="6"/>
      <c r="Y9" s="6"/>
      <c r="Z9" s="6"/>
    </row>
    <row r="10" spans="2:26" ht="15" customHeight="1" x14ac:dyDescent="0.25">
      <c r="B10" s="6"/>
      <c r="C10" s="6"/>
      <c r="D10" s="6"/>
      <c r="E10" s="6"/>
      <c r="F10" s="11"/>
      <c r="G10" s="11"/>
      <c r="H10" s="11"/>
      <c r="I10" s="11"/>
      <c r="J10" s="11"/>
      <c r="K10" s="11"/>
      <c r="L10" s="11"/>
      <c r="M10" s="11"/>
      <c r="N10" s="11"/>
      <c r="O10" s="11"/>
      <c r="P10" s="11"/>
      <c r="Q10" s="11"/>
      <c r="R10" s="11"/>
      <c r="S10" s="11"/>
      <c r="T10" s="11"/>
      <c r="U10" s="11"/>
      <c r="V10" s="11"/>
      <c r="W10" s="6"/>
      <c r="X10" s="6"/>
      <c r="Y10" s="6"/>
      <c r="Z10" s="6"/>
    </row>
    <row r="11" spans="2:26" ht="15" customHeight="1" x14ac:dyDescent="0.25">
      <c r="B11" s="6"/>
      <c r="C11" s="6"/>
      <c r="D11" s="6"/>
      <c r="E11" s="6"/>
      <c r="F11" s="11"/>
      <c r="G11" s="11"/>
      <c r="H11" s="11"/>
      <c r="I11" s="11"/>
      <c r="J11" s="11"/>
      <c r="K11" s="11"/>
      <c r="L11" s="11"/>
      <c r="M11" s="11"/>
      <c r="N11" s="11"/>
      <c r="O11" s="11"/>
      <c r="P11" s="11"/>
      <c r="Q11" s="11"/>
      <c r="R11" s="11"/>
      <c r="S11" s="11"/>
      <c r="T11" s="11"/>
      <c r="U11" s="11"/>
      <c r="V11" s="11"/>
      <c r="W11" s="6"/>
      <c r="X11" s="6"/>
      <c r="Y11" s="6"/>
      <c r="Z11" s="6"/>
    </row>
    <row r="12" spans="2:26" ht="15" customHeight="1" x14ac:dyDescent="0.25">
      <c r="B12" s="6"/>
      <c r="C12" s="6"/>
      <c r="D12" s="6"/>
      <c r="E12" s="6"/>
      <c r="F12" s="11"/>
      <c r="G12" s="11"/>
      <c r="H12" s="11"/>
      <c r="I12" s="11"/>
      <c r="J12" s="11"/>
      <c r="K12" s="11"/>
      <c r="L12" s="11"/>
      <c r="M12" s="11"/>
      <c r="N12" s="11"/>
      <c r="O12" s="11"/>
      <c r="P12" s="11"/>
      <c r="Q12" s="11"/>
      <c r="R12" s="11"/>
      <c r="S12" s="11"/>
      <c r="T12" s="11"/>
      <c r="U12" s="11"/>
      <c r="V12" s="11"/>
      <c r="W12" s="6"/>
      <c r="X12" s="6"/>
      <c r="Y12" s="6"/>
      <c r="Z12" s="6"/>
    </row>
    <row r="13" spans="2:26" ht="15" customHeight="1" x14ac:dyDescent="0.25">
      <c r="B13" s="6"/>
      <c r="C13" s="6"/>
      <c r="D13" s="6"/>
      <c r="E13" s="6"/>
      <c r="F13" s="11"/>
      <c r="G13" s="11"/>
      <c r="H13" s="11"/>
      <c r="I13" s="11"/>
      <c r="J13" s="11"/>
      <c r="K13" s="11"/>
      <c r="L13" s="11"/>
      <c r="M13" s="11"/>
      <c r="N13" s="11"/>
      <c r="O13" s="11"/>
      <c r="P13" s="11"/>
      <c r="Q13" s="11"/>
      <c r="R13" s="11"/>
      <c r="S13" s="11"/>
      <c r="T13" s="11"/>
      <c r="U13" s="11"/>
      <c r="V13" s="11"/>
      <c r="W13" s="6"/>
      <c r="X13" s="6"/>
      <c r="Y13" s="6"/>
      <c r="Z13" s="6"/>
    </row>
    <row r="14" spans="2:26" ht="15" customHeight="1" x14ac:dyDescent="0.25">
      <c r="B14" s="6"/>
      <c r="C14" s="6"/>
      <c r="D14" s="6"/>
      <c r="E14" s="6"/>
      <c r="F14" s="11"/>
      <c r="G14" s="11"/>
      <c r="H14" s="11"/>
      <c r="I14" s="11"/>
      <c r="J14" s="11"/>
      <c r="K14" s="11"/>
      <c r="L14" s="11"/>
      <c r="M14" s="11"/>
      <c r="N14" s="11"/>
      <c r="O14" s="11"/>
      <c r="P14" s="11"/>
      <c r="Q14" s="11"/>
      <c r="R14" s="11"/>
      <c r="S14" s="11"/>
      <c r="T14" s="11"/>
      <c r="U14" s="11"/>
      <c r="V14" s="11"/>
      <c r="W14" s="6"/>
      <c r="X14" s="6"/>
      <c r="Y14" s="6"/>
      <c r="Z14" s="6"/>
    </row>
    <row r="15" spans="2:26" ht="15" customHeight="1" x14ac:dyDescent="0.25">
      <c r="B15" s="6"/>
      <c r="C15" s="6"/>
      <c r="D15" s="6"/>
      <c r="E15" s="25"/>
      <c r="F15" s="25"/>
      <c r="G15" s="25"/>
      <c r="H15" s="25"/>
      <c r="I15" s="25"/>
      <c r="J15" s="25"/>
      <c r="K15" s="25"/>
      <c r="L15" s="25"/>
      <c r="M15" s="25"/>
      <c r="N15" s="25"/>
      <c r="O15" s="25"/>
      <c r="P15" s="25"/>
      <c r="Q15" s="25"/>
      <c r="R15" s="25"/>
      <c r="S15" s="25"/>
      <c r="T15" s="25"/>
      <c r="U15" s="6"/>
      <c r="V15" s="6"/>
      <c r="W15" s="6"/>
      <c r="X15" s="6"/>
      <c r="Y15" s="6"/>
      <c r="Z15" s="6"/>
    </row>
    <row r="16" spans="2:26" ht="15" customHeight="1" x14ac:dyDescent="0.25">
      <c r="B16" s="6"/>
      <c r="C16" s="6"/>
      <c r="D16" s="14" t="s">
        <v>93</v>
      </c>
      <c r="E16" s="14"/>
      <c r="F16" s="14"/>
      <c r="G16" s="14"/>
      <c r="H16" s="14"/>
      <c r="I16" s="14"/>
      <c r="J16" s="14"/>
      <c r="K16" s="14"/>
      <c r="L16" s="14"/>
      <c r="M16" s="14"/>
      <c r="N16" s="14"/>
      <c r="O16" s="14"/>
      <c r="P16" s="14"/>
      <c r="Q16" s="14"/>
      <c r="R16" s="14"/>
      <c r="S16" s="14"/>
      <c r="T16" s="25"/>
      <c r="U16" s="6"/>
      <c r="V16"/>
      <c r="W16" s="6"/>
      <c r="X16" s="6"/>
      <c r="Y16" s="6"/>
      <c r="Z16" s="6"/>
    </row>
    <row r="17" spans="2:26" ht="15" customHeight="1" x14ac:dyDescent="0.25">
      <c r="B17" s="6"/>
      <c r="C17" s="6"/>
      <c r="D17" s="14"/>
      <c r="E17" s="14"/>
      <c r="F17" s="14"/>
      <c r="G17" s="14"/>
      <c r="H17" s="14"/>
      <c r="I17" s="14"/>
      <c r="J17" s="14"/>
      <c r="K17" s="14"/>
      <c r="L17" s="14"/>
      <c r="M17" s="14"/>
      <c r="N17" s="14"/>
      <c r="O17" s="14"/>
      <c r="P17" s="14"/>
      <c r="Q17" s="14"/>
      <c r="R17" s="14"/>
      <c r="S17" s="14"/>
      <c r="T17" s="25"/>
      <c r="U17" s="6"/>
      <c r="V17" s="6"/>
      <c r="W17" s="6"/>
      <c r="X17" s="6"/>
      <c r="Y17" s="6"/>
      <c r="Z17" s="6"/>
    </row>
    <row r="18" spans="2:26" ht="15" customHeight="1" x14ac:dyDescent="0.25">
      <c r="B18" s="6"/>
      <c r="C18" s="6"/>
      <c r="D18" s="14"/>
      <c r="E18" s="14"/>
      <c r="F18" s="14"/>
      <c r="G18" s="14"/>
      <c r="H18" s="14"/>
      <c r="I18" s="14"/>
      <c r="J18" s="14"/>
      <c r="K18" s="14"/>
      <c r="L18" s="14"/>
      <c r="M18" s="14"/>
      <c r="N18" s="14"/>
      <c r="O18" s="14"/>
      <c r="P18" s="14"/>
      <c r="Q18" s="14"/>
      <c r="R18" s="14"/>
      <c r="S18" s="14"/>
      <c r="T18" s="25"/>
      <c r="U18" s="6"/>
      <c r="V18" s="6"/>
      <c r="W18" s="6"/>
      <c r="X18" s="6"/>
      <c r="Y18" s="6"/>
      <c r="Z18" s="6"/>
    </row>
    <row r="19" spans="2:26" ht="15" customHeight="1" x14ac:dyDescent="0.25">
      <c r="B19" s="6"/>
      <c r="C19" s="6"/>
      <c r="D19" s="14"/>
      <c r="E19" s="14"/>
      <c r="F19" s="14"/>
      <c r="G19" s="14"/>
      <c r="H19" s="14"/>
      <c r="I19" s="14"/>
      <c r="J19" s="14"/>
      <c r="K19" s="14"/>
      <c r="L19" s="14"/>
      <c r="M19" s="14"/>
      <c r="N19" s="14"/>
      <c r="O19" s="14"/>
      <c r="P19" s="14"/>
      <c r="Q19" s="14"/>
      <c r="R19" s="14"/>
      <c r="S19" s="14"/>
      <c r="T19" s="25"/>
      <c r="U19" s="6"/>
      <c r="V19" s="6"/>
      <c r="W19" s="6"/>
      <c r="X19" s="6"/>
      <c r="Y19" s="6"/>
      <c r="Z19" s="6"/>
    </row>
    <row r="20" spans="2:26" ht="15" customHeight="1" x14ac:dyDescent="0.25">
      <c r="B20" s="6"/>
      <c r="C20" s="6"/>
      <c r="D20" s="14"/>
      <c r="E20" s="14"/>
      <c r="F20" s="14"/>
      <c r="G20" s="14"/>
      <c r="H20" s="14"/>
      <c r="I20" s="14"/>
      <c r="J20" s="14"/>
      <c r="K20" s="14"/>
      <c r="L20" s="14"/>
      <c r="M20" s="14"/>
      <c r="N20" s="14"/>
      <c r="O20" s="14"/>
      <c r="P20" s="14"/>
      <c r="Q20" s="14"/>
      <c r="R20" s="14"/>
      <c r="S20" s="14"/>
      <c r="T20" s="25"/>
      <c r="U20" s="6"/>
      <c r="V20" s="6"/>
      <c r="W20" s="6"/>
      <c r="X20" s="6"/>
      <c r="Y20" s="6"/>
      <c r="Z20" s="6"/>
    </row>
    <row r="21" spans="2:26" ht="15" customHeight="1" x14ac:dyDescent="0.25">
      <c r="B21" s="6"/>
      <c r="C21" s="6"/>
      <c r="D21" s="14"/>
      <c r="E21" s="14"/>
      <c r="F21" s="14"/>
      <c r="G21" s="14"/>
      <c r="H21" s="14"/>
      <c r="I21" s="14"/>
      <c r="J21" s="14"/>
      <c r="K21" s="14"/>
      <c r="L21" s="14"/>
      <c r="M21" s="14"/>
      <c r="N21" s="14"/>
      <c r="O21" s="14"/>
      <c r="P21" s="14"/>
      <c r="Q21" s="14"/>
      <c r="R21" s="14"/>
      <c r="S21" s="14"/>
      <c r="T21" s="25"/>
      <c r="U21" s="6"/>
      <c r="V21" s="6"/>
      <c r="W21" s="6"/>
      <c r="X21" s="6"/>
      <c r="Y21" s="6"/>
      <c r="Z21" s="6"/>
    </row>
    <row r="22" spans="2:26" ht="15" customHeight="1" x14ac:dyDescent="0.25">
      <c r="B22" s="6"/>
      <c r="C22" s="6"/>
      <c r="D22" s="14"/>
      <c r="E22" s="14"/>
      <c r="F22" s="14"/>
      <c r="G22" s="14"/>
      <c r="H22" s="14"/>
      <c r="I22" s="14"/>
      <c r="J22" s="14"/>
      <c r="K22" s="14"/>
      <c r="L22" s="14"/>
      <c r="M22" s="14"/>
      <c r="N22" s="14"/>
      <c r="O22" s="14"/>
      <c r="P22" s="14"/>
      <c r="Q22" s="14"/>
      <c r="R22" s="14"/>
      <c r="S22" s="14"/>
      <c r="T22" s="25"/>
      <c r="U22" s="6"/>
      <c r="V22" s="6"/>
      <c r="W22" s="6"/>
      <c r="X22" s="6"/>
      <c r="Y22" s="6"/>
      <c r="Z22" s="6"/>
    </row>
    <row r="23" spans="2:26" ht="15" customHeight="1" x14ac:dyDescent="0.25">
      <c r="B23" s="6"/>
      <c r="C23" s="6"/>
      <c r="D23" s="14"/>
      <c r="E23" s="14"/>
      <c r="F23" s="14"/>
      <c r="G23" s="14"/>
      <c r="H23" s="14"/>
      <c r="I23" s="14"/>
      <c r="J23" s="14"/>
      <c r="K23" s="14"/>
      <c r="L23" s="14"/>
      <c r="M23" s="14"/>
      <c r="N23" s="14"/>
      <c r="O23" s="14"/>
      <c r="P23" s="14"/>
      <c r="Q23" s="14"/>
      <c r="R23" s="14"/>
      <c r="S23" s="14"/>
      <c r="T23" s="25"/>
      <c r="U23" s="6"/>
      <c r="V23" s="6"/>
      <c r="W23" s="6"/>
      <c r="X23" s="6"/>
      <c r="Y23" s="6"/>
      <c r="Z23" s="6"/>
    </row>
    <row r="24" spans="2:26" ht="15" customHeight="1" x14ac:dyDescent="0.25">
      <c r="B24" s="6"/>
      <c r="C24" s="6"/>
      <c r="D24" s="14"/>
      <c r="E24" s="14"/>
      <c r="F24" s="14"/>
      <c r="G24" s="14"/>
      <c r="H24" s="14"/>
      <c r="I24" s="14"/>
      <c r="J24" s="14"/>
      <c r="K24" s="14"/>
      <c r="L24" s="14"/>
      <c r="M24" s="14"/>
      <c r="N24" s="14"/>
      <c r="O24" s="14"/>
      <c r="P24" s="14"/>
      <c r="Q24" s="14"/>
      <c r="R24" s="14"/>
      <c r="S24" s="14"/>
      <c r="T24" s="25"/>
      <c r="U24" s="6"/>
      <c r="V24" s="6"/>
      <c r="W24" s="6"/>
      <c r="X24" s="6"/>
      <c r="Y24" s="6"/>
      <c r="Z24" s="6"/>
    </row>
    <row r="25" spans="2:26" ht="15" customHeight="1" x14ac:dyDescent="0.25">
      <c r="B25" s="6"/>
      <c r="C25" s="6"/>
      <c r="D25" s="14"/>
      <c r="E25" s="14"/>
      <c r="F25" s="14"/>
      <c r="G25" s="14"/>
      <c r="H25" s="14"/>
      <c r="I25" s="14"/>
      <c r="J25" s="14"/>
      <c r="K25" s="14"/>
      <c r="L25" s="14"/>
      <c r="M25" s="14"/>
      <c r="N25" s="14"/>
      <c r="O25" s="14"/>
      <c r="P25" s="14"/>
      <c r="Q25" s="14"/>
      <c r="R25" s="14"/>
      <c r="S25" s="14"/>
      <c r="T25" s="25"/>
      <c r="U25" s="6"/>
      <c r="V25" s="6"/>
      <c r="W25" s="6"/>
      <c r="X25" s="6"/>
      <c r="Y25" s="6"/>
      <c r="Z25" s="6"/>
    </row>
    <row r="26" spans="2:26" ht="15" customHeight="1" x14ac:dyDescent="0.25">
      <c r="B26" s="6"/>
      <c r="C26" s="6"/>
      <c r="D26" s="14"/>
      <c r="E26" s="14"/>
      <c r="F26" s="14"/>
      <c r="G26" s="14"/>
      <c r="H26" s="14"/>
      <c r="I26" s="14"/>
      <c r="J26" s="14"/>
      <c r="K26" s="14"/>
      <c r="L26" s="14"/>
      <c r="M26" s="14"/>
      <c r="N26" s="14"/>
      <c r="O26" s="14"/>
      <c r="P26" s="14"/>
      <c r="Q26" s="14"/>
      <c r="R26" s="14"/>
      <c r="S26" s="14"/>
      <c r="T26" s="25"/>
      <c r="U26" s="6"/>
      <c r="V26" s="6"/>
      <c r="W26" s="6"/>
      <c r="X26" s="6"/>
      <c r="Y26" s="6"/>
      <c r="Z26" s="6"/>
    </row>
    <row r="27" spans="2:26" ht="15" customHeight="1" x14ac:dyDescent="0.25">
      <c r="B27" s="6"/>
      <c r="C27" s="6"/>
      <c r="D27" s="14"/>
      <c r="E27" s="14"/>
      <c r="F27" s="14"/>
      <c r="G27" s="14"/>
      <c r="H27" s="14"/>
      <c r="I27" s="14"/>
      <c r="J27" s="14"/>
      <c r="K27" s="14"/>
      <c r="L27" s="14"/>
      <c r="M27" s="14"/>
      <c r="N27" s="14"/>
      <c r="O27" s="14"/>
      <c r="P27" s="14"/>
      <c r="Q27" s="14"/>
      <c r="R27" s="14"/>
      <c r="S27" s="14"/>
      <c r="T27" s="25"/>
      <c r="U27" s="6"/>
      <c r="V27" s="6"/>
      <c r="W27" s="6"/>
      <c r="X27" s="6"/>
      <c r="Y27" s="6"/>
      <c r="Z27" s="6"/>
    </row>
    <row r="28" spans="2:26" ht="15" customHeight="1" x14ac:dyDescent="0.25">
      <c r="B28" s="6"/>
      <c r="C28" s="6"/>
      <c r="D28" s="14"/>
      <c r="E28" s="14"/>
      <c r="F28" s="14"/>
      <c r="G28" s="14"/>
      <c r="H28" s="14"/>
      <c r="I28" s="14"/>
      <c r="J28" s="14"/>
      <c r="K28" s="14"/>
      <c r="L28" s="14"/>
      <c r="M28" s="14"/>
      <c r="N28" s="14"/>
      <c r="O28" s="14"/>
      <c r="P28" s="14"/>
      <c r="Q28" s="14"/>
      <c r="R28" s="14"/>
      <c r="S28" s="14"/>
      <c r="T28" s="25"/>
      <c r="U28" s="6"/>
      <c r="V28" s="6"/>
      <c r="W28" s="6"/>
      <c r="X28" s="6"/>
      <c r="Y28" s="6"/>
      <c r="Z28" s="6"/>
    </row>
    <row r="29" spans="2:26" ht="15" customHeight="1" x14ac:dyDescent="0.25">
      <c r="B29" s="6"/>
      <c r="C29" s="6"/>
      <c r="D29" s="6"/>
      <c r="E29" s="25"/>
      <c r="F29" s="25"/>
      <c r="G29" s="25"/>
      <c r="H29" s="25"/>
      <c r="I29" s="25"/>
      <c r="J29" s="25"/>
      <c r="K29" s="25"/>
      <c r="L29" s="25"/>
      <c r="M29" s="25"/>
      <c r="N29" s="25"/>
      <c r="O29" s="25"/>
      <c r="P29" s="25"/>
      <c r="Q29" s="25"/>
      <c r="R29" s="25"/>
      <c r="S29" s="25"/>
      <c r="T29" s="25"/>
      <c r="U29" s="6"/>
      <c r="V29" s="6"/>
      <c r="W29" s="6"/>
      <c r="X29" s="6"/>
      <c r="Y29" s="6"/>
      <c r="Z29" s="6"/>
    </row>
    <row r="30" spans="2:26" ht="24" customHeight="1" x14ac:dyDescent="0.25">
      <c r="B30" s="6"/>
      <c r="C30" s="6"/>
      <c r="D30" s="26" t="s">
        <v>94</v>
      </c>
      <c r="E30" s="26"/>
      <c r="F30" s="26"/>
      <c r="G30" s="26"/>
      <c r="H30" s="26"/>
      <c r="I30" s="26"/>
      <c r="J30" s="26"/>
      <c r="K30" s="26"/>
      <c r="L30" s="26"/>
      <c r="M30" s="26"/>
      <c r="N30" s="26"/>
      <c r="O30" s="26"/>
      <c r="P30" s="26"/>
      <c r="Q30" s="26"/>
      <c r="R30" s="26"/>
      <c r="S30" s="27"/>
      <c r="T30" s="25"/>
      <c r="U30" s="6"/>
      <c r="V30" s="6"/>
      <c r="W30" s="6"/>
      <c r="X30" s="6"/>
      <c r="Y30" s="6"/>
      <c r="Z30" s="6"/>
    </row>
    <row r="31" spans="2:26" ht="15" customHeight="1" x14ac:dyDescent="0.25">
      <c r="B31" s="6"/>
      <c r="C31" s="6"/>
      <c r="D31" s="27"/>
      <c r="E31" s="27"/>
      <c r="F31" s="27"/>
      <c r="G31" s="27"/>
      <c r="H31" s="27"/>
      <c r="I31" s="27"/>
      <c r="J31" s="27"/>
      <c r="K31" s="27"/>
      <c r="L31" s="27"/>
      <c r="M31" s="27"/>
      <c r="N31" s="27"/>
      <c r="O31" s="27"/>
      <c r="P31" s="27"/>
      <c r="Q31" s="27"/>
      <c r="R31" s="27"/>
      <c r="S31" s="27"/>
      <c r="T31" s="25"/>
      <c r="U31" s="6"/>
      <c r="V31" s="6"/>
      <c r="W31" s="6"/>
      <c r="X31" s="6"/>
      <c r="Y31" s="6"/>
      <c r="Z31" s="6"/>
    </row>
    <row r="32" spans="2:26" ht="28.5" customHeight="1" x14ac:dyDescent="0.25">
      <c r="B32" s="6"/>
      <c r="C32" s="6"/>
      <c r="D32" s="28" t="s">
        <v>95</v>
      </c>
      <c r="E32" s="28"/>
      <c r="F32" s="28"/>
      <c r="G32" s="28"/>
      <c r="H32" s="28"/>
      <c r="I32" s="27"/>
      <c r="J32" s="27"/>
      <c r="K32" s="27"/>
      <c r="L32" s="27"/>
      <c r="M32" s="27"/>
      <c r="N32" s="27"/>
      <c r="O32" s="27"/>
      <c r="P32" s="27"/>
      <c r="Q32" s="27"/>
      <c r="R32" s="27"/>
      <c r="S32" s="27"/>
      <c r="T32" s="25"/>
      <c r="U32" s="6"/>
      <c r="V32" s="6"/>
      <c r="W32" s="6"/>
      <c r="X32" s="6"/>
      <c r="Y32" s="6"/>
      <c r="Z32" s="6"/>
    </row>
    <row r="33" spans="2:26" ht="15" customHeight="1" x14ac:dyDescent="0.25">
      <c r="B33" s="6"/>
      <c r="C33" s="6"/>
      <c r="D33" s="27"/>
      <c r="E33" s="27"/>
      <c r="F33" s="27"/>
      <c r="G33" s="27"/>
      <c r="H33" s="27"/>
      <c r="I33" s="27"/>
      <c r="J33" s="27"/>
      <c r="K33" s="27"/>
      <c r="L33" s="27"/>
      <c r="M33" s="27"/>
      <c r="N33" s="27"/>
      <c r="O33" s="27"/>
      <c r="P33" s="27"/>
      <c r="Q33" s="27"/>
      <c r="R33" s="27"/>
      <c r="S33" s="27"/>
      <c r="T33" s="25"/>
      <c r="U33" s="6"/>
      <c r="V33" s="6"/>
      <c r="W33" s="6"/>
      <c r="X33" s="6"/>
      <c r="Y33" s="6"/>
      <c r="Z33" s="6"/>
    </row>
    <row r="34" spans="2:26" ht="15" customHeight="1" x14ac:dyDescent="0.25">
      <c r="B34" s="6"/>
      <c r="C34" s="6"/>
      <c r="D34" s="29" t="s">
        <v>96</v>
      </c>
      <c r="E34" s="29"/>
      <c r="F34" s="29"/>
      <c r="G34" s="29"/>
      <c r="H34" s="29"/>
      <c r="I34" s="29"/>
      <c r="J34" s="29"/>
      <c r="K34" s="29"/>
      <c r="L34" s="29"/>
      <c r="M34" s="29"/>
      <c r="N34" s="29"/>
      <c r="O34" s="29"/>
      <c r="P34" s="29"/>
      <c r="Q34" s="29"/>
      <c r="R34" s="29"/>
      <c r="S34" s="27"/>
      <c r="T34" s="25"/>
      <c r="U34" s="6"/>
      <c r="V34" s="6"/>
      <c r="W34" s="6"/>
      <c r="X34" s="6"/>
      <c r="Y34" s="6"/>
      <c r="Z34" s="6"/>
    </row>
    <row r="35" spans="2:26" x14ac:dyDescent="0.25">
      <c r="B35" s="6"/>
      <c r="C35" s="6"/>
      <c r="D35" s="29"/>
      <c r="E35" s="29"/>
      <c r="F35" s="29"/>
      <c r="G35" s="29"/>
      <c r="H35" s="29"/>
      <c r="I35" s="29"/>
      <c r="J35" s="29"/>
      <c r="K35" s="29"/>
      <c r="L35" s="29"/>
      <c r="M35" s="29"/>
      <c r="N35" s="29"/>
      <c r="O35" s="29"/>
      <c r="P35" s="29"/>
      <c r="Q35" s="29"/>
      <c r="R35" s="29"/>
      <c r="S35" s="27"/>
      <c r="T35" s="6"/>
      <c r="U35" s="6"/>
      <c r="V35" s="6"/>
      <c r="W35" s="6"/>
      <c r="X35" s="6"/>
      <c r="Y35" s="6"/>
      <c r="Z35" s="6"/>
    </row>
    <row r="36" spans="2:26" x14ac:dyDescent="0.25">
      <c r="B36" s="6"/>
      <c r="C36" s="6"/>
      <c r="D36" s="29"/>
      <c r="E36" s="29"/>
      <c r="F36" s="29"/>
      <c r="G36" s="29"/>
      <c r="H36" s="29"/>
      <c r="I36" s="29"/>
      <c r="J36" s="29"/>
      <c r="K36" s="29"/>
      <c r="L36" s="29"/>
      <c r="M36" s="29"/>
      <c r="N36" s="29"/>
      <c r="O36" s="29"/>
      <c r="P36" s="29"/>
      <c r="Q36" s="29"/>
      <c r="R36" s="29"/>
      <c r="S36" s="27"/>
      <c r="T36" s="6"/>
      <c r="U36" s="6"/>
      <c r="V36" s="6"/>
      <c r="W36" s="6"/>
      <c r="X36" s="6"/>
      <c r="Y36" s="6"/>
      <c r="Z36" s="6"/>
    </row>
    <row r="37" spans="2:26" x14ac:dyDescent="0.25">
      <c r="B37" s="6"/>
      <c r="C37" s="6"/>
      <c r="D37" s="29"/>
      <c r="E37" s="29"/>
      <c r="F37" s="29"/>
      <c r="G37" s="29"/>
      <c r="H37" s="29"/>
      <c r="I37" s="29"/>
      <c r="J37" s="29"/>
      <c r="K37" s="29"/>
      <c r="L37" s="29"/>
      <c r="M37" s="29"/>
      <c r="N37" s="29"/>
      <c r="O37" s="29"/>
      <c r="P37" s="29"/>
      <c r="Q37" s="29"/>
      <c r="R37" s="29"/>
      <c r="S37" s="27"/>
      <c r="T37" s="6"/>
      <c r="U37" s="6"/>
      <c r="V37" s="6"/>
      <c r="W37" s="6"/>
      <c r="X37" s="6"/>
      <c r="Y37" s="6"/>
      <c r="Z37" s="6"/>
    </row>
    <row r="38" spans="2:26" ht="15.75" thickBot="1" x14ac:dyDescent="0.3">
      <c r="B38" s="6"/>
      <c r="C38" s="6"/>
      <c r="D38" s="29"/>
      <c r="E38" s="29"/>
      <c r="F38" s="29"/>
      <c r="G38" s="29"/>
      <c r="H38" s="29"/>
      <c r="I38" s="29"/>
      <c r="J38" s="29"/>
      <c r="K38" s="29"/>
      <c r="L38" s="29"/>
      <c r="M38" s="29"/>
      <c r="N38" s="29"/>
      <c r="O38" s="29"/>
      <c r="P38" s="29"/>
      <c r="Q38" s="29"/>
      <c r="R38" s="29"/>
      <c r="S38" s="27"/>
      <c r="T38" s="6"/>
      <c r="U38" s="6"/>
      <c r="V38" s="6"/>
      <c r="W38" s="6"/>
      <c r="X38" s="6"/>
      <c r="Y38" s="6"/>
      <c r="Z38" s="6"/>
    </row>
    <row r="39" spans="2:26" ht="27" thickBot="1" x14ac:dyDescent="0.45">
      <c r="B39" s="6"/>
      <c r="C39" s="6"/>
      <c r="D39" s="6"/>
      <c r="E39" s="6"/>
      <c r="F39" s="6"/>
      <c r="G39" s="6"/>
      <c r="H39" s="6"/>
      <c r="I39" s="6"/>
      <c r="J39" s="6"/>
      <c r="K39" s="6"/>
      <c r="L39" s="6"/>
      <c r="M39" s="6"/>
      <c r="N39" s="6"/>
      <c r="O39" s="6"/>
      <c r="P39" s="6"/>
      <c r="Q39" s="6"/>
      <c r="R39" s="6"/>
      <c r="S39" s="6"/>
      <c r="T39" s="6"/>
      <c r="U39" s="6"/>
      <c r="V39" s="6"/>
      <c r="W39" s="6"/>
      <c r="X39" s="6"/>
      <c r="Y39" s="6"/>
      <c r="Z39" s="31" t="s">
        <v>98</v>
      </c>
    </row>
  </sheetData>
  <mergeCells count="5">
    <mergeCell ref="F6:V14"/>
    <mergeCell ref="D16:S28"/>
    <mergeCell ref="D30:R30"/>
    <mergeCell ref="D32:H32"/>
    <mergeCell ref="D34:R38"/>
  </mergeCells>
  <hyperlinks>
    <hyperlink ref="D32:H32" r:id="rId1" display="Palmer Penguins Github" xr:uid="{7EFF9671-E483-4E8E-8D86-ADFEDA335AEE}"/>
    <hyperlink ref="Z39" location="'Flipper Size'!A1" display="&lt;&lt;" xr:uid="{B368113A-6C11-4E51-81E8-02C04E9FFF76}"/>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B0AEB-7A49-48FD-9D11-E2271CFDEAD2}">
  <dimension ref="B3:Z39"/>
  <sheetViews>
    <sheetView zoomScale="85" zoomScaleNormal="85" workbookViewId="0">
      <selection activeCell="P15" sqref="P15"/>
    </sheetView>
  </sheetViews>
  <sheetFormatPr defaultRowHeight="15" x14ac:dyDescent="0.25"/>
  <cols>
    <col min="1" max="16384" width="9.140625" style="1"/>
  </cols>
  <sheetData>
    <row r="3" spans="2:26" x14ac:dyDescent="0.25">
      <c r="B3" s="6"/>
      <c r="C3" s="6"/>
      <c r="D3" s="6"/>
      <c r="E3" s="6"/>
      <c r="F3" s="6"/>
      <c r="G3" s="6"/>
      <c r="H3" s="6"/>
      <c r="I3" s="6"/>
      <c r="J3" s="6"/>
      <c r="K3" s="6"/>
      <c r="L3" s="6"/>
      <c r="M3" s="6"/>
      <c r="N3" s="6"/>
      <c r="O3" s="6"/>
      <c r="P3" s="6"/>
      <c r="Q3" s="6"/>
      <c r="R3" s="6"/>
      <c r="S3" s="6"/>
      <c r="T3" s="6"/>
      <c r="U3" s="6"/>
      <c r="V3" s="6"/>
      <c r="W3" s="6"/>
      <c r="X3" s="6"/>
      <c r="Y3" s="6"/>
      <c r="Z3" s="6"/>
    </row>
    <row r="4" spans="2:26" x14ac:dyDescent="0.25">
      <c r="B4" s="6"/>
      <c r="C4" s="6"/>
      <c r="D4" s="6"/>
      <c r="E4" s="6"/>
      <c r="F4" s="6"/>
      <c r="G4" s="6"/>
      <c r="H4" s="6"/>
      <c r="I4" s="6"/>
      <c r="J4" s="6"/>
      <c r="K4" s="6"/>
      <c r="L4" s="6"/>
      <c r="M4" s="6"/>
      <c r="N4" s="6"/>
      <c r="O4" s="6"/>
      <c r="P4" s="6"/>
      <c r="Q4" s="6"/>
      <c r="R4" s="6"/>
      <c r="S4" s="6"/>
      <c r="T4" s="6"/>
      <c r="U4" s="6"/>
      <c r="V4" s="6"/>
      <c r="W4" s="6"/>
      <c r="X4" s="6"/>
      <c r="Y4" s="6"/>
      <c r="Z4" s="6"/>
    </row>
    <row r="5" spans="2:26" x14ac:dyDescent="0.25">
      <c r="B5" s="6"/>
      <c r="C5" s="6"/>
      <c r="D5" s="6"/>
      <c r="E5" s="6"/>
      <c r="F5" s="6"/>
      <c r="G5" s="6"/>
      <c r="H5" s="6"/>
      <c r="I5" s="6"/>
      <c r="J5" s="6"/>
      <c r="K5" s="6"/>
      <c r="L5" s="6"/>
      <c r="M5" s="6"/>
      <c r="N5" s="6"/>
      <c r="O5" s="6"/>
      <c r="P5" s="6"/>
      <c r="Q5" s="6"/>
      <c r="R5" s="6"/>
      <c r="S5" s="6"/>
      <c r="T5" s="6"/>
      <c r="U5" s="6"/>
      <c r="V5" s="6"/>
      <c r="W5" s="6"/>
      <c r="X5" s="6"/>
      <c r="Y5" s="6"/>
      <c r="Z5" s="6"/>
    </row>
    <row r="6" spans="2:26" x14ac:dyDescent="0.25">
      <c r="B6" s="6"/>
      <c r="C6" s="6"/>
      <c r="D6" s="6"/>
      <c r="E6" s="6"/>
      <c r="F6" s="6"/>
      <c r="G6" s="6"/>
      <c r="H6" s="6"/>
      <c r="I6" s="6"/>
      <c r="J6" s="6"/>
      <c r="K6" s="6"/>
      <c r="L6" s="6"/>
      <c r="M6" s="6"/>
      <c r="N6" s="6"/>
      <c r="O6" s="6"/>
      <c r="P6" s="6"/>
      <c r="Q6" s="6"/>
      <c r="R6" s="6"/>
      <c r="S6" s="6"/>
      <c r="T6" s="6"/>
      <c r="U6" s="6"/>
      <c r="V6" s="6"/>
      <c r="W6" s="6"/>
      <c r="X6" s="6"/>
      <c r="Y6" s="6"/>
      <c r="Z6" s="6"/>
    </row>
    <row r="7" spans="2:26" x14ac:dyDescent="0.25">
      <c r="B7" s="6"/>
      <c r="C7" s="6"/>
      <c r="D7" s="6"/>
      <c r="E7" s="6"/>
      <c r="F7" s="6"/>
      <c r="G7" s="6"/>
      <c r="H7" s="6"/>
      <c r="I7" s="6"/>
      <c r="J7" s="6"/>
      <c r="K7" s="6"/>
      <c r="L7" s="6"/>
      <c r="M7" s="6"/>
      <c r="N7" s="6"/>
      <c r="O7" s="6"/>
      <c r="P7" s="6"/>
      <c r="Q7" s="6"/>
      <c r="R7" s="6"/>
      <c r="S7" s="6"/>
      <c r="T7" s="6"/>
      <c r="U7" s="6"/>
      <c r="V7" s="6"/>
      <c r="W7" s="6"/>
      <c r="X7" s="6"/>
      <c r="Y7" s="6"/>
      <c r="Z7" s="6"/>
    </row>
    <row r="8" spans="2:26" x14ac:dyDescent="0.25">
      <c r="B8" s="6"/>
      <c r="C8" s="6"/>
      <c r="D8" s="6"/>
      <c r="E8" s="6"/>
      <c r="F8" s="6"/>
      <c r="G8" s="6"/>
      <c r="H8" s="6"/>
      <c r="I8" s="6"/>
      <c r="J8" s="6"/>
      <c r="K8" s="6"/>
      <c r="L8" s="6"/>
      <c r="M8" s="6"/>
      <c r="N8" s="6"/>
      <c r="O8" s="6"/>
      <c r="P8" s="6"/>
      <c r="Q8" s="6"/>
      <c r="R8" s="6"/>
      <c r="S8" s="6"/>
      <c r="T8" s="6"/>
      <c r="U8" s="6"/>
      <c r="V8" s="6"/>
      <c r="W8" s="6"/>
      <c r="X8" s="6"/>
      <c r="Y8" s="6"/>
      <c r="Z8" s="6"/>
    </row>
    <row r="9" spans="2:26" x14ac:dyDescent="0.25">
      <c r="B9" s="6"/>
      <c r="C9" s="6"/>
      <c r="D9" s="6"/>
      <c r="E9" s="6"/>
      <c r="F9" s="6"/>
      <c r="G9" s="6"/>
      <c r="H9" s="6"/>
      <c r="I9" s="6"/>
      <c r="J9" s="6"/>
      <c r="K9" s="6"/>
      <c r="L9" s="6"/>
      <c r="M9" s="6"/>
      <c r="N9" s="6"/>
      <c r="O9" s="6"/>
      <c r="P9" s="6"/>
      <c r="Q9" s="6"/>
      <c r="R9" s="6"/>
      <c r="S9" s="6"/>
      <c r="T9" s="6"/>
      <c r="U9" s="6"/>
      <c r="V9" s="6"/>
      <c r="W9" s="6"/>
      <c r="X9" s="6"/>
      <c r="Y9" s="6"/>
      <c r="Z9" s="6"/>
    </row>
    <row r="10" spans="2:26" x14ac:dyDescent="0.25">
      <c r="B10" s="6"/>
      <c r="C10" s="6"/>
      <c r="D10" s="6"/>
      <c r="E10" s="6"/>
      <c r="F10" s="6"/>
      <c r="G10" s="6"/>
      <c r="H10" s="6"/>
      <c r="I10" s="6"/>
      <c r="J10" s="6"/>
      <c r="K10" s="6"/>
      <c r="L10" s="6"/>
      <c r="M10" s="6"/>
      <c r="N10" s="6"/>
      <c r="O10" s="6"/>
      <c r="P10" s="6"/>
      <c r="Q10" s="6"/>
      <c r="R10" s="6"/>
      <c r="S10" s="6"/>
      <c r="T10" s="6"/>
      <c r="U10" s="6"/>
      <c r="V10" s="6"/>
      <c r="W10" s="6"/>
      <c r="X10" s="6"/>
      <c r="Y10" s="6"/>
      <c r="Z10" s="6"/>
    </row>
    <row r="11" spans="2:26" x14ac:dyDescent="0.25">
      <c r="B11" s="6"/>
      <c r="C11" s="6"/>
      <c r="D11" s="6"/>
      <c r="E11" s="6"/>
      <c r="F11" s="6"/>
      <c r="G11" s="6"/>
      <c r="H11" s="6"/>
      <c r="I11" s="6"/>
      <c r="J11" s="6"/>
      <c r="K11" s="6"/>
      <c r="L11" s="6"/>
      <c r="M11" s="6"/>
      <c r="N11" s="6"/>
      <c r="O11" s="6"/>
      <c r="P11" s="6"/>
      <c r="Q11" s="6"/>
      <c r="R11" s="6"/>
      <c r="S11" s="6"/>
      <c r="T11" s="6"/>
      <c r="U11" s="6"/>
      <c r="V11" s="6"/>
      <c r="W11" s="6"/>
      <c r="X11" s="6"/>
      <c r="Y11" s="6"/>
      <c r="Z11" s="6"/>
    </row>
    <row r="12" spans="2:26" x14ac:dyDescent="0.25">
      <c r="B12" s="6"/>
      <c r="C12" s="6"/>
      <c r="D12" s="6"/>
      <c r="E12" s="6"/>
      <c r="F12" s="6"/>
      <c r="G12" s="6"/>
      <c r="H12" s="6"/>
      <c r="I12" s="6"/>
      <c r="J12" s="6"/>
      <c r="K12" s="6"/>
      <c r="L12" s="6"/>
      <c r="M12" s="6"/>
      <c r="N12" s="6"/>
      <c r="O12" s="6"/>
      <c r="P12" s="6"/>
      <c r="Q12" s="6"/>
      <c r="R12" s="6"/>
      <c r="S12" s="6"/>
      <c r="T12" s="6"/>
      <c r="U12" s="6"/>
      <c r="V12" s="6"/>
      <c r="W12" s="6"/>
      <c r="X12" s="6"/>
      <c r="Y12" s="6"/>
      <c r="Z12" s="6"/>
    </row>
    <row r="13" spans="2:26" x14ac:dyDescent="0.25">
      <c r="B13" s="6"/>
      <c r="C13" s="6"/>
      <c r="D13" s="6"/>
      <c r="E13" s="6"/>
      <c r="F13" s="6"/>
      <c r="G13" s="6"/>
      <c r="H13" s="6"/>
      <c r="I13" s="6"/>
      <c r="J13" s="6"/>
      <c r="K13" s="6"/>
      <c r="L13" s="6"/>
      <c r="M13" s="6"/>
      <c r="N13" s="6"/>
      <c r="O13" s="6"/>
      <c r="P13" s="6"/>
      <c r="Q13" s="6"/>
      <c r="R13" s="6"/>
      <c r="S13" s="6"/>
      <c r="T13" s="6"/>
      <c r="U13" s="6"/>
      <c r="V13" s="6"/>
      <c r="W13" s="6"/>
      <c r="X13" s="6"/>
      <c r="Y13" s="6"/>
      <c r="Z13" s="6"/>
    </row>
    <row r="14" spans="2:26" x14ac:dyDescent="0.25">
      <c r="B14" s="6"/>
      <c r="C14" s="6"/>
      <c r="D14" s="6"/>
      <c r="E14" s="6"/>
      <c r="F14" s="6"/>
      <c r="G14" s="6"/>
      <c r="H14" s="6"/>
      <c r="I14" s="6"/>
      <c r="J14" s="6"/>
      <c r="K14" s="6"/>
      <c r="L14" s="6"/>
      <c r="M14" s="6"/>
      <c r="N14" s="6"/>
      <c r="O14" s="6"/>
      <c r="P14" s="6"/>
      <c r="Q14" s="6"/>
      <c r="R14" s="6"/>
      <c r="S14" s="6"/>
      <c r="T14" s="6"/>
      <c r="U14" s="6"/>
      <c r="V14" s="6"/>
      <c r="W14" s="6"/>
      <c r="X14" s="6"/>
      <c r="Y14" s="6"/>
      <c r="Z14" s="6"/>
    </row>
    <row r="15" spans="2:26" x14ac:dyDescent="0.25">
      <c r="B15" s="6"/>
      <c r="C15" s="6"/>
      <c r="D15" s="6"/>
      <c r="E15" s="6"/>
      <c r="F15" s="6"/>
      <c r="G15" s="6"/>
      <c r="H15" s="6"/>
      <c r="I15" s="6"/>
      <c r="J15" s="6"/>
      <c r="K15" s="6"/>
      <c r="L15" s="6"/>
      <c r="M15" s="6"/>
      <c r="N15" s="6"/>
      <c r="O15" s="6"/>
      <c r="P15" s="6"/>
      <c r="Q15" s="6"/>
      <c r="R15" s="6"/>
      <c r="S15" s="6"/>
      <c r="T15" s="6"/>
      <c r="U15" s="6"/>
      <c r="V15" s="6"/>
      <c r="W15" s="6"/>
      <c r="X15" s="6"/>
      <c r="Y15" s="6"/>
      <c r="Z15" s="6"/>
    </row>
    <row r="16" spans="2:26" x14ac:dyDescent="0.25">
      <c r="B16" s="6"/>
      <c r="C16" s="6"/>
      <c r="D16" s="6"/>
      <c r="E16" s="6"/>
      <c r="F16" s="6"/>
      <c r="G16" s="6"/>
      <c r="H16" s="6"/>
      <c r="I16" s="6"/>
      <c r="J16" s="6"/>
      <c r="K16" s="6"/>
      <c r="L16" s="6"/>
      <c r="M16" s="6"/>
      <c r="N16" s="6"/>
      <c r="O16" s="6"/>
      <c r="P16" s="6"/>
      <c r="Q16" s="6"/>
      <c r="R16" s="6"/>
      <c r="S16" s="6"/>
      <c r="T16" s="6"/>
      <c r="U16" s="6"/>
      <c r="V16" s="6"/>
      <c r="W16" s="6"/>
      <c r="X16" s="6"/>
      <c r="Y16" s="6"/>
      <c r="Z16" s="6"/>
    </row>
    <row r="17" spans="2:26" x14ac:dyDescent="0.25">
      <c r="B17" s="6"/>
      <c r="C17" s="6"/>
      <c r="D17" s="6"/>
      <c r="E17" s="6"/>
      <c r="F17" s="6"/>
      <c r="G17" s="6"/>
      <c r="H17" s="6"/>
      <c r="I17" s="6"/>
      <c r="J17" s="6"/>
      <c r="K17" s="6"/>
      <c r="L17" s="6"/>
      <c r="M17" s="6"/>
      <c r="N17" s="6"/>
      <c r="O17" s="6"/>
      <c r="P17" s="6"/>
      <c r="Q17" s="6"/>
      <c r="R17" s="6"/>
      <c r="S17" s="6"/>
      <c r="T17" s="6"/>
      <c r="U17" s="6"/>
      <c r="V17" s="6"/>
      <c r="W17" s="6"/>
      <c r="X17" s="6"/>
      <c r="Y17" s="6"/>
      <c r="Z17" s="6"/>
    </row>
    <row r="18" spans="2:26" x14ac:dyDescent="0.25">
      <c r="B18" s="6"/>
      <c r="C18" s="6"/>
      <c r="D18" s="6"/>
      <c r="E18" s="6"/>
      <c r="F18" s="6"/>
      <c r="G18" s="6"/>
      <c r="H18" s="6"/>
      <c r="I18" s="6"/>
      <c r="J18" s="6"/>
      <c r="K18" s="6"/>
      <c r="L18" s="6"/>
      <c r="M18" s="6"/>
      <c r="N18" s="6"/>
      <c r="O18" s="6"/>
      <c r="P18" s="6"/>
      <c r="Q18" s="6"/>
      <c r="R18" s="6"/>
      <c r="S18" s="6"/>
      <c r="T18" s="6"/>
      <c r="U18" s="6"/>
      <c r="V18" s="6"/>
      <c r="W18" s="6"/>
      <c r="X18" s="6"/>
      <c r="Y18" s="6"/>
      <c r="Z18" s="6"/>
    </row>
    <row r="19" spans="2:26" x14ac:dyDescent="0.25">
      <c r="B19" s="6"/>
      <c r="C19" s="6"/>
      <c r="D19" s="6"/>
      <c r="E19" s="6"/>
      <c r="F19" s="6"/>
      <c r="G19" s="6"/>
      <c r="H19" s="6"/>
      <c r="I19" s="6"/>
      <c r="J19" s="6"/>
      <c r="K19" s="6"/>
      <c r="L19" s="6"/>
      <c r="M19" s="6"/>
      <c r="N19" s="6"/>
      <c r="O19" s="6"/>
      <c r="P19" s="6"/>
      <c r="Q19" s="6"/>
      <c r="R19" s="6"/>
      <c r="S19" s="6"/>
      <c r="T19" s="6"/>
      <c r="U19" s="6"/>
      <c r="V19" s="6"/>
      <c r="W19" s="6"/>
      <c r="X19" s="6"/>
      <c r="Y19" s="6"/>
      <c r="Z19" s="6"/>
    </row>
    <row r="20" spans="2:26" x14ac:dyDescent="0.25">
      <c r="B20" s="6"/>
      <c r="C20" s="6"/>
      <c r="D20" s="6"/>
      <c r="E20" s="6"/>
      <c r="F20" s="6"/>
      <c r="G20" s="6"/>
      <c r="H20" s="6"/>
      <c r="I20" s="6"/>
      <c r="J20" s="6"/>
      <c r="K20" s="6"/>
      <c r="L20" s="6"/>
      <c r="M20" s="6"/>
      <c r="N20" s="6"/>
      <c r="O20" s="6"/>
      <c r="P20" s="6"/>
      <c r="Q20" s="6"/>
      <c r="R20" s="6"/>
      <c r="S20" s="6"/>
      <c r="T20" s="6"/>
      <c r="U20" s="6"/>
      <c r="V20" s="6"/>
      <c r="W20" s="6"/>
      <c r="X20" s="6"/>
      <c r="Y20" s="6"/>
      <c r="Z20" s="6"/>
    </row>
    <row r="21" spans="2:26" x14ac:dyDescent="0.25">
      <c r="B21" s="6"/>
      <c r="C21" s="6"/>
      <c r="D21" s="6"/>
      <c r="E21" s="6"/>
      <c r="F21" s="6"/>
      <c r="G21" s="6"/>
      <c r="H21" s="6"/>
      <c r="I21" s="6"/>
      <c r="J21" s="6"/>
      <c r="K21" s="6"/>
      <c r="L21" s="6"/>
      <c r="M21" s="6"/>
      <c r="N21" s="6"/>
      <c r="O21" s="6"/>
      <c r="P21" s="6"/>
      <c r="Q21" s="6"/>
      <c r="R21" s="6"/>
      <c r="S21" s="6"/>
      <c r="T21" s="6"/>
      <c r="U21" s="6"/>
      <c r="V21" s="6"/>
      <c r="W21" s="6"/>
      <c r="X21" s="6"/>
      <c r="Y21" s="6"/>
      <c r="Z21" s="6"/>
    </row>
    <row r="22" spans="2:26" x14ac:dyDescent="0.25">
      <c r="B22" s="6"/>
      <c r="C22" s="6"/>
      <c r="D22" s="6"/>
      <c r="E22" s="6"/>
      <c r="F22" s="6"/>
      <c r="G22" s="6"/>
      <c r="H22" s="6"/>
      <c r="I22" s="6"/>
      <c r="J22" s="6"/>
      <c r="K22" s="6"/>
      <c r="L22" s="6"/>
      <c r="M22" s="6"/>
      <c r="N22" s="6"/>
      <c r="O22" s="6"/>
      <c r="P22" s="6"/>
      <c r="Q22" s="6"/>
      <c r="R22" s="6"/>
      <c r="S22" s="6"/>
      <c r="T22" s="6"/>
      <c r="U22" s="6"/>
      <c r="V22" s="6"/>
      <c r="W22" s="6"/>
      <c r="X22" s="6"/>
      <c r="Y22" s="6"/>
      <c r="Z22" s="6"/>
    </row>
    <row r="23" spans="2:26" x14ac:dyDescent="0.25">
      <c r="B23" s="6"/>
      <c r="C23" s="6"/>
      <c r="D23" s="6"/>
      <c r="E23" s="6"/>
      <c r="F23" s="6"/>
      <c r="G23" s="6"/>
      <c r="H23" s="6"/>
      <c r="I23" s="6"/>
      <c r="J23" s="6"/>
      <c r="K23" s="6"/>
      <c r="L23" s="6"/>
      <c r="M23" s="6"/>
      <c r="N23" s="6"/>
      <c r="O23" s="6"/>
      <c r="P23" s="6"/>
      <c r="Q23" s="6"/>
      <c r="R23" s="6"/>
      <c r="S23" s="6"/>
      <c r="T23" s="6"/>
      <c r="U23" s="6"/>
      <c r="V23" s="6"/>
      <c r="W23" s="6"/>
      <c r="X23" s="6"/>
      <c r="Y23" s="6"/>
      <c r="Z23" s="6"/>
    </row>
    <row r="24" spans="2:26" x14ac:dyDescent="0.25">
      <c r="B24" s="6"/>
      <c r="C24" s="6"/>
      <c r="D24" s="6"/>
      <c r="E24" s="6"/>
      <c r="F24" s="6"/>
      <c r="G24" s="6"/>
      <c r="H24" s="6"/>
      <c r="I24" s="6"/>
      <c r="J24" s="6"/>
      <c r="K24" s="6"/>
      <c r="L24" s="6"/>
      <c r="M24" s="6"/>
      <c r="N24" s="6"/>
      <c r="O24" s="6"/>
      <c r="P24" s="6"/>
      <c r="Q24" s="6"/>
      <c r="R24" s="6"/>
      <c r="S24" s="6"/>
      <c r="T24" s="6"/>
      <c r="U24" s="6"/>
      <c r="V24" s="6"/>
      <c r="W24" s="6"/>
      <c r="X24" s="6"/>
      <c r="Y24" s="6"/>
      <c r="Z24" s="6"/>
    </row>
    <row r="25" spans="2:26" x14ac:dyDescent="0.25">
      <c r="B25" s="6"/>
      <c r="C25" s="6"/>
      <c r="D25" s="6"/>
      <c r="E25" s="6"/>
      <c r="F25" s="6"/>
      <c r="G25" s="6"/>
      <c r="H25" s="6"/>
      <c r="I25" s="6"/>
      <c r="J25" s="6"/>
      <c r="K25" s="6"/>
      <c r="L25" s="6"/>
      <c r="M25" s="6"/>
      <c r="N25" s="6"/>
      <c r="O25" s="6"/>
      <c r="P25" s="6"/>
      <c r="Q25" s="6"/>
      <c r="R25" s="6"/>
      <c r="S25" s="6"/>
      <c r="T25" s="6"/>
      <c r="U25" s="6"/>
      <c r="V25" s="6"/>
      <c r="W25" s="6"/>
      <c r="X25" s="6"/>
      <c r="Y25" s="6"/>
      <c r="Z25" s="6"/>
    </row>
    <row r="26" spans="2:26" x14ac:dyDescent="0.25">
      <c r="B26" s="6"/>
      <c r="C26" s="6"/>
      <c r="D26" s="6"/>
      <c r="E26" s="6"/>
      <c r="F26" s="6"/>
      <c r="G26" s="6"/>
      <c r="H26" s="6"/>
      <c r="I26" s="6"/>
      <c r="J26" s="6"/>
      <c r="K26" s="6"/>
      <c r="L26" s="6"/>
      <c r="M26" s="6"/>
      <c r="N26" s="6"/>
      <c r="O26" s="6"/>
      <c r="P26" s="6"/>
      <c r="Q26" s="6"/>
      <c r="R26" s="6"/>
      <c r="S26" s="6"/>
      <c r="T26" s="6"/>
      <c r="U26" s="6"/>
      <c r="V26" s="6"/>
      <c r="W26" s="6"/>
      <c r="X26" s="6"/>
      <c r="Y26" s="6"/>
      <c r="Z26" s="6"/>
    </row>
    <row r="27" spans="2:26" x14ac:dyDescent="0.25">
      <c r="B27" s="6"/>
      <c r="C27" s="6"/>
      <c r="D27" s="6"/>
      <c r="E27" s="6"/>
      <c r="F27" s="6"/>
      <c r="G27" s="6"/>
      <c r="H27" s="6"/>
      <c r="I27" s="6"/>
      <c r="J27" s="6"/>
      <c r="K27" s="6"/>
      <c r="L27" s="6"/>
      <c r="M27" s="6"/>
      <c r="N27" s="6"/>
      <c r="O27" s="6"/>
      <c r="P27" s="6"/>
      <c r="Q27" s="6"/>
      <c r="R27" s="6"/>
      <c r="S27" s="6"/>
      <c r="T27" s="6"/>
      <c r="U27" s="6"/>
      <c r="V27" s="6"/>
      <c r="W27" s="6"/>
      <c r="X27" s="6"/>
      <c r="Y27" s="6"/>
      <c r="Z27" s="6"/>
    </row>
    <row r="28" spans="2:26" x14ac:dyDescent="0.25">
      <c r="B28" s="6"/>
      <c r="C28" s="6"/>
      <c r="D28" s="6"/>
      <c r="E28" s="6"/>
      <c r="F28" s="6"/>
      <c r="G28" s="6"/>
      <c r="H28" s="6"/>
      <c r="I28" s="6"/>
      <c r="J28" s="6"/>
      <c r="K28" s="6"/>
      <c r="L28" s="6"/>
      <c r="M28" s="6"/>
      <c r="N28" s="6"/>
      <c r="O28" s="6"/>
      <c r="P28" s="6"/>
      <c r="Q28" s="6"/>
      <c r="R28" s="6"/>
      <c r="S28" s="6"/>
      <c r="T28" s="6"/>
      <c r="U28" s="6"/>
      <c r="V28" s="6"/>
      <c r="W28" s="6"/>
      <c r="X28" s="6"/>
      <c r="Y28" s="6"/>
      <c r="Z28" s="6"/>
    </row>
    <row r="29" spans="2:26" x14ac:dyDescent="0.25">
      <c r="B29" s="6"/>
      <c r="C29" s="6"/>
      <c r="D29" s="6"/>
      <c r="E29" s="6"/>
      <c r="F29" s="6"/>
      <c r="G29" s="6"/>
      <c r="H29" s="6"/>
      <c r="I29" s="6"/>
      <c r="J29" s="6"/>
      <c r="K29" s="6"/>
      <c r="L29" s="6"/>
      <c r="M29" s="6"/>
      <c r="N29" s="6"/>
      <c r="O29" s="6"/>
      <c r="P29" s="6"/>
      <c r="Q29" s="6"/>
      <c r="R29" s="6"/>
      <c r="S29" s="6"/>
      <c r="T29" s="6"/>
      <c r="U29" s="6"/>
      <c r="V29" s="6"/>
      <c r="W29" s="6"/>
      <c r="X29" s="6"/>
      <c r="Y29" s="6"/>
      <c r="Z29" s="6"/>
    </row>
    <row r="30" spans="2:26" x14ac:dyDescent="0.25">
      <c r="B30" s="6"/>
      <c r="C30" s="6"/>
      <c r="D30" s="6"/>
      <c r="E30" s="6"/>
      <c r="F30" s="6"/>
      <c r="G30" s="6"/>
      <c r="H30" s="6"/>
      <c r="I30" s="6"/>
      <c r="J30" s="6"/>
      <c r="K30" s="6"/>
      <c r="L30" s="6"/>
      <c r="M30" s="6"/>
      <c r="N30" s="6"/>
      <c r="O30" s="6"/>
      <c r="P30" s="6"/>
      <c r="Q30" s="6"/>
      <c r="R30" s="6"/>
      <c r="S30" s="6"/>
      <c r="T30" s="6"/>
      <c r="U30" s="6"/>
      <c r="V30" s="6"/>
      <c r="W30" s="6"/>
      <c r="X30" s="6"/>
      <c r="Y30" s="6"/>
      <c r="Z30" s="6"/>
    </row>
    <row r="31" spans="2:26" x14ac:dyDescent="0.25">
      <c r="B31" s="6"/>
      <c r="C31" s="6"/>
      <c r="D31" s="6"/>
      <c r="E31" s="6"/>
      <c r="F31" s="6"/>
      <c r="G31" s="6"/>
      <c r="H31" s="6"/>
      <c r="I31" s="6"/>
      <c r="J31" s="6"/>
      <c r="K31" s="6"/>
      <c r="L31" s="6"/>
      <c r="M31" s="6"/>
      <c r="N31" s="6"/>
      <c r="O31" s="6"/>
      <c r="P31" s="6"/>
      <c r="Q31" s="6"/>
      <c r="R31" s="6"/>
      <c r="S31" s="6"/>
      <c r="T31" s="6"/>
      <c r="U31" s="6"/>
      <c r="V31" s="6"/>
      <c r="W31" s="6"/>
      <c r="X31" s="6"/>
      <c r="Y31" s="6"/>
      <c r="Z31" s="6"/>
    </row>
    <row r="32" spans="2:26" x14ac:dyDescent="0.25">
      <c r="B32" s="6"/>
      <c r="C32" s="6"/>
      <c r="D32" s="6"/>
      <c r="E32" s="6"/>
      <c r="F32" s="6"/>
      <c r="G32" s="6"/>
      <c r="H32" s="6"/>
      <c r="I32" s="6"/>
      <c r="J32" s="6"/>
      <c r="K32" s="6"/>
      <c r="L32" s="6"/>
      <c r="M32" s="6"/>
      <c r="N32" s="6"/>
      <c r="O32" s="6"/>
      <c r="P32" s="6"/>
      <c r="Q32" s="6"/>
      <c r="R32" s="6"/>
      <c r="S32" s="6"/>
      <c r="T32" s="6"/>
      <c r="U32" s="6"/>
      <c r="V32" s="6"/>
      <c r="W32" s="6"/>
      <c r="X32" s="6"/>
      <c r="Y32" s="6"/>
      <c r="Z32" s="6"/>
    </row>
    <row r="33" spans="2:26" x14ac:dyDescent="0.25">
      <c r="B33" s="6"/>
      <c r="C33" s="6"/>
      <c r="D33" s="6"/>
      <c r="E33" s="6"/>
      <c r="F33" s="6"/>
      <c r="G33" s="6"/>
      <c r="H33" s="6"/>
      <c r="I33" s="6"/>
      <c r="J33" s="6"/>
      <c r="K33" s="6"/>
      <c r="L33" s="6"/>
      <c r="M33" s="6"/>
      <c r="N33" s="6"/>
      <c r="O33" s="6"/>
      <c r="P33" s="6"/>
      <c r="Q33" s="6"/>
      <c r="R33" s="6"/>
      <c r="S33" s="6"/>
      <c r="T33" s="6"/>
      <c r="U33" s="6"/>
      <c r="V33" s="6"/>
      <c r="W33" s="6"/>
      <c r="X33" s="6"/>
      <c r="Y33" s="6"/>
      <c r="Z33" s="6"/>
    </row>
    <row r="34" spans="2:26" x14ac:dyDescent="0.25">
      <c r="B34" s="6"/>
      <c r="C34" s="6"/>
      <c r="D34" s="6"/>
      <c r="E34" s="6"/>
      <c r="F34" s="6"/>
      <c r="G34" s="6"/>
      <c r="H34" s="6"/>
      <c r="I34" s="6"/>
      <c r="J34" s="6"/>
      <c r="K34" s="6"/>
      <c r="L34" s="6"/>
      <c r="M34" s="6"/>
      <c r="N34" s="6"/>
      <c r="O34" s="6"/>
      <c r="P34" s="6"/>
      <c r="Q34" s="6"/>
      <c r="R34" s="6"/>
      <c r="S34" s="6"/>
      <c r="T34" s="6"/>
      <c r="U34" s="6"/>
      <c r="V34" s="6"/>
      <c r="W34" s="6"/>
      <c r="X34" s="6"/>
      <c r="Y34" s="6"/>
      <c r="Z34" s="6"/>
    </row>
    <row r="35" spans="2:26" x14ac:dyDescent="0.25">
      <c r="B35" s="6"/>
      <c r="C35" s="6"/>
      <c r="D35" s="6"/>
      <c r="E35" s="6"/>
      <c r="F35" s="6"/>
      <c r="G35" s="6"/>
      <c r="H35" s="6"/>
      <c r="I35" s="6"/>
      <c r="J35" s="6"/>
      <c r="K35" s="6"/>
      <c r="L35" s="6"/>
      <c r="M35" s="6"/>
      <c r="N35" s="6"/>
      <c r="O35" s="6"/>
      <c r="P35" s="6"/>
      <c r="Q35" s="6"/>
      <c r="R35" s="6"/>
      <c r="S35" s="6"/>
      <c r="T35" s="6"/>
      <c r="U35" s="6"/>
      <c r="V35" s="6"/>
      <c r="W35" s="6"/>
      <c r="X35" s="6"/>
      <c r="Y35" s="6"/>
      <c r="Z35" s="6"/>
    </row>
    <row r="36" spans="2:26" x14ac:dyDescent="0.25">
      <c r="B36" s="6"/>
      <c r="C36" s="6"/>
      <c r="D36" s="6"/>
      <c r="E36" s="6"/>
      <c r="F36" s="6"/>
      <c r="G36" s="6"/>
      <c r="H36" s="6"/>
      <c r="I36" s="6"/>
      <c r="J36" s="6"/>
      <c r="K36" s="6"/>
      <c r="L36" s="6"/>
      <c r="M36" s="6"/>
      <c r="N36" s="6"/>
      <c r="O36" s="6"/>
      <c r="P36" s="6"/>
      <c r="Q36" s="6"/>
      <c r="R36" s="6"/>
      <c r="S36" s="6"/>
      <c r="T36" s="6"/>
      <c r="U36" s="6"/>
      <c r="V36" s="6"/>
      <c r="W36" s="6"/>
      <c r="X36" s="6"/>
      <c r="Y36" s="6"/>
      <c r="Z36" s="6"/>
    </row>
    <row r="37" spans="2:26" x14ac:dyDescent="0.25">
      <c r="B37" s="6"/>
      <c r="C37" s="6"/>
      <c r="D37" s="6"/>
      <c r="E37" s="6"/>
      <c r="F37" s="6"/>
      <c r="G37" s="6"/>
      <c r="H37" s="6"/>
      <c r="I37" s="6"/>
      <c r="J37" s="6"/>
      <c r="K37" s="6"/>
      <c r="L37" s="6"/>
      <c r="M37" s="6"/>
      <c r="N37" s="6"/>
      <c r="O37" s="6"/>
      <c r="P37" s="6"/>
      <c r="Q37" s="6"/>
      <c r="R37" s="6"/>
      <c r="S37" s="6"/>
      <c r="T37" s="6"/>
      <c r="U37" s="6"/>
      <c r="V37" s="6"/>
      <c r="W37" s="6"/>
      <c r="X37" s="6"/>
      <c r="Y37" s="6"/>
      <c r="Z37" s="6"/>
    </row>
    <row r="38" spans="2:26" x14ac:dyDescent="0.25">
      <c r="B38" s="6"/>
      <c r="C38" s="6"/>
      <c r="D38" s="6"/>
      <c r="E38" s="6"/>
      <c r="F38" s="6"/>
      <c r="G38" s="6"/>
      <c r="H38" s="6"/>
      <c r="I38" s="6"/>
      <c r="J38" s="6"/>
      <c r="K38" s="6"/>
      <c r="L38" s="6"/>
      <c r="M38" s="6"/>
      <c r="N38" s="6"/>
      <c r="O38" s="6"/>
      <c r="P38" s="6"/>
      <c r="Q38" s="6"/>
      <c r="R38" s="6"/>
      <c r="S38" s="6"/>
      <c r="T38" s="6"/>
      <c r="U38" s="6"/>
      <c r="V38" s="6"/>
      <c r="W38" s="6"/>
      <c r="X38" s="6"/>
      <c r="Y38" s="6"/>
      <c r="Z38" s="6"/>
    </row>
    <row r="39" spans="2:26" x14ac:dyDescent="0.25">
      <c r="B39" s="6"/>
      <c r="C39" s="6"/>
      <c r="D39" s="6"/>
      <c r="E39" s="6"/>
      <c r="F39" s="6"/>
      <c r="G39" s="6"/>
      <c r="H39" s="6"/>
      <c r="I39" s="6"/>
      <c r="J39" s="6"/>
      <c r="K39" s="6"/>
      <c r="L39" s="6"/>
      <c r="M39" s="6"/>
      <c r="N39" s="6"/>
      <c r="O39" s="6"/>
      <c r="P39" s="6"/>
      <c r="Q39" s="6"/>
      <c r="R39" s="6"/>
      <c r="S39" s="6"/>
      <c r="T39" s="6"/>
      <c r="U39" s="6"/>
      <c r="V39" s="6"/>
      <c r="W39" s="6"/>
      <c r="X39" s="6"/>
      <c r="Y39" s="6"/>
      <c r="Z39" s="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3DC84-1F0A-49C7-AD62-17AD11144CCA}">
  <dimension ref="B4:T340"/>
  <sheetViews>
    <sheetView workbookViewId="0">
      <selection activeCell="H4" sqref="H4:M340"/>
    </sheetView>
  </sheetViews>
  <sheetFormatPr defaultColWidth="9" defaultRowHeight="15" x14ac:dyDescent="0.25"/>
  <cols>
    <col min="2" max="2" width="13.140625" bestFit="1" customWidth="1"/>
    <col min="3" max="3" width="15.7109375" bestFit="1" customWidth="1"/>
    <col min="5" max="5" width="13.140625" bestFit="1" customWidth="1"/>
    <col min="6" max="6" width="6.28515625" bestFit="1" customWidth="1"/>
    <col min="8" max="8" width="10" bestFit="1" customWidth="1"/>
    <col min="9" max="9" width="9.85546875" bestFit="1" customWidth="1"/>
    <col min="10" max="10" width="17.42578125" bestFit="1" customWidth="1"/>
    <col min="11" max="11" width="20.7109375" bestFit="1" customWidth="1"/>
    <col min="12" max="12" width="15.140625" bestFit="1" customWidth="1"/>
    <col min="13" max="13" width="10" customWidth="1"/>
    <col min="16" max="16" width="9.42578125" bestFit="1" customWidth="1"/>
    <col min="20" max="20" width="9.42578125" bestFit="1" customWidth="1"/>
    <col min="23" max="23" width="10" bestFit="1" customWidth="1"/>
    <col min="24" max="24" width="11.28515625" bestFit="1" customWidth="1"/>
  </cols>
  <sheetData>
    <row r="4" spans="2:20" x14ac:dyDescent="0.25">
      <c r="B4" s="17" t="s">
        <v>2</v>
      </c>
      <c r="C4" s="17" t="s">
        <v>6</v>
      </c>
      <c r="E4" s="3" t="s">
        <v>2</v>
      </c>
      <c r="F4" t="s">
        <v>12</v>
      </c>
      <c r="H4" t="s">
        <v>13</v>
      </c>
      <c r="I4" t="s">
        <v>60</v>
      </c>
      <c r="J4" t="s">
        <v>14</v>
      </c>
      <c r="K4" t="s">
        <v>15</v>
      </c>
      <c r="L4" t="s">
        <v>16</v>
      </c>
      <c r="M4" t="s">
        <v>17</v>
      </c>
      <c r="N4" t="str" cm="1">
        <f t="array" ref="N4:P4">TRANSPOSE(_xlfn.UNIQUE(PenguinsCleanAdj[Species]))</f>
        <v>Gentoo</v>
      </c>
      <c r="O4" t="str">
        <v>Adelie</v>
      </c>
      <c r="P4" t="str">
        <v>Chinstrap</v>
      </c>
      <c r="R4" t="str" cm="1">
        <f t="array" ref="R4:T4">TRANSPOSE(_xlfn.UNIQUE(PenguinsCleanAdj[Species]))</f>
        <v>Gentoo</v>
      </c>
      <c r="S4" t="str">
        <v>Adelie</v>
      </c>
      <c r="T4" t="str">
        <v>Chinstrap</v>
      </c>
    </row>
    <row r="5" spans="2:20" x14ac:dyDescent="0.25">
      <c r="B5" s="18" t="s">
        <v>7</v>
      </c>
      <c r="C5" s="19"/>
      <c r="E5" s="4" t="s">
        <v>7</v>
      </c>
      <c r="F5" s="16"/>
      <c r="H5" t="s">
        <v>9</v>
      </c>
      <c r="I5" s="16" t="s">
        <v>61</v>
      </c>
      <c r="J5">
        <v>46.1</v>
      </c>
      <c r="K5">
        <v>211</v>
      </c>
      <c r="L5">
        <v>4500</v>
      </c>
      <c r="M5" t="s">
        <v>3</v>
      </c>
      <c r="N5">
        <f>INT(H5=$N$4)*L5</f>
        <v>4500</v>
      </c>
      <c r="O5">
        <f>INT(H5=$O$4)*L5</f>
        <v>0</v>
      </c>
      <c r="P5">
        <f>INT(H5=$P$4)*L5</f>
        <v>0</v>
      </c>
      <c r="R5">
        <f>INT(H5=$R$4)*J5</f>
        <v>46.1</v>
      </c>
      <c r="S5">
        <f>INT(H5=$S$4)*J5</f>
        <v>0</v>
      </c>
      <c r="T5">
        <f>INT(H5=$T$4)*J5</f>
        <v>0</v>
      </c>
    </row>
    <row r="6" spans="2:20" x14ac:dyDescent="0.25">
      <c r="B6" s="20" t="s">
        <v>3</v>
      </c>
      <c r="C6" s="19">
        <v>73</v>
      </c>
      <c r="E6" s="5" t="s">
        <v>3</v>
      </c>
      <c r="F6" s="16">
        <v>73</v>
      </c>
      <c r="H6" t="s">
        <v>9</v>
      </c>
      <c r="I6" s="16" t="s">
        <v>61</v>
      </c>
      <c r="J6">
        <v>50</v>
      </c>
      <c r="K6">
        <v>230</v>
      </c>
      <c r="L6">
        <v>5700</v>
      </c>
      <c r="M6" t="s">
        <v>4</v>
      </c>
      <c r="N6">
        <f>INT(H6=$N$4)*L6</f>
        <v>5700</v>
      </c>
      <c r="O6">
        <f>INT(H6=$O$4)*L6</f>
        <v>0</v>
      </c>
      <c r="P6">
        <f>INT(H6=$P$4)*L6</f>
        <v>0</v>
      </c>
      <c r="R6">
        <f>INT(H6=$R$4)*J6</f>
        <v>50</v>
      </c>
      <c r="S6">
        <f>INT(H6=$S$4)*J6</f>
        <v>0</v>
      </c>
      <c r="T6">
        <f>INT(H6=$T$4)*J6</f>
        <v>0</v>
      </c>
    </row>
    <row r="7" spans="2:20" x14ac:dyDescent="0.25">
      <c r="B7" s="20" t="s">
        <v>4</v>
      </c>
      <c r="C7" s="19">
        <v>73</v>
      </c>
      <c r="E7" s="5" t="s">
        <v>4</v>
      </c>
      <c r="F7" s="16">
        <v>73</v>
      </c>
      <c r="H7" t="s">
        <v>9</v>
      </c>
      <c r="I7" s="16" t="s">
        <v>61</v>
      </c>
      <c r="J7">
        <v>48.7</v>
      </c>
      <c r="K7">
        <v>210</v>
      </c>
      <c r="L7">
        <v>4450</v>
      </c>
      <c r="M7" t="s">
        <v>3</v>
      </c>
      <c r="N7">
        <f>INT(H7=$N$4)*L7</f>
        <v>4450</v>
      </c>
      <c r="O7">
        <f>INT(H7=$O$4)*L7</f>
        <v>0</v>
      </c>
      <c r="P7">
        <f>INT(H7=$P$4)*L7</f>
        <v>0</v>
      </c>
      <c r="R7">
        <f>INT(H7=$R$4)*J7</f>
        <v>48.7</v>
      </c>
      <c r="S7">
        <f>INT(H7=$S$4)*J7</f>
        <v>0</v>
      </c>
      <c r="T7">
        <f>INT(H7=$T$4)*J7</f>
        <v>0</v>
      </c>
    </row>
    <row r="8" spans="2:20" x14ac:dyDescent="0.25">
      <c r="B8" s="18" t="s">
        <v>8</v>
      </c>
      <c r="C8" s="19"/>
      <c r="E8" s="4" t="s">
        <v>8</v>
      </c>
      <c r="F8" s="16"/>
      <c r="H8" t="s">
        <v>9</v>
      </c>
      <c r="I8" s="16" t="s">
        <v>61</v>
      </c>
      <c r="J8">
        <v>50</v>
      </c>
      <c r="K8">
        <v>218</v>
      </c>
      <c r="L8">
        <v>5700</v>
      </c>
      <c r="M8" t="s">
        <v>4</v>
      </c>
      <c r="N8">
        <f>INT(H8=$N$4)*L8</f>
        <v>5700</v>
      </c>
      <c r="O8">
        <f>INT(H8=$O$4)*L8</f>
        <v>0</v>
      </c>
      <c r="P8">
        <f>INT(H8=$P$4)*L8</f>
        <v>0</v>
      </c>
      <c r="R8">
        <f>INT(H8=$R$4)*J8</f>
        <v>50</v>
      </c>
      <c r="S8">
        <f>INT(H8=$S$4)*J8</f>
        <v>0</v>
      </c>
      <c r="T8">
        <f>INT(H8=$T$4)*J8</f>
        <v>0</v>
      </c>
    </row>
    <row r="9" spans="2:20" x14ac:dyDescent="0.25">
      <c r="B9" s="20" t="s">
        <v>3</v>
      </c>
      <c r="C9" s="19">
        <v>34</v>
      </c>
      <c r="E9" s="5" t="s">
        <v>3</v>
      </c>
      <c r="F9" s="16">
        <v>34</v>
      </c>
      <c r="H9" t="s">
        <v>9</v>
      </c>
      <c r="I9" s="16" t="s">
        <v>61</v>
      </c>
      <c r="J9">
        <v>47.6</v>
      </c>
      <c r="K9">
        <v>215</v>
      </c>
      <c r="L9">
        <v>5400</v>
      </c>
      <c r="M9" t="s">
        <v>4</v>
      </c>
      <c r="N9">
        <f>INT(H9=$N$4)*L9</f>
        <v>5400</v>
      </c>
      <c r="O9">
        <f>INT(H9=$O$4)*L9</f>
        <v>0</v>
      </c>
      <c r="P9">
        <f>INT(H9=$P$4)*L9</f>
        <v>0</v>
      </c>
      <c r="R9">
        <f>INT(H9=$R$4)*J9</f>
        <v>47.6</v>
      </c>
      <c r="S9">
        <f>INT(H9=$S$4)*J9</f>
        <v>0</v>
      </c>
      <c r="T9">
        <f>INT(H9=$T$4)*J9</f>
        <v>0</v>
      </c>
    </row>
    <row r="10" spans="2:20" x14ac:dyDescent="0.25">
      <c r="B10" s="20" t="s">
        <v>4</v>
      </c>
      <c r="C10" s="19">
        <v>34</v>
      </c>
      <c r="E10" s="5" t="s">
        <v>4</v>
      </c>
      <c r="F10" s="16">
        <v>34</v>
      </c>
      <c r="H10" t="s">
        <v>9</v>
      </c>
      <c r="I10" s="16" t="s">
        <v>61</v>
      </c>
      <c r="J10">
        <v>46.5</v>
      </c>
      <c r="K10">
        <v>210</v>
      </c>
      <c r="L10">
        <v>4550</v>
      </c>
      <c r="M10" t="s">
        <v>3</v>
      </c>
      <c r="N10">
        <f>INT(H10=$N$4)*L10</f>
        <v>4550</v>
      </c>
      <c r="O10">
        <f>INT(H10=$O$4)*L10</f>
        <v>0</v>
      </c>
      <c r="P10">
        <f>INT(H10=$P$4)*L10</f>
        <v>0</v>
      </c>
      <c r="R10">
        <f>INT(H10=$R$4)*J10</f>
        <v>46.5</v>
      </c>
      <c r="S10">
        <f>INT(H10=$S$4)*J10</f>
        <v>0</v>
      </c>
      <c r="T10">
        <f>INT(H10=$T$4)*J10</f>
        <v>0</v>
      </c>
    </row>
    <row r="11" spans="2:20" x14ac:dyDescent="0.25">
      <c r="B11" s="18" t="s">
        <v>9</v>
      </c>
      <c r="C11" s="19"/>
      <c r="E11" s="4" t="s">
        <v>9</v>
      </c>
      <c r="F11" s="16"/>
      <c r="H11" t="s">
        <v>9</v>
      </c>
      <c r="I11" s="16" t="s">
        <v>61</v>
      </c>
      <c r="J11">
        <v>45.4</v>
      </c>
      <c r="K11">
        <v>211</v>
      </c>
      <c r="L11">
        <v>4800</v>
      </c>
      <c r="M11" t="s">
        <v>3</v>
      </c>
      <c r="N11">
        <f>INT(H11=$N$4)*L11</f>
        <v>4800</v>
      </c>
      <c r="O11">
        <f>INT(H11=$O$4)*L11</f>
        <v>0</v>
      </c>
      <c r="P11">
        <f>INT(H11=$P$4)*L11</f>
        <v>0</v>
      </c>
      <c r="R11">
        <f>INT(H11=$R$4)*J11</f>
        <v>45.4</v>
      </c>
      <c r="S11">
        <f>INT(H11=$S$4)*J11</f>
        <v>0</v>
      </c>
      <c r="T11">
        <f>INT(H11=$T$4)*J11</f>
        <v>0</v>
      </c>
    </row>
    <row r="12" spans="2:20" x14ac:dyDescent="0.25">
      <c r="B12" s="20" t="s">
        <v>3</v>
      </c>
      <c r="C12" s="19">
        <v>58</v>
      </c>
      <c r="E12" s="5" t="s">
        <v>3</v>
      </c>
      <c r="F12" s="16">
        <v>61</v>
      </c>
      <c r="H12" t="s">
        <v>9</v>
      </c>
      <c r="I12" s="16" t="s">
        <v>61</v>
      </c>
      <c r="J12">
        <v>46.7</v>
      </c>
      <c r="K12">
        <v>219</v>
      </c>
      <c r="L12">
        <v>5200</v>
      </c>
      <c r="M12" t="s">
        <v>4</v>
      </c>
      <c r="N12">
        <f>INT(H12=$N$4)*L12</f>
        <v>5200</v>
      </c>
      <c r="O12">
        <f>INT(H12=$O$4)*L12</f>
        <v>0</v>
      </c>
      <c r="P12">
        <f>INT(H12=$P$4)*L12</f>
        <v>0</v>
      </c>
      <c r="R12">
        <f>INT(H12=$R$4)*J12</f>
        <v>46.7</v>
      </c>
      <c r="S12">
        <f>INT(H12=$S$4)*J12</f>
        <v>0</v>
      </c>
      <c r="T12">
        <f>INT(H12=$T$4)*J12</f>
        <v>0</v>
      </c>
    </row>
    <row r="13" spans="2:20" x14ac:dyDescent="0.25">
      <c r="B13" s="20" t="s">
        <v>4</v>
      </c>
      <c r="C13" s="19">
        <v>61</v>
      </c>
      <c r="E13" s="5" t="s">
        <v>4</v>
      </c>
      <c r="F13" s="16">
        <v>61</v>
      </c>
      <c r="H13" t="s">
        <v>9</v>
      </c>
      <c r="I13" s="16" t="s">
        <v>61</v>
      </c>
      <c r="J13">
        <v>43.3</v>
      </c>
      <c r="K13">
        <v>209</v>
      </c>
      <c r="L13">
        <v>4400</v>
      </c>
      <c r="M13" t="s">
        <v>3</v>
      </c>
      <c r="N13">
        <f>INT(H13=$N$4)*L13</f>
        <v>4400</v>
      </c>
      <c r="O13">
        <f>INT(H13=$O$4)*L13</f>
        <v>0</v>
      </c>
      <c r="P13">
        <f>INT(H13=$P$4)*L13</f>
        <v>0</v>
      </c>
      <c r="R13">
        <f>INT(H13=$R$4)*J13</f>
        <v>43.3</v>
      </c>
      <c r="S13">
        <f>INT(H13=$S$4)*J13</f>
        <v>0</v>
      </c>
      <c r="T13">
        <f>INT(H13=$T$4)*J13</f>
        <v>0</v>
      </c>
    </row>
    <row r="14" spans="2:20" x14ac:dyDescent="0.25">
      <c r="B14" s="18" t="s">
        <v>5</v>
      </c>
      <c r="C14" s="19">
        <v>333</v>
      </c>
      <c r="E14" s="4" t="s">
        <v>5</v>
      </c>
      <c r="F14" s="16">
        <v>336</v>
      </c>
      <c r="H14" t="s">
        <v>9</v>
      </c>
      <c r="I14" s="16" t="s">
        <v>61</v>
      </c>
      <c r="J14">
        <v>46.8</v>
      </c>
      <c r="K14">
        <v>215</v>
      </c>
      <c r="L14">
        <v>5150</v>
      </c>
      <c r="M14" t="s">
        <v>4</v>
      </c>
      <c r="N14">
        <f>INT(H14=$N$4)*L14</f>
        <v>5150</v>
      </c>
      <c r="O14">
        <f>INT(H14=$O$4)*L14</f>
        <v>0</v>
      </c>
      <c r="P14">
        <f>INT(H14=$P$4)*L14</f>
        <v>0</v>
      </c>
      <c r="R14">
        <f>INT(H14=$R$4)*J14</f>
        <v>46.8</v>
      </c>
      <c r="S14">
        <f>INT(H14=$S$4)*J14</f>
        <v>0</v>
      </c>
      <c r="T14">
        <f>INT(H14=$T$4)*J14</f>
        <v>0</v>
      </c>
    </row>
    <row r="15" spans="2:20" x14ac:dyDescent="0.25">
      <c r="H15" t="s">
        <v>9</v>
      </c>
      <c r="I15" s="16" t="s">
        <v>61</v>
      </c>
      <c r="J15">
        <v>40.9</v>
      </c>
      <c r="K15">
        <v>214</v>
      </c>
      <c r="L15">
        <v>4650</v>
      </c>
      <c r="M15" t="s">
        <v>3</v>
      </c>
      <c r="N15">
        <f>INT(H15=$N$4)*L15</f>
        <v>4650</v>
      </c>
      <c r="O15">
        <f>INT(H15=$O$4)*L15</f>
        <v>0</v>
      </c>
      <c r="P15">
        <f>INT(H15=$P$4)*L15</f>
        <v>0</v>
      </c>
      <c r="R15">
        <f>INT(H15=$R$4)*J15</f>
        <v>40.9</v>
      </c>
      <c r="S15">
        <f>INT(H15=$S$4)*J15</f>
        <v>0</v>
      </c>
      <c r="T15">
        <f>INT(H15=$T$4)*J15</f>
        <v>0</v>
      </c>
    </row>
    <row r="16" spans="2:20" x14ac:dyDescent="0.25">
      <c r="H16" t="s">
        <v>9</v>
      </c>
      <c r="I16" s="16" t="s">
        <v>61</v>
      </c>
      <c r="J16">
        <v>49</v>
      </c>
      <c r="K16">
        <v>216</v>
      </c>
      <c r="L16">
        <v>5550</v>
      </c>
      <c r="M16" t="s">
        <v>4</v>
      </c>
      <c r="N16">
        <f>INT(H16=$N$4)*L16</f>
        <v>5550</v>
      </c>
      <c r="O16">
        <f>INT(H16=$O$4)*L16</f>
        <v>0</v>
      </c>
      <c r="P16">
        <f>INT(H16=$P$4)*L16</f>
        <v>0</v>
      </c>
      <c r="R16">
        <f>INT(H16=$R$4)*J16</f>
        <v>49</v>
      </c>
      <c r="S16">
        <f>INT(H16=$S$4)*J16</f>
        <v>0</v>
      </c>
      <c r="T16">
        <f>INT(H16=$T$4)*J16</f>
        <v>0</v>
      </c>
    </row>
    <row r="17" spans="8:20" x14ac:dyDescent="0.25">
      <c r="H17" t="s">
        <v>9</v>
      </c>
      <c r="I17" s="16" t="s">
        <v>61</v>
      </c>
      <c r="J17">
        <v>45.5</v>
      </c>
      <c r="K17">
        <v>214</v>
      </c>
      <c r="L17">
        <v>4650</v>
      </c>
      <c r="M17" t="s">
        <v>3</v>
      </c>
      <c r="N17">
        <f>INT(H17=$N$4)*L17</f>
        <v>4650</v>
      </c>
      <c r="O17">
        <f>INT(H17=$O$4)*L17</f>
        <v>0</v>
      </c>
      <c r="P17">
        <f>INT(H17=$P$4)*L17</f>
        <v>0</v>
      </c>
      <c r="R17">
        <f>INT(H17=$R$4)*J17</f>
        <v>45.5</v>
      </c>
      <c r="S17">
        <f>INT(H17=$S$4)*J17</f>
        <v>0</v>
      </c>
      <c r="T17">
        <f>INT(H17=$T$4)*J17</f>
        <v>0</v>
      </c>
    </row>
    <row r="18" spans="8:20" x14ac:dyDescent="0.25">
      <c r="H18" t="s">
        <v>9</v>
      </c>
      <c r="I18" s="16" t="s">
        <v>61</v>
      </c>
      <c r="J18">
        <v>48.4</v>
      </c>
      <c r="K18">
        <v>213</v>
      </c>
      <c r="L18">
        <v>5850</v>
      </c>
      <c r="M18" t="s">
        <v>4</v>
      </c>
      <c r="N18">
        <f>INT(H18=$N$4)*L18</f>
        <v>5850</v>
      </c>
      <c r="O18">
        <f>INT(H18=$O$4)*L18</f>
        <v>0</v>
      </c>
      <c r="P18">
        <f>INT(H18=$P$4)*L18</f>
        <v>0</v>
      </c>
      <c r="R18">
        <f>INT(H18=$R$4)*J18</f>
        <v>48.4</v>
      </c>
      <c r="S18">
        <f>INT(H18=$S$4)*J18</f>
        <v>0</v>
      </c>
      <c r="T18">
        <f>INT(H18=$T$4)*J18</f>
        <v>0</v>
      </c>
    </row>
    <row r="19" spans="8:20" x14ac:dyDescent="0.25">
      <c r="H19" t="s">
        <v>9</v>
      </c>
      <c r="I19" s="16" t="s">
        <v>61</v>
      </c>
      <c r="J19">
        <v>45.8</v>
      </c>
      <c r="K19">
        <v>210</v>
      </c>
      <c r="L19">
        <v>4200</v>
      </c>
      <c r="M19" t="s">
        <v>3</v>
      </c>
      <c r="N19">
        <f>INT(H19=$N$4)*L19</f>
        <v>4200</v>
      </c>
      <c r="O19">
        <f>INT(H19=$O$4)*L19</f>
        <v>0</v>
      </c>
      <c r="P19">
        <f>INT(H19=$P$4)*L19</f>
        <v>0</v>
      </c>
      <c r="R19">
        <f>INT(H19=$R$4)*J19</f>
        <v>45.8</v>
      </c>
      <c r="S19">
        <f>INT(H19=$S$4)*J19</f>
        <v>0</v>
      </c>
      <c r="T19">
        <f>INT(H19=$T$4)*J19</f>
        <v>0</v>
      </c>
    </row>
    <row r="20" spans="8:20" x14ac:dyDescent="0.25">
      <c r="H20" t="s">
        <v>9</v>
      </c>
      <c r="I20" s="16" t="s">
        <v>61</v>
      </c>
      <c r="J20">
        <v>49.3</v>
      </c>
      <c r="K20">
        <v>217</v>
      </c>
      <c r="L20">
        <v>5850</v>
      </c>
      <c r="M20" t="s">
        <v>4</v>
      </c>
      <c r="N20">
        <f>INT(H20=$N$4)*L20</f>
        <v>5850</v>
      </c>
      <c r="O20">
        <f>INT(H20=$O$4)*L20</f>
        <v>0</v>
      </c>
      <c r="P20">
        <f>INT(H20=$P$4)*L20</f>
        <v>0</v>
      </c>
      <c r="R20">
        <f>INT(H20=$R$4)*J20</f>
        <v>49.3</v>
      </c>
      <c r="S20">
        <f>INT(H20=$S$4)*J20</f>
        <v>0</v>
      </c>
      <c r="T20">
        <f>INT(H20=$T$4)*J20</f>
        <v>0</v>
      </c>
    </row>
    <row r="21" spans="8:20" x14ac:dyDescent="0.25">
      <c r="H21" t="s">
        <v>9</v>
      </c>
      <c r="I21" s="16" t="s">
        <v>61</v>
      </c>
      <c r="J21">
        <v>42</v>
      </c>
      <c r="K21">
        <v>210</v>
      </c>
      <c r="L21">
        <v>4150</v>
      </c>
      <c r="M21" t="s">
        <v>3</v>
      </c>
      <c r="N21">
        <f>INT(H21=$N$4)*L21</f>
        <v>4150</v>
      </c>
      <c r="O21">
        <f>INT(H21=$O$4)*L21</f>
        <v>0</v>
      </c>
      <c r="P21">
        <f>INT(H21=$P$4)*L21</f>
        <v>0</v>
      </c>
      <c r="R21">
        <f>INT(H21=$R$4)*J21</f>
        <v>42</v>
      </c>
      <c r="S21">
        <f>INT(H21=$S$4)*J21</f>
        <v>0</v>
      </c>
      <c r="T21">
        <f>INT(H21=$T$4)*J21</f>
        <v>0</v>
      </c>
    </row>
    <row r="22" spans="8:20" x14ac:dyDescent="0.25">
      <c r="H22" t="s">
        <v>9</v>
      </c>
      <c r="I22" s="16" t="s">
        <v>61</v>
      </c>
      <c r="J22">
        <v>49.2</v>
      </c>
      <c r="K22">
        <v>221</v>
      </c>
      <c r="L22">
        <v>6300</v>
      </c>
      <c r="M22" t="s">
        <v>4</v>
      </c>
      <c r="N22">
        <f>INT(H22=$N$4)*L22</f>
        <v>6300</v>
      </c>
      <c r="O22">
        <f>INT(H22=$O$4)*L22</f>
        <v>0</v>
      </c>
      <c r="P22">
        <f>INT(H22=$P$4)*L22</f>
        <v>0</v>
      </c>
      <c r="R22">
        <f>INT(H22=$R$4)*J22</f>
        <v>49.2</v>
      </c>
      <c r="S22">
        <f>INT(H22=$S$4)*J22</f>
        <v>0</v>
      </c>
      <c r="T22">
        <f>INT(H22=$T$4)*J22</f>
        <v>0</v>
      </c>
    </row>
    <row r="23" spans="8:20" x14ac:dyDescent="0.25">
      <c r="H23" t="s">
        <v>9</v>
      </c>
      <c r="I23" s="16" t="s">
        <v>61</v>
      </c>
      <c r="J23">
        <v>46.2</v>
      </c>
      <c r="K23">
        <v>209</v>
      </c>
      <c r="L23">
        <v>4800</v>
      </c>
      <c r="M23" t="s">
        <v>3</v>
      </c>
      <c r="N23">
        <f>INT(H23=$N$4)*L23</f>
        <v>4800</v>
      </c>
      <c r="O23">
        <f>INT(H23=$O$4)*L23</f>
        <v>0</v>
      </c>
      <c r="P23">
        <f>INT(H23=$P$4)*L23</f>
        <v>0</v>
      </c>
      <c r="R23">
        <f>INT(H23=$R$4)*J23</f>
        <v>46.2</v>
      </c>
      <c r="S23">
        <f>INT(H23=$S$4)*J23</f>
        <v>0</v>
      </c>
      <c r="T23">
        <f>INT(H23=$T$4)*J23</f>
        <v>0</v>
      </c>
    </row>
    <row r="24" spans="8:20" x14ac:dyDescent="0.25">
      <c r="H24" t="s">
        <v>9</v>
      </c>
      <c r="I24" s="16" t="s">
        <v>61</v>
      </c>
      <c r="J24">
        <v>48.7</v>
      </c>
      <c r="K24">
        <v>222</v>
      </c>
      <c r="L24">
        <v>5350</v>
      </c>
      <c r="M24" t="s">
        <v>4</v>
      </c>
      <c r="N24">
        <f>INT(H24=$N$4)*L24</f>
        <v>5350</v>
      </c>
      <c r="O24">
        <f>INT(H24=$O$4)*L24</f>
        <v>0</v>
      </c>
      <c r="P24">
        <f>INT(H24=$P$4)*L24</f>
        <v>0</v>
      </c>
      <c r="R24">
        <f>INT(H24=$R$4)*J24</f>
        <v>48.7</v>
      </c>
      <c r="S24">
        <f>INT(H24=$S$4)*J24</f>
        <v>0</v>
      </c>
      <c r="T24">
        <f>INT(H24=$T$4)*J24</f>
        <v>0</v>
      </c>
    </row>
    <row r="25" spans="8:20" x14ac:dyDescent="0.25">
      <c r="H25" t="s">
        <v>9</v>
      </c>
      <c r="I25" s="16" t="s">
        <v>61</v>
      </c>
      <c r="J25">
        <v>50.2</v>
      </c>
      <c r="K25">
        <v>218</v>
      </c>
      <c r="L25">
        <v>5700</v>
      </c>
      <c r="M25" t="s">
        <v>4</v>
      </c>
      <c r="N25">
        <f>INT(H25=$N$4)*L25</f>
        <v>5700</v>
      </c>
      <c r="O25">
        <f>INT(H25=$O$4)*L25</f>
        <v>0</v>
      </c>
      <c r="P25">
        <f>INT(H25=$P$4)*L25</f>
        <v>0</v>
      </c>
      <c r="R25">
        <f>INT(H25=$R$4)*J25</f>
        <v>50.2</v>
      </c>
      <c r="S25">
        <f>INT(H25=$S$4)*J25</f>
        <v>0</v>
      </c>
      <c r="T25">
        <f>INT(H25=$T$4)*J25</f>
        <v>0</v>
      </c>
    </row>
    <row r="26" spans="8:20" x14ac:dyDescent="0.25">
      <c r="H26" t="s">
        <v>9</v>
      </c>
      <c r="I26" s="16" t="s">
        <v>61</v>
      </c>
      <c r="J26">
        <v>45.1</v>
      </c>
      <c r="K26">
        <v>215</v>
      </c>
      <c r="L26">
        <v>5000</v>
      </c>
      <c r="M26" t="s">
        <v>3</v>
      </c>
      <c r="N26">
        <f>INT(H26=$N$4)*L26</f>
        <v>5000</v>
      </c>
      <c r="O26">
        <f>INT(H26=$O$4)*L26</f>
        <v>0</v>
      </c>
      <c r="P26">
        <f>INT(H26=$P$4)*L26</f>
        <v>0</v>
      </c>
      <c r="R26">
        <f>INT(H26=$R$4)*J26</f>
        <v>45.1</v>
      </c>
      <c r="S26">
        <f>INT(H26=$S$4)*J26</f>
        <v>0</v>
      </c>
      <c r="T26">
        <f>INT(H26=$T$4)*J26</f>
        <v>0</v>
      </c>
    </row>
    <row r="27" spans="8:20" x14ac:dyDescent="0.25">
      <c r="H27" t="s">
        <v>9</v>
      </c>
      <c r="I27" s="16" t="s">
        <v>61</v>
      </c>
      <c r="J27">
        <v>46.5</v>
      </c>
      <c r="K27">
        <v>213</v>
      </c>
      <c r="L27">
        <v>4400</v>
      </c>
      <c r="M27" t="s">
        <v>3</v>
      </c>
      <c r="N27">
        <f>INT(H27=$N$4)*L27</f>
        <v>4400</v>
      </c>
      <c r="O27">
        <f>INT(H27=$O$4)*L27</f>
        <v>0</v>
      </c>
      <c r="P27">
        <f>INT(H27=$P$4)*L27</f>
        <v>0</v>
      </c>
      <c r="R27">
        <f>INT(H27=$R$4)*J27</f>
        <v>46.5</v>
      </c>
      <c r="S27">
        <f>INT(H27=$S$4)*J27</f>
        <v>0</v>
      </c>
      <c r="T27">
        <f>INT(H27=$T$4)*J27</f>
        <v>0</v>
      </c>
    </row>
    <row r="28" spans="8:20" x14ac:dyDescent="0.25">
      <c r="H28" t="s">
        <v>9</v>
      </c>
      <c r="I28" s="16" t="s">
        <v>61</v>
      </c>
      <c r="J28">
        <v>46.3</v>
      </c>
      <c r="K28">
        <v>215</v>
      </c>
      <c r="L28">
        <v>5050</v>
      </c>
      <c r="M28" t="s">
        <v>4</v>
      </c>
      <c r="N28">
        <f>INT(H28=$N$4)*L28</f>
        <v>5050</v>
      </c>
      <c r="O28">
        <f>INT(H28=$O$4)*L28</f>
        <v>0</v>
      </c>
      <c r="P28">
        <f>INT(H28=$P$4)*L28</f>
        <v>0</v>
      </c>
      <c r="R28">
        <f>INT(H28=$R$4)*J28</f>
        <v>46.3</v>
      </c>
      <c r="S28">
        <f>INT(H28=$S$4)*J28</f>
        <v>0</v>
      </c>
      <c r="T28">
        <f>INT(H28=$T$4)*J28</f>
        <v>0</v>
      </c>
    </row>
    <row r="29" spans="8:20" x14ac:dyDescent="0.25">
      <c r="H29" t="s">
        <v>9</v>
      </c>
      <c r="I29" s="16" t="s">
        <v>61</v>
      </c>
      <c r="J29">
        <v>42.9</v>
      </c>
      <c r="K29">
        <v>215</v>
      </c>
      <c r="L29">
        <v>5000</v>
      </c>
      <c r="M29" t="s">
        <v>3</v>
      </c>
      <c r="N29">
        <f>INT(H29=$N$4)*L29</f>
        <v>5000</v>
      </c>
      <c r="O29">
        <f>INT(H29=$O$4)*L29</f>
        <v>0</v>
      </c>
      <c r="P29">
        <f>INT(H29=$P$4)*L29</f>
        <v>0</v>
      </c>
      <c r="R29">
        <f>INT(H29=$R$4)*J29</f>
        <v>42.9</v>
      </c>
      <c r="S29">
        <f>INT(H29=$S$4)*J29</f>
        <v>0</v>
      </c>
      <c r="T29">
        <f>INT(H29=$T$4)*J29</f>
        <v>0</v>
      </c>
    </row>
    <row r="30" spans="8:20" x14ac:dyDescent="0.25">
      <c r="H30" t="s">
        <v>9</v>
      </c>
      <c r="I30" s="16" t="s">
        <v>61</v>
      </c>
      <c r="J30">
        <v>46.1</v>
      </c>
      <c r="K30">
        <v>215</v>
      </c>
      <c r="L30">
        <v>5100</v>
      </c>
      <c r="M30" t="s">
        <v>4</v>
      </c>
      <c r="N30">
        <f>INT(H30=$N$4)*L30</f>
        <v>5100</v>
      </c>
      <c r="O30">
        <f>INT(H30=$O$4)*L30</f>
        <v>0</v>
      </c>
      <c r="P30">
        <f>INT(H30=$P$4)*L30</f>
        <v>0</v>
      </c>
      <c r="R30">
        <f>INT(H30=$R$4)*J30</f>
        <v>46.1</v>
      </c>
      <c r="S30">
        <f>INT(H30=$S$4)*J30</f>
        <v>0</v>
      </c>
      <c r="T30">
        <f>INT(H30=$T$4)*J30</f>
        <v>0</v>
      </c>
    </row>
    <row r="31" spans="8:20" x14ac:dyDescent="0.25">
      <c r="H31" t="s">
        <v>9</v>
      </c>
      <c r="I31" s="16" t="s">
        <v>61</v>
      </c>
      <c r="J31">
        <v>47.8</v>
      </c>
      <c r="K31">
        <v>215</v>
      </c>
      <c r="L31">
        <v>5650</v>
      </c>
      <c r="M31" t="s">
        <v>4</v>
      </c>
      <c r="N31">
        <f>INT(H31=$N$4)*L31</f>
        <v>5650</v>
      </c>
      <c r="O31">
        <f>INT(H31=$O$4)*L31</f>
        <v>0</v>
      </c>
      <c r="P31">
        <f>INT(H31=$P$4)*L31</f>
        <v>0</v>
      </c>
      <c r="R31">
        <f>INT(H31=$R$4)*J31</f>
        <v>47.8</v>
      </c>
      <c r="S31">
        <f>INT(H31=$S$4)*J31</f>
        <v>0</v>
      </c>
      <c r="T31">
        <f>INT(H31=$T$4)*J31</f>
        <v>0</v>
      </c>
    </row>
    <row r="32" spans="8:20" x14ac:dyDescent="0.25">
      <c r="H32" t="s">
        <v>9</v>
      </c>
      <c r="I32" s="16" t="s">
        <v>61</v>
      </c>
      <c r="J32">
        <v>48.2</v>
      </c>
      <c r="K32">
        <v>210</v>
      </c>
      <c r="L32">
        <v>4600</v>
      </c>
      <c r="M32" t="s">
        <v>3</v>
      </c>
      <c r="N32">
        <f>INT(H32=$N$4)*L32</f>
        <v>4600</v>
      </c>
      <c r="O32">
        <f>INT(H32=$O$4)*L32</f>
        <v>0</v>
      </c>
      <c r="P32">
        <f>INT(H32=$P$4)*L32</f>
        <v>0</v>
      </c>
      <c r="R32">
        <f>INT(H32=$R$4)*J32</f>
        <v>48.2</v>
      </c>
      <c r="S32">
        <f>INT(H32=$S$4)*J32</f>
        <v>0</v>
      </c>
      <c r="T32">
        <f>INT(H32=$T$4)*J32</f>
        <v>0</v>
      </c>
    </row>
    <row r="33" spans="8:20" x14ac:dyDescent="0.25">
      <c r="H33" t="s">
        <v>9</v>
      </c>
      <c r="I33" s="16" t="s">
        <v>61</v>
      </c>
      <c r="J33">
        <v>50</v>
      </c>
      <c r="K33">
        <v>220</v>
      </c>
      <c r="L33">
        <v>5550</v>
      </c>
      <c r="M33" t="s">
        <v>4</v>
      </c>
      <c r="N33">
        <f>INT(H33=$N$4)*L33</f>
        <v>5550</v>
      </c>
      <c r="O33">
        <f>INT(H33=$O$4)*L33</f>
        <v>0</v>
      </c>
      <c r="P33">
        <f>INT(H33=$P$4)*L33</f>
        <v>0</v>
      </c>
      <c r="R33">
        <f>INT(H33=$R$4)*J33</f>
        <v>50</v>
      </c>
      <c r="S33">
        <f>INT(H33=$S$4)*J33</f>
        <v>0</v>
      </c>
      <c r="T33">
        <f>INT(H33=$T$4)*J33</f>
        <v>0</v>
      </c>
    </row>
    <row r="34" spans="8:20" x14ac:dyDescent="0.25">
      <c r="H34" t="s">
        <v>9</v>
      </c>
      <c r="I34" s="16" t="s">
        <v>61</v>
      </c>
      <c r="J34">
        <v>47.3</v>
      </c>
      <c r="K34">
        <v>222</v>
      </c>
      <c r="L34">
        <v>5250</v>
      </c>
      <c r="M34" t="s">
        <v>4</v>
      </c>
      <c r="N34">
        <f>INT(H34=$N$4)*L34</f>
        <v>5250</v>
      </c>
      <c r="O34">
        <f>INT(H34=$O$4)*L34</f>
        <v>0</v>
      </c>
      <c r="P34">
        <f>INT(H34=$P$4)*L34</f>
        <v>0</v>
      </c>
      <c r="R34">
        <f>INT(H34=$R$4)*J34</f>
        <v>47.3</v>
      </c>
      <c r="S34">
        <f>INT(H34=$S$4)*J34</f>
        <v>0</v>
      </c>
      <c r="T34">
        <f>INT(H34=$T$4)*J34</f>
        <v>0</v>
      </c>
    </row>
    <row r="35" spans="8:20" x14ac:dyDescent="0.25">
      <c r="H35" t="s">
        <v>9</v>
      </c>
      <c r="I35" s="16" t="s">
        <v>61</v>
      </c>
      <c r="J35">
        <v>42.8</v>
      </c>
      <c r="K35">
        <v>209</v>
      </c>
      <c r="L35">
        <v>4700</v>
      </c>
      <c r="M35" t="s">
        <v>3</v>
      </c>
      <c r="N35">
        <f>INT(H35=$N$4)*L35</f>
        <v>4700</v>
      </c>
      <c r="O35">
        <f>INT(H35=$O$4)*L35</f>
        <v>0</v>
      </c>
      <c r="P35">
        <f>INT(H35=$P$4)*L35</f>
        <v>0</v>
      </c>
      <c r="R35">
        <f>INT(H35=$R$4)*J35</f>
        <v>42.8</v>
      </c>
      <c r="S35">
        <f>INT(H35=$S$4)*J35</f>
        <v>0</v>
      </c>
      <c r="T35">
        <f>INT(H35=$T$4)*J35</f>
        <v>0</v>
      </c>
    </row>
    <row r="36" spans="8:20" x14ac:dyDescent="0.25">
      <c r="H36" t="s">
        <v>9</v>
      </c>
      <c r="I36" s="16" t="s">
        <v>61</v>
      </c>
      <c r="J36">
        <v>45.1</v>
      </c>
      <c r="K36">
        <v>207</v>
      </c>
      <c r="L36">
        <v>5050</v>
      </c>
      <c r="M36" t="s">
        <v>3</v>
      </c>
      <c r="N36">
        <f>INT(H36=$N$4)*L36</f>
        <v>5050</v>
      </c>
      <c r="O36">
        <f>INT(H36=$O$4)*L36</f>
        <v>0</v>
      </c>
      <c r="P36">
        <f>INT(H36=$P$4)*L36</f>
        <v>0</v>
      </c>
      <c r="R36">
        <f>INT(H36=$R$4)*J36</f>
        <v>45.1</v>
      </c>
      <c r="S36">
        <f>INT(H36=$S$4)*J36</f>
        <v>0</v>
      </c>
      <c r="T36">
        <f>INT(H36=$T$4)*J36</f>
        <v>0</v>
      </c>
    </row>
    <row r="37" spans="8:20" x14ac:dyDescent="0.25">
      <c r="H37" t="s">
        <v>9</v>
      </c>
      <c r="I37" s="16" t="s">
        <v>61</v>
      </c>
      <c r="J37">
        <v>59.6</v>
      </c>
      <c r="K37">
        <v>230</v>
      </c>
      <c r="L37">
        <v>6050</v>
      </c>
      <c r="M37" t="s">
        <v>4</v>
      </c>
      <c r="N37">
        <f>INT(H37=$N$4)*L37</f>
        <v>6050</v>
      </c>
      <c r="O37">
        <f>INT(H37=$O$4)*L37</f>
        <v>0</v>
      </c>
      <c r="P37">
        <f>INT(H37=$P$4)*L37</f>
        <v>0</v>
      </c>
      <c r="R37">
        <f>INT(H37=$R$4)*J37</f>
        <v>59.6</v>
      </c>
      <c r="S37">
        <f>INT(H37=$S$4)*J37</f>
        <v>0</v>
      </c>
      <c r="T37">
        <f>INT(H37=$T$4)*J37</f>
        <v>0</v>
      </c>
    </row>
    <row r="38" spans="8:20" x14ac:dyDescent="0.25">
      <c r="H38" t="s">
        <v>9</v>
      </c>
      <c r="I38" s="16" t="s">
        <v>61</v>
      </c>
      <c r="J38">
        <v>49.1</v>
      </c>
      <c r="K38">
        <v>220</v>
      </c>
      <c r="L38">
        <v>5150</v>
      </c>
      <c r="M38" t="s">
        <v>3</v>
      </c>
      <c r="N38">
        <f>INT(H38=$N$4)*L38</f>
        <v>5150</v>
      </c>
      <c r="O38">
        <f>INT(H38=$O$4)*L38</f>
        <v>0</v>
      </c>
      <c r="P38">
        <f>INT(H38=$P$4)*L38</f>
        <v>0</v>
      </c>
      <c r="R38">
        <f>INT(H38=$R$4)*J38</f>
        <v>49.1</v>
      </c>
      <c r="S38">
        <f>INT(H38=$S$4)*J38</f>
        <v>0</v>
      </c>
      <c r="T38">
        <f>INT(H38=$T$4)*J38</f>
        <v>0</v>
      </c>
    </row>
    <row r="39" spans="8:20" x14ac:dyDescent="0.25">
      <c r="H39" t="s">
        <v>9</v>
      </c>
      <c r="I39" s="16" t="s">
        <v>61</v>
      </c>
      <c r="J39">
        <v>48.4</v>
      </c>
      <c r="K39">
        <v>220</v>
      </c>
      <c r="L39">
        <v>5400</v>
      </c>
      <c r="M39" t="s">
        <v>4</v>
      </c>
      <c r="N39">
        <f>INT(H39=$N$4)*L39</f>
        <v>5400</v>
      </c>
      <c r="O39">
        <f>INT(H39=$O$4)*L39</f>
        <v>0</v>
      </c>
      <c r="P39">
        <f>INT(H39=$P$4)*L39</f>
        <v>0</v>
      </c>
      <c r="R39">
        <f>INT(H39=$R$4)*J39</f>
        <v>48.4</v>
      </c>
      <c r="S39">
        <f>INT(H39=$S$4)*J39</f>
        <v>0</v>
      </c>
      <c r="T39">
        <f>INT(H39=$T$4)*J39</f>
        <v>0</v>
      </c>
    </row>
    <row r="40" spans="8:20" x14ac:dyDescent="0.25">
      <c r="H40" t="s">
        <v>9</v>
      </c>
      <c r="I40" s="16" t="s">
        <v>61</v>
      </c>
      <c r="J40">
        <v>42.6</v>
      </c>
      <c r="K40">
        <v>213</v>
      </c>
      <c r="L40">
        <v>4950</v>
      </c>
      <c r="M40" t="s">
        <v>3</v>
      </c>
      <c r="N40">
        <f>INT(H40=$N$4)*L40</f>
        <v>4950</v>
      </c>
      <c r="O40">
        <f>INT(H40=$O$4)*L40</f>
        <v>0</v>
      </c>
      <c r="P40">
        <f>INT(H40=$P$4)*L40</f>
        <v>0</v>
      </c>
      <c r="R40">
        <f>INT(H40=$R$4)*J40</f>
        <v>42.6</v>
      </c>
      <c r="S40">
        <f>INT(H40=$S$4)*J40</f>
        <v>0</v>
      </c>
      <c r="T40">
        <f>INT(H40=$T$4)*J40</f>
        <v>0</v>
      </c>
    </row>
    <row r="41" spans="8:20" x14ac:dyDescent="0.25">
      <c r="H41" t="s">
        <v>9</v>
      </c>
      <c r="I41" s="16" t="s">
        <v>61</v>
      </c>
      <c r="J41">
        <v>44.4</v>
      </c>
      <c r="K41">
        <v>219</v>
      </c>
      <c r="L41">
        <v>5250</v>
      </c>
      <c r="M41" t="s">
        <v>4</v>
      </c>
      <c r="N41">
        <f>INT(H41=$N$4)*L41</f>
        <v>5250</v>
      </c>
      <c r="O41">
        <f>INT(H41=$O$4)*L41</f>
        <v>0</v>
      </c>
      <c r="P41">
        <f>INT(H41=$P$4)*L41</f>
        <v>0</v>
      </c>
      <c r="R41">
        <f>INT(H41=$R$4)*J41</f>
        <v>44.4</v>
      </c>
      <c r="S41">
        <f>INT(H41=$S$4)*J41</f>
        <v>0</v>
      </c>
      <c r="T41">
        <f>INT(H41=$T$4)*J41</f>
        <v>0</v>
      </c>
    </row>
    <row r="42" spans="8:20" x14ac:dyDescent="0.25">
      <c r="H42" t="s">
        <v>9</v>
      </c>
      <c r="I42" s="16" t="s">
        <v>61</v>
      </c>
      <c r="J42">
        <v>44</v>
      </c>
      <c r="K42">
        <v>208</v>
      </c>
      <c r="L42">
        <v>4350</v>
      </c>
      <c r="M42" t="s">
        <v>3</v>
      </c>
      <c r="N42">
        <f>INT(H42=$N$4)*L42</f>
        <v>4350</v>
      </c>
      <c r="O42">
        <f>INT(H42=$O$4)*L42</f>
        <v>0</v>
      </c>
      <c r="P42">
        <f>INT(H42=$P$4)*L42</f>
        <v>0</v>
      </c>
      <c r="R42">
        <f>INT(H42=$R$4)*J42</f>
        <v>44</v>
      </c>
      <c r="S42">
        <f>INT(H42=$S$4)*J42</f>
        <v>0</v>
      </c>
      <c r="T42">
        <f>INT(H42=$T$4)*J42</f>
        <v>0</v>
      </c>
    </row>
    <row r="43" spans="8:20" x14ac:dyDescent="0.25">
      <c r="H43" t="s">
        <v>9</v>
      </c>
      <c r="I43" s="16" t="s">
        <v>61</v>
      </c>
      <c r="J43">
        <v>48.7</v>
      </c>
      <c r="K43">
        <v>208</v>
      </c>
      <c r="L43">
        <v>5350</v>
      </c>
      <c r="M43" t="s">
        <v>4</v>
      </c>
      <c r="N43">
        <f>INT(H43=$N$4)*L43</f>
        <v>5350</v>
      </c>
      <c r="O43">
        <f>INT(H43=$O$4)*L43</f>
        <v>0</v>
      </c>
      <c r="P43">
        <f>INT(H43=$P$4)*L43</f>
        <v>0</v>
      </c>
      <c r="R43">
        <f>INT(H43=$R$4)*J43</f>
        <v>48.7</v>
      </c>
      <c r="S43">
        <f>INT(H43=$S$4)*J43</f>
        <v>0</v>
      </c>
      <c r="T43">
        <f>INT(H43=$T$4)*J43</f>
        <v>0</v>
      </c>
    </row>
    <row r="44" spans="8:20" x14ac:dyDescent="0.25">
      <c r="H44" t="s">
        <v>9</v>
      </c>
      <c r="I44" s="16" t="s">
        <v>61</v>
      </c>
      <c r="J44">
        <v>42.7</v>
      </c>
      <c r="K44">
        <v>208</v>
      </c>
      <c r="L44">
        <v>3950</v>
      </c>
      <c r="M44" t="s">
        <v>3</v>
      </c>
      <c r="N44">
        <f>INT(H44=$N$4)*L44</f>
        <v>3950</v>
      </c>
      <c r="O44">
        <f>INT(H44=$O$4)*L44</f>
        <v>0</v>
      </c>
      <c r="P44">
        <f>INT(H44=$P$4)*L44</f>
        <v>0</v>
      </c>
      <c r="R44">
        <f>INT(H44=$R$4)*J44</f>
        <v>42.7</v>
      </c>
      <c r="S44">
        <f>INT(H44=$S$4)*J44</f>
        <v>0</v>
      </c>
      <c r="T44">
        <f>INT(H44=$T$4)*J44</f>
        <v>0</v>
      </c>
    </row>
    <row r="45" spans="8:20" x14ac:dyDescent="0.25">
      <c r="H45" t="s">
        <v>9</v>
      </c>
      <c r="I45" s="16" t="s">
        <v>61</v>
      </c>
      <c r="J45">
        <v>49.6</v>
      </c>
      <c r="K45">
        <v>225</v>
      </c>
      <c r="L45">
        <v>5700</v>
      </c>
      <c r="M45" t="s">
        <v>4</v>
      </c>
      <c r="N45">
        <f>INT(H45=$N$4)*L45</f>
        <v>5700</v>
      </c>
      <c r="O45">
        <f>INT(H45=$O$4)*L45</f>
        <v>0</v>
      </c>
      <c r="P45">
        <f>INT(H45=$P$4)*L45</f>
        <v>0</v>
      </c>
      <c r="R45">
        <f>INT(H45=$R$4)*J45</f>
        <v>49.6</v>
      </c>
      <c r="S45">
        <f>INT(H45=$S$4)*J45</f>
        <v>0</v>
      </c>
      <c r="T45">
        <f>INT(H45=$T$4)*J45</f>
        <v>0</v>
      </c>
    </row>
    <row r="46" spans="8:20" x14ac:dyDescent="0.25">
      <c r="H46" t="s">
        <v>9</v>
      </c>
      <c r="I46" s="16" t="s">
        <v>61</v>
      </c>
      <c r="J46">
        <v>45.3</v>
      </c>
      <c r="K46">
        <v>210</v>
      </c>
      <c r="L46">
        <v>4300</v>
      </c>
      <c r="M46" t="s">
        <v>3</v>
      </c>
      <c r="N46">
        <f>INT(H46=$N$4)*L46</f>
        <v>4300</v>
      </c>
      <c r="O46">
        <f>INT(H46=$O$4)*L46</f>
        <v>0</v>
      </c>
      <c r="P46">
        <f>INT(H46=$P$4)*L46</f>
        <v>0</v>
      </c>
      <c r="R46">
        <f>INT(H46=$R$4)*J46</f>
        <v>45.3</v>
      </c>
      <c r="S46">
        <f>INT(H46=$S$4)*J46</f>
        <v>0</v>
      </c>
      <c r="T46">
        <f>INT(H46=$T$4)*J46</f>
        <v>0</v>
      </c>
    </row>
    <row r="47" spans="8:20" x14ac:dyDescent="0.25">
      <c r="H47" t="s">
        <v>9</v>
      </c>
      <c r="I47" s="16" t="s">
        <v>61</v>
      </c>
      <c r="J47">
        <v>49.6</v>
      </c>
      <c r="K47">
        <v>216</v>
      </c>
      <c r="L47">
        <v>4750</v>
      </c>
      <c r="M47" t="s">
        <v>4</v>
      </c>
      <c r="N47">
        <f>INT(H47=$N$4)*L47</f>
        <v>4750</v>
      </c>
      <c r="O47">
        <f>INT(H47=$O$4)*L47</f>
        <v>0</v>
      </c>
      <c r="P47">
        <f>INT(H47=$P$4)*L47</f>
        <v>0</v>
      </c>
      <c r="R47">
        <f>INT(H47=$R$4)*J47</f>
        <v>49.6</v>
      </c>
      <c r="S47">
        <f>INT(H47=$S$4)*J47</f>
        <v>0</v>
      </c>
      <c r="T47">
        <f>INT(H47=$T$4)*J47</f>
        <v>0</v>
      </c>
    </row>
    <row r="48" spans="8:20" x14ac:dyDescent="0.25">
      <c r="H48" t="s">
        <v>9</v>
      </c>
      <c r="I48" s="16" t="s">
        <v>61</v>
      </c>
      <c r="J48">
        <v>50.5</v>
      </c>
      <c r="K48">
        <v>222</v>
      </c>
      <c r="L48">
        <v>5550</v>
      </c>
      <c r="M48" t="s">
        <v>4</v>
      </c>
      <c r="N48">
        <f>INT(H48=$N$4)*L48</f>
        <v>5550</v>
      </c>
      <c r="O48">
        <f>INT(H48=$O$4)*L48</f>
        <v>0</v>
      </c>
      <c r="P48">
        <f>INT(H48=$P$4)*L48</f>
        <v>0</v>
      </c>
      <c r="R48">
        <f>INT(H48=$R$4)*J48</f>
        <v>50.5</v>
      </c>
      <c r="S48">
        <f>INT(H48=$S$4)*J48</f>
        <v>0</v>
      </c>
      <c r="T48">
        <f>INT(H48=$T$4)*J48</f>
        <v>0</v>
      </c>
    </row>
    <row r="49" spans="8:20" x14ac:dyDescent="0.25">
      <c r="H49" t="s">
        <v>9</v>
      </c>
      <c r="I49" s="16" t="s">
        <v>61</v>
      </c>
      <c r="J49">
        <v>43.6</v>
      </c>
      <c r="K49">
        <v>217</v>
      </c>
      <c r="L49">
        <v>4900</v>
      </c>
      <c r="M49" t="s">
        <v>3</v>
      </c>
      <c r="N49">
        <f>INT(H49=$N$4)*L49</f>
        <v>4900</v>
      </c>
      <c r="O49">
        <f>INT(H49=$O$4)*L49</f>
        <v>0</v>
      </c>
      <c r="P49">
        <f>INT(H49=$P$4)*L49</f>
        <v>0</v>
      </c>
      <c r="R49">
        <f>INT(H49=$R$4)*J49</f>
        <v>43.6</v>
      </c>
      <c r="S49">
        <f>INT(H49=$S$4)*J49</f>
        <v>0</v>
      </c>
      <c r="T49">
        <f>INT(H49=$T$4)*J49</f>
        <v>0</v>
      </c>
    </row>
    <row r="50" spans="8:20" x14ac:dyDescent="0.25">
      <c r="H50" t="s">
        <v>9</v>
      </c>
      <c r="I50" s="16" t="s">
        <v>61</v>
      </c>
      <c r="J50">
        <v>45.5</v>
      </c>
      <c r="K50">
        <v>210</v>
      </c>
      <c r="L50">
        <v>4200</v>
      </c>
      <c r="M50" t="s">
        <v>3</v>
      </c>
      <c r="N50">
        <f>INT(H50=$N$4)*L50</f>
        <v>4200</v>
      </c>
      <c r="O50">
        <f>INT(H50=$O$4)*L50</f>
        <v>0</v>
      </c>
      <c r="P50">
        <f>INT(H50=$P$4)*L50</f>
        <v>0</v>
      </c>
      <c r="R50">
        <f>INT(H50=$R$4)*J50</f>
        <v>45.5</v>
      </c>
      <c r="S50">
        <f>INT(H50=$S$4)*J50</f>
        <v>0</v>
      </c>
      <c r="T50">
        <f>INT(H50=$T$4)*J50</f>
        <v>0</v>
      </c>
    </row>
    <row r="51" spans="8:20" x14ac:dyDescent="0.25">
      <c r="H51" t="s">
        <v>9</v>
      </c>
      <c r="I51" s="16" t="s">
        <v>61</v>
      </c>
      <c r="J51">
        <v>50.5</v>
      </c>
      <c r="K51">
        <v>225</v>
      </c>
      <c r="L51">
        <v>5400</v>
      </c>
      <c r="M51" t="s">
        <v>4</v>
      </c>
      <c r="N51">
        <f>INT(H51=$N$4)*L51</f>
        <v>5400</v>
      </c>
      <c r="O51">
        <f>INT(H51=$O$4)*L51</f>
        <v>0</v>
      </c>
      <c r="P51">
        <f>INT(H51=$P$4)*L51</f>
        <v>0</v>
      </c>
      <c r="R51">
        <f>INT(H51=$R$4)*J51</f>
        <v>50.5</v>
      </c>
      <c r="S51">
        <f>INT(H51=$S$4)*J51</f>
        <v>0</v>
      </c>
      <c r="T51">
        <f>INT(H51=$T$4)*J51</f>
        <v>0</v>
      </c>
    </row>
    <row r="52" spans="8:20" x14ac:dyDescent="0.25">
      <c r="H52" t="s">
        <v>9</v>
      </c>
      <c r="I52" s="16" t="s">
        <v>61</v>
      </c>
      <c r="J52">
        <v>44.9</v>
      </c>
      <c r="K52">
        <v>213</v>
      </c>
      <c r="L52">
        <v>5100</v>
      </c>
      <c r="M52" t="s">
        <v>3</v>
      </c>
      <c r="N52">
        <f>INT(H52=$N$4)*L52</f>
        <v>5100</v>
      </c>
      <c r="O52">
        <f>INT(H52=$O$4)*L52</f>
        <v>0</v>
      </c>
      <c r="P52">
        <f>INT(H52=$P$4)*L52</f>
        <v>0</v>
      </c>
      <c r="R52">
        <f>INT(H52=$R$4)*J52</f>
        <v>44.9</v>
      </c>
      <c r="S52">
        <f>INT(H52=$S$4)*J52</f>
        <v>0</v>
      </c>
      <c r="T52">
        <f>INT(H52=$T$4)*J52</f>
        <v>0</v>
      </c>
    </row>
    <row r="53" spans="8:20" x14ac:dyDescent="0.25">
      <c r="H53" t="s">
        <v>9</v>
      </c>
      <c r="I53" s="16" t="s">
        <v>61</v>
      </c>
      <c r="J53">
        <v>45.2</v>
      </c>
      <c r="K53">
        <v>215</v>
      </c>
      <c r="L53">
        <v>5300</v>
      </c>
      <c r="M53" t="s">
        <v>4</v>
      </c>
      <c r="N53">
        <f>INT(H53=$N$4)*L53</f>
        <v>5300</v>
      </c>
      <c r="O53">
        <f>INT(H53=$O$4)*L53</f>
        <v>0</v>
      </c>
      <c r="P53">
        <f>INT(H53=$P$4)*L53</f>
        <v>0</v>
      </c>
      <c r="R53">
        <f>INT(H53=$R$4)*J53</f>
        <v>45.2</v>
      </c>
      <c r="S53">
        <f>INT(H53=$S$4)*J53</f>
        <v>0</v>
      </c>
      <c r="T53">
        <f>INT(H53=$T$4)*J53</f>
        <v>0</v>
      </c>
    </row>
    <row r="54" spans="8:20" x14ac:dyDescent="0.25">
      <c r="H54" t="s">
        <v>9</v>
      </c>
      <c r="I54" s="16" t="s">
        <v>61</v>
      </c>
      <c r="J54">
        <v>46.6</v>
      </c>
      <c r="K54">
        <v>210</v>
      </c>
      <c r="L54">
        <v>4850</v>
      </c>
      <c r="M54" t="s">
        <v>3</v>
      </c>
      <c r="N54">
        <f>INT(H54=$N$4)*L54</f>
        <v>4850</v>
      </c>
      <c r="O54">
        <f>INT(H54=$O$4)*L54</f>
        <v>0</v>
      </c>
      <c r="P54">
        <f>INT(H54=$P$4)*L54</f>
        <v>0</v>
      </c>
      <c r="R54">
        <f>INT(H54=$R$4)*J54</f>
        <v>46.6</v>
      </c>
      <c r="S54">
        <f>INT(H54=$S$4)*J54</f>
        <v>0</v>
      </c>
      <c r="T54">
        <f>INT(H54=$T$4)*J54</f>
        <v>0</v>
      </c>
    </row>
    <row r="55" spans="8:20" x14ac:dyDescent="0.25">
      <c r="H55" t="s">
        <v>9</v>
      </c>
      <c r="I55" s="16" t="s">
        <v>61</v>
      </c>
      <c r="J55">
        <v>48.5</v>
      </c>
      <c r="K55">
        <v>220</v>
      </c>
      <c r="L55">
        <v>5300</v>
      </c>
      <c r="M55" t="s">
        <v>4</v>
      </c>
      <c r="N55">
        <f>INT(H55=$N$4)*L55</f>
        <v>5300</v>
      </c>
      <c r="O55">
        <f>INT(H55=$O$4)*L55</f>
        <v>0</v>
      </c>
      <c r="P55">
        <f>INT(H55=$P$4)*L55</f>
        <v>0</v>
      </c>
      <c r="R55">
        <f>INT(H55=$R$4)*J55</f>
        <v>48.5</v>
      </c>
      <c r="S55">
        <f>INT(H55=$S$4)*J55</f>
        <v>0</v>
      </c>
      <c r="T55">
        <f>INT(H55=$T$4)*J55</f>
        <v>0</v>
      </c>
    </row>
    <row r="56" spans="8:20" x14ac:dyDescent="0.25">
      <c r="H56" t="s">
        <v>9</v>
      </c>
      <c r="I56" s="16" t="s">
        <v>61</v>
      </c>
      <c r="J56">
        <v>45.1</v>
      </c>
      <c r="K56">
        <v>210</v>
      </c>
      <c r="L56">
        <v>4400</v>
      </c>
      <c r="M56" t="s">
        <v>3</v>
      </c>
      <c r="N56">
        <f>INT(H56=$N$4)*L56</f>
        <v>4400</v>
      </c>
      <c r="O56">
        <f>INT(H56=$O$4)*L56</f>
        <v>0</v>
      </c>
      <c r="P56">
        <f>INT(H56=$P$4)*L56</f>
        <v>0</v>
      </c>
      <c r="R56">
        <f>INT(H56=$R$4)*J56</f>
        <v>45.1</v>
      </c>
      <c r="S56">
        <f>INT(H56=$S$4)*J56</f>
        <v>0</v>
      </c>
      <c r="T56">
        <f>INT(H56=$T$4)*J56</f>
        <v>0</v>
      </c>
    </row>
    <row r="57" spans="8:20" x14ac:dyDescent="0.25">
      <c r="H57" t="s">
        <v>9</v>
      </c>
      <c r="I57" s="16" t="s">
        <v>61</v>
      </c>
      <c r="J57">
        <v>50.1</v>
      </c>
      <c r="K57">
        <v>225</v>
      </c>
      <c r="L57">
        <v>5000</v>
      </c>
      <c r="M57" t="s">
        <v>4</v>
      </c>
      <c r="N57">
        <f>INT(H57=$N$4)*L57</f>
        <v>5000</v>
      </c>
      <c r="O57">
        <f>INT(H57=$O$4)*L57</f>
        <v>0</v>
      </c>
      <c r="P57">
        <f>INT(H57=$P$4)*L57</f>
        <v>0</v>
      </c>
      <c r="R57">
        <f>INT(H57=$R$4)*J57</f>
        <v>50.1</v>
      </c>
      <c r="S57">
        <f>INT(H57=$S$4)*J57</f>
        <v>0</v>
      </c>
      <c r="T57">
        <f>INT(H57=$T$4)*J57</f>
        <v>0</v>
      </c>
    </row>
    <row r="58" spans="8:20" x14ac:dyDescent="0.25">
      <c r="H58" t="s">
        <v>9</v>
      </c>
      <c r="I58" s="16" t="s">
        <v>61</v>
      </c>
      <c r="J58">
        <v>46.5</v>
      </c>
      <c r="K58">
        <v>217</v>
      </c>
      <c r="L58">
        <v>4900</v>
      </c>
      <c r="M58" t="s">
        <v>3</v>
      </c>
      <c r="N58">
        <f>INT(H58=$N$4)*L58</f>
        <v>4900</v>
      </c>
      <c r="O58">
        <f>INT(H58=$O$4)*L58</f>
        <v>0</v>
      </c>
      <c r="P58">
        <f>INT(H58=$P$4)*L58</f>
        <v>0</v>
      </c>
      <c r="R58">
        <f>INT(H58=$R$4)*J58</f>
        <v>46.5</v>
      </c>
      <c r="S58">
        <f>INT(H58=$S$4)*J58</f>
        <v>0</v>
      </c>
      <c r="T58">
        <f>INT(H58=$T$4)*J58</f>
        <v>0</v>
      </c>
    </row>
    <row r="59" spans="8:20" x14ac:dyDescent="0.25">
      <c r="H59" t="s">
        <v>9</v>
      </c>
      <c r="I59" s="16" t="s">
        <v>61</v>
      </c>
      <c r="J59">
        <v>45</v>
      </c>
      <c r="K59">
        <v>220</v>
      </c>
      <c r="L59">
        <v>5050</v>
      </c>
      <c r="M59" t="s">
        <v>4</v>
      </c>
      <c r="N59">
        <f>INT(H59=$N$4)*L59</f>
        <v>5050</v>
      </c>
      <c r="O59">
        <f>INT(H59=$O$4)*L59</f>
        <v>0</v>
      </c>
      <c r="P59">
        <f>INT(H59=$P$4)*L59</f>
        <v>0</v>
      </c>
      <c r="R59">
        <f>INT(H59=$R$4)*J59</f>
        <v>45</v>
      </c>
      <c r="S59">
        <f>INT(H59=$S$4)*J59</f>
        <v>0</v>
      </c>
      <c r="T59">
        <f>INT(H59=$T$4)*J59</f>
        <v>0</v>
      </c>
    </row>
    <row r="60" spans="8:20" x14ac:dyDescent="0.25">
      <c r="H60" t="s">
        <v>9</v>
      </c>
      <c r="I60" s="16" t="s">
        <v>61</v>
      </c>
      <c r="J60">
        <v>43.8</v>
      </c>
      <c r="K60">
        <v>208</v>
      </c>
      <c r="L60">
        <v>4300</v>
      </c>
      <c r="M60" t="s">
        <v>3</v>
      </c>
      <c r="N60">
        <f>INT(H60=$N$4)*L60</f>
        <v>4300</v>
      </c>
      <c r="O60">
        <f>INT(H60=$O$4)*L60</f>
        <v>0</v>
      </c>
      <c r="P60">
        <f>INT(H60=$P$4)*L60</f>
        <v>0</v>
      </c>
      <c r="R60">
        <f>INT(H60=$R$4)*J60</f>
        <v>43.8</v>
      </c>
      <c r="S60">
        <f>INT(H60=$S$4)*J60</f>
        <v>0</v>
      </c>
      <c r="T60">
        <f>INT(H60=$T$4)*J60</f>
        <v>0</v>
      </c>
    </row>
    <row r="61" spans="8:20" x14ac:dyDescent="0.25">
      <c r="H61" t="s">
        <v>9</v>
      </c>
      <c r="I61" s="16" t="s">
        <v>61</v>
      </c>
      <c r="J61">
        <v>45.5</v>
      </c>
      <c r="K61">
        <v>220</v>
      </c>
      <c r="L61">
        <v>5000</v>
      </c>
      <c r="M61" t="s">
        <v>4</v>
      </c>
      <c r="N61">
        <f>INT(H61=$N$4)*L61</f>
        <v>5000</v>
      </c>
      <c r="O61">
        <f>INT(H61=$O$4)*L61</f>
        <v>0</v>
      </c>
      <c r="P61">
        <f>INT(H61=$P$4)*L61</f>
        <v>0</v>
      </c>
      <c r="R61">
        <f>INT(H61=$R$4)*J61</f>
        <v>45.5</v>
      </c>
      <c r="S61">
        <f>INT(H61=$S$4)*J61</f>
        <v>0</v>
      </c>
      <c r="T61">
        <f>INT(H61=$T$4)*J61</f>
        <v>0</v>
      </c>
    </row>
    <row r="62" spans="8:20" x14ac:dyDescent="0.25">
      <c r="H62" t="s">
        <v>9</v>
      </c>
      <c r="I62" s="16" t="s">
        <v>61</v>
      </c>
      <c r="J62">
        <v>43.2</v>
      </c>
      <c r="K62">
        <v>208</v>
      </c>
      <c r="L62">
        <v>4450</v>
      </c>
      <c r="M62" t="s">
        <v>3</v>
      </c>
      <c r="N62">
        <f>INT(H62=$N$4)*L62</f>
        <v>4450</v>
      </c>
      <c r="O62">
        <f>INT(H62=$O$4)*L62</f>
        <v>0</v>
      </c>
      <c r="P62">
        <f>INT(H62=$P$4)*L62</f>
        <v>0</v>
      </c>
      <c r="R62">
        <f>INT(H62=$R$4)*J62</f>
        <v>43.2</v>
      </c>
      <c r="S62">
        <f>INT(H62=$S$4)*J62</f>
        <v>0</v>
      </c>
      <c r="T62">
        <f>INT(H62=$T$4)*J62</f>
        <v>0</v>
      </c>
    </row>
    <row r="63" spans="8:20" x14ac:dyDescent="0.25">
      <c r="H63" t="s">
        <v>9</v>
      </c>
      <c r="I63" s="16" t="s">
        <v>61</v>
      </c>
      <c r="J63">
        <v>50.4</v>
      </c>
      <c r="K63">
        <v>224</v>
      </c>
      <c r="L63">
        <v>5550</v>
      </c>
      <c r="M63" t="s">
        <v>4</v>
      </c>
      <c r="N63">
        <f>INT(H63=$N$4)*L63</f>
        <v>5550</v>
      </c>
      <c r="O63">
        <f>INT(H63=$O$4)*L63</f>
        <v>0</v>
      </c>
      <c r="P63">
        <f>INT(H63=$P$4)*L63</f>
        <v>0</v>
      </c>
      <c r="R63">
        <f>INT(H63=$R$4)*J63</f>
        <v>50.4</v>
      </c>
      <c r="S63">
        <f>INT(H63=$S$4)*J63</f>
        <v>0</v>
      </c>
      <c r="T63">
        <f>INT(H63=$T$4)*J63</f>
        <v>0</v>
      </c>
    </row>
    <row r="64" spans="8:20" x14ac:dyDescent="0.25">
      <c r="H64" t="s">
        <v>9</v>
      </c>
      <c r="I64" s="16" t="s">
        <v>61</v>
      </c>
      <c r="J64">
        <v>45.3</v>
      </c>
      <c r="K64">
        <v>208</v>
      </c>
      <c r="L64">
        <v>4200</v>
      </c>
      <c r="M64" t="s">
        <v>3</v>
      </c>
      <c r="N64">
        <f>INT(H64=$N$4)*L64</f>
        <v>4200</v>
      </c>
      <c r="O64">
        <f>INT(H64=$O$4)*L64</f>
        <v>0</v>
      </c>
      <c r="P64">
        <f>INT(H64=$P$4)*L64</f>
        <v>0</v>
      </c>
      <c r="R64">
        <f>INT(H64=$R$4)*J64</f>
        <v>45.3</v>
      </c>
      <c r="S64">
        <f>INT(H64=$S$4)*J64</f>
        <v>0</v>
      </c>
      <c r="T64">
        <f>INT(H64=$T$4)*J64</f>
        <v>0</v>
      </c>
    </row>
    <row r="65" spans="8:20" x14ac:dyDescent="0.25">
      <c r="H65" t="s">
        <v>9</v>
      </c>
      <c r="I65" s="16" t="s">
        <v>61</v>
      </c>
      <c r="J65">
        <v>46.2</v>
      </c>
      <c r="K65">
        <v>221</v>
      </c>
      <c r="L65">
        <v>5300</v>
      </c>
      <c r="M65" t="s">
        <v>4</v>
      </c>
      <c r="N65">
        <f>INT(H65=$N$4)*L65</f>
        <v>5300</v>
      </c>
      <c r="O65">
        <f>INT(H65=$O$4)*L65</f>
        <v>0</v>
      </c>
      <c r="P65">
        <f>INT(H65=$P$4)*L65</f>
        <v>0</v>
      </c>
      <c r="R65">
        <f>INT(H65=$R$4)*J65</f>
        <v>46.2</v>
      </c>
      <c r="S65">
        <f>INT(H65=$S$4)*J65</f>
        <v>0</v>
      </c>
      <c r="T65">
        <f>INT(H65=$T$4)*J65</f>
        <v>0</v>
      </c>
    </row>
    <row r="66" spans="8:20" x14ac:dyDescent="0.25">
      <c r="H66" t="s">
        <v>9</v>
      </c>
      <c r="I66" s="16" t="s">
        <v>61</v>
      </c>
      <c r="J66">
        <v>45.7</v>
      </c>
      <c r="K66">
        <v>214</v>
      </c>
      <c r="L66">
        <v>4400</v>
      </c>
      <c r="M66" t="s">
        <v>3</v>
      </c>
      <c r="N66">
        <f>INT(H66=$N$4)*L66</f>
        <v>4400</v>
      </c>
      <c r="O66">
        <f>INT(H66=$O$4)*L66</f>
        <v>0</v>
      </c>
      <c r="P66">
        <f>INT(H66=$P$4)*L66</f>
        <v>0</v>
      </c>
      <c r="R66">
        <f>INT(H66=$R$4)*J66</f>
        <v>45.7</v>
      </c>
      <c r="S66">
        <f>INT(H66=$S$4)*J66</f>
        <v>0</v>
      </c>
      <c r="T66">
        <f>INT(H66=$T$4)*J66</f>
        <v>0</v>
      </c>
    </row>
    <row r="67" spans="8:20" x14ac:dyDescent="0.25">
      <c r="H67" t="s">
        <v>9</v>
      </c>
      <c r="I67" s="16" t="s">
        <v>61</v>
      </c>
      <c r="J67">
        <v>54.3</v>
      </c>
      <c r="K67">
        <v>231</v>
      </c>
      <c r="L67">
        <v>5650</v>
      </c>
      <c r="M67" t="s">
        <v>4</v>
      </c>
      <c r="N67">
        <f>INT(H67=$N$4)*L67</f>
        <v>5650</v>
      </c>
      <c r="O67">
        <f>INT(H67=$O$4)*L67</f>
        <v>0</v>
      </c>
      <c r="P67">
        <f>INT(H67=$P$4)*L67</f>
        <v>0</v>
      </c>
      <c r="R67">
        <f>INT(H67=$R$4)*J67</f>
        <v>54.3</v>
      </c>
      <c r="S67">
        <f>INT(H67=$S$4)*J67</f>
        <v>0</v>
      </c>
      <c r="T67">
        <f>INT(H67=$T$4)*J67</f>
        <v>0</v>
      </c>
    </row>
    <row r="68" spans="8:20" x14ac:dyDescent="0.25">
      <c r="H68" t="s">
        <v>9</v>
      </c>
      <c r="I68" s="16" t="s">
        <v>61</v>
      </c>
      <c r="J68">
        <v>45.8</v>
      </c>
      <c r="K68">
        <v>219</v>
      </c>
      <c r="L68">
        <v>4700</v>
      </c>
      <c r="M68" t="s">
        <v>3</v>
      </c>
      <c r="N68">
        <f>INT(H68=$N$4)*L68</f>
        <v>4700</v>
      </c>
      <c r="O68">
        <f>INT(H68=$O$4)*L68</f>
        <v>0</v>
      </c>
      <c r="P68">
        <f>INT(H68=$P$4)*L68</f>
        <v>0</v>
      </c>
      <c r="R68">
        <f>INT(H68=$R$4)*J68</f>
        <v>45.8</v>
      </c>
      <c r="S68">
        <f>INT(H68=$S$4)*J68</f>
        <v>0</v>
      </c>
      <c r="T68">
        <f>INT(H68=$T$4)*J68</f>
        <v>0</v>
      </c>
    </row>
    <row r="69" spans="8:20" x14ac:dyDescent="0.25">
      <c r="H69" t="s">
        <v>9</v>
      </c>
      <c r="I69" s="16" t="s">
        <v>61</v>
      </c>
      <c r="J69">
        <v>49.8</v>
      </c>
      <c r="K69">
        <v>230</v>
      </c>
      <c r="L69">
        <v>5700</v>
      </c>
      <c r="M69" t="s">
        <v>4</v>
      </c>
      <c r="N69">
        <f>INT(H69=$N$4)*L69</f>
        <v>5700</v>
      </c>
      <c r="O69">
        <f>INT(H69=$O$4)*L69</f>
        <v>0</v>
      </c>
      <c r="P69">
        <f>INT(H69=$P$4)*L69</f>
        <v>0</v>
      </c>
      <c r="R69">
        <f>INT(H69=$R$4)*J69</f>
        <v>49.8</v>
      </c>
      <c r="S69">
        <f>INT(H69=$S$4)*J69</f>
        <v>0</v>
      </c>
      <c r="T69">
        <f>INT(H69=$T$4)*J69</f>
        <v>0</v>
      </c>
    </row>
    <row r="70" spans="8:20" x14ac:dyDescent="0.25">
      <c r="H70" t="s">
        <v>9</v>
      </c>
      <c r="I70" s="16" t="s">
        <v>61</v>
      </c>
      <c r="J70">
        <v>49.5</v>
      </c>
      <c r="K70">
        <v>229</v>
      </c>
      <c r="L70">
        <v>5800</v>
      </c>
      <c r="M70" t="s">
        <v>4</v>
      </c>
      <c r="N70">
        <f>INT(H70=$N$4)*L70</f>
        <v>5800</v>
      </c>
      <c r="O70">
        <f>INT(H70=$O$4)*L70</f>
        <v>0</v>
      </c>
      <c r="P70">
        <f>INT(H70=$P$4)*L70</f>
        <v>0</v>
      </c>
      <c r="R70">
        <f>INT(H70=$R$4)*J70</f>
        <v>49.5</v>
      </c>
      <c r="S70">
        <f>INT(H70=$S$4)*J70</f>
        <v>0</v>
      </c>
      <c r="T70">
        <f>INT(H70=$T$4)*J70</f>
        <v>0</v>
      </c>
    </row>
    <row r="71" spans="8:20" x14ac:dyDescent="0.25">
      <c r="H71" t="s">
        <v>9</v>
      </c>
      <c r="I71" s="16" t="s">
        <v>61</v>
      </c>
      <c r="J71">
        <v>43.5</v>
      </c>
      <c r="K71">
        <v>220</v>
      </c>
      <c r="L71">
        <v>4700</v>
      </c>
      <c r="M71" t="s">
        <v>3</v>
      </c>
      <c r="N71">
        <f>INT(H71=$N$4)*L71</f>
        <v>4700</v>
      </c>
      <c r="O71">
        <f>INT(H71=$O$4)*L71</f>
        <v>0</v>
      </c>
      <c r="P71">
        <f>INT(H71=$P$4)*L71</f>
        <v>0</v>
      </c>
      <c r="R71">
        <f>INT(H71=$R$4)*J71</f>
        <v>43.5</v>
      </c>
      <c r="S71">
        <f>INT(H71=$S$4)*J71</f>
        <v>0</v>
      </c>
      <c r="T71">
        <f>INT(H71=$T$4)*J71</f>
        <v>0</v>
      </c>
    </row>
    <row r="72" spans="8:20" x14ac:dyDescent="0.25">
      <c r="H72" t="s">
        <v>9</v>
      </c>
      <c r="I72" s="16" t="s">
        <v>61</v>
      </c>
      <c r="J72">
        <v>50.7</v>
      </c>
      <c r="K72">
        <v>223</v>
      </c>
      <c r="L72">
        <v>5550</v>
      </c>
      <c r="M72" t="s">
        <v>4</v>
      </c>
      <c r="N72">
        <f>INT(H72=$N$4)*L72</f>
        <v>5550</v>
      </c>
      <c r="O72">
        <f>INT(H72=$O$4)*L72</f>
        <v>0</v>
      </c>
      <c r="P72">
        <f>INT(H72=$P$4)*L72</f>
        <v>0</v>
      </c>
      <c r="R72">
        <f>INT(H72=$R$4)*J72</f>
        <v>50.7</v>
      </c>
      <c r="S72">
        <f>INT(H72=$S$4)*J72</f>
        <v>0</v>
      </c>
      <c r="T72">
        <f>INT(H72=$T$4)*J72</f>
        <v>0</v>
      </c>
    </row>
    <row r="73" spans="8:20" x14ac:dyDescent="0.25">
      <c r="H73" t="s">
        <v>9</v>
      </c>
      <c r="I73" s="16" t="s">
        <v>61</v>
      </c>
      <c r="J73">
        <v>47.7</v>
      </c>
      <c r="K73">
        <v>216</v>
      </c>
      <c r="L73">
        <v>4750</v>
      </c>
      <c r="M73" t="s">
        <v>3</v>
      </c>
      <c r="N73">
        <f>INT(H73=$N$4)*L73</f>
        <v>4750</v>
      </c>
      <c r="O73">
        <f>INT(H73=$O$4)*L73</f>
        <v>0</v>
      </c>
      <c r="P73">
        <f>INT(H73=$P$4)*L73</f>
        <v>0</v>
      </c>
      <c r="R73">
        <f>INT(H73=$R$4)*J73</f>
        <v>47.7</v>
      </c>
      <c r="S73">
        <f>INT(H73=$S$4)*J73</f>
        <v>0</v>
      </c>
      <c r="T73">
        <f>INT(H73=$T$4)*J73</f>
        <v>0</v>
      </c>
    </row>
    <row r="74" spans="8:20" x14ac:dyDescent="0.25">
      <c r="H74" t="s">
        <v>9</v>
      </c>
      <c r="I74" s="16" t="s">
        <v>61</v>
      </c>
      <c r="J74">
        <v>46.4</v>
      </c>
      <c r="K74">
        <v>221</v>
      </c>
      <c r="L74">
        <v>5000</v>
      </c>
      <c r="M74" t="s">
        <v>4</v>
      </c>
      <c r="N74">
        <f>INT(H74=$N$4)*L74</f>
        <v>5000</v>
      </c>
      <c r="O74">
        <f>INT(H74=$O$4)*L74</f>
        <v>0</v>
      </c>
      <c r="P74">
        <f>INT(H74=$P$4)*L74</f>
        <v>0</v>
      </c>
      <c r="R74">
        <f>INT(H74=$R$4)*J74</f>
        <v>46.4</v>
      </c>
      <c r="S74">
        <f>INT(H74=$S$4)*J74</f>
        <v>0</v>
      </c>
      <c r="T74">
        <f>INT(H74=$T$4)*J74</f>
        <v>0</v>
      </c>
    </row>
    <row r="75" spans="8:20" x14ac:dyDescent="0.25">
      <c r="H75" t="s">
        <v>9</v>
      </c>
      <c r="I75" s="16" t="s">
        <v>61</v>
      </c>
      <c r="J75">
        <v>48.2</v>
      </c>
      <c r="K75">
        <v>221</v>
      </c>
      <c r="L75">
        <v>5100</v>
      </c>
      <c r="M75" t="s">
        <v>4</v>
      </c>
      <c r="N75">
        <f>INT(H75=$N$4)*L75</f>
        <v>5100</v>
      </c>
      <c r="O75">
        <f>INT(H75=$O$4)*L75</f>
        <v>0</v>
      </c>
      <c r="P75">
        <f>INT(H75=$P$4)*L75</f>
        <v>0</v>
      </c>
      <c r="R75">
        <f>INT(H75=$R$4)*J75</f>
        <v>48.2</v>
      </c>
      <c r="S75">
        <f>INT(H75=$S$4)*J75</f>
        <v>0</v>
      </c>
      <c r="T75">
        <f>INT(H75=$T$4)*J75</f>
        <v>0</v>
      </c>
    </row>
    <row r="76" spans="8:20" x14ac:dyDescent="0.25">
      <c r="H76" t="s">
        <v>9</v>
      </c>
      <c r="I76" s="16" t="s">
        <v>61</v>
      </c>
      <c r="J76">
        <v>46.5</v>
      </c>
      <c r="K76">
        <v>217</v>
      </c>
      <c r="L76">
        <v>5200</v>
      </c>
      <c r="M76" t="s">
        <v>3</v>
      </c>
      <c r="N76">
        <f>INT(H76=$N$4)*L76</f>
        <v>5200</v>
      </c>
      <c r="O76">
        <f>INT(H76=$O$4)*L76</f>
        <v>0</v>
      </c>
      <c r="P76">
        <f>INT(H76=$P$4)*L76</f>
        <v>0</v>
      </c>
      <c r="R76">
        <f>INT(H76=$R$4)*J76</f>
        <v>46.5</v>
      </c>
      <c r="S76">
        <f>INT(H76=$S$4)*J76</f>
        <v>0</v>
      </c>
      <c r="T76">
        <f>INT(H76=$T$4)*J76</f>
        <v>0</v>
      </c>
    </row>
    <row r="77" spans="8:20" x14ac:dyDescent="0.25">
      <c r="H77" t="s">
        <v>9</v>
      </c>
      <c r="I77" s="16" t="s">
        <v>61</v>
      </c>
      <c r="J77">
        <v>46.4</v>
      </c>
      <c r="K77">
        <v>216</v>
      </c>
      <c r="L77">
        <v>4700</v>
      </c>
      <c r="M77" t="s">
        <v>3</v>
      </c>
      <c r="N77">
        <f>INT(H77=$N$4)*L77</f>
        <v>4700</v>
      </c>
      <c r="O77">
        <f>INT(H77=$O$4)*L77</f>
        <v>0</v>
      </c>
      <c r="P77">
        <f>INT(H77=$P$4)*L77</f>
        <v>0</v>
      </c>
      <c r="R77">
        <f>INT(H77=$R$4)*J77</f>
        <v>46.4</v>
      </c>
      <c r="S77">
        <f>INT(H77=$S$4)*J77</f>
        <v>0</v>
      </c>
      <c r="T77">
        <f>INT(H77=$T$4)*J77</f>
        <v>0</v>
      </c>
    </row>
    <row r="78" spans="8:20" x14ac:dyDescent="0.25">
      <c r="H78" t="s">
        <v>9</v>
      </c>
      <c r="I78" s="16" t="s">
        <v>61</v>
      </c>
      <c r="J78">
        <v>48.6</v>
      </c>
      <c r="K78">
        <v>230</v>
      </c>
      <c r="L78">
        <v>5800</v>
      </c>
      <c r="M78" t="s">
        <v>4</v>
      </c>
      <c r="N78">
        <f>INT(H78=$N$4)*L78</f>
        <v>5800</v>
      </c>
      <c r="O78">
        <f>INT(H78=$O$4)*L78</f>
        <v>0</v>
      </c>
      <c r="P78">
        <f>INT(H78=$P$4)*L78</f>
        <v>0</v>
      </c>
      <c r="R78">
        <f>INT(H78=$R$4)*J78</f>
        <v>48.6</v>
      </c>
      <c r="S78">
        <f>INT(H78=$S$4)*J78</f>
        <v>0</v>
      </c>
      <c r="T78">
        <f>INT(H78=$T$4)*J78</f>
        <v>0</v>
      </c>
    </row>
    <row r="79" spans="8:20" x14ac:dyDescent="0.25">
      <c r="H79" t="s">
        <v>9</v>
      </c>
      <c r="I79" s="16" t="s">
        <v>61</v>
      </c>
      <c r="J79">
        <v>47.5</v>
      </c>
      <c r="K79">
        <v>209</v>
      </c>
      <c r="L79">
        <v>4600</v>
      </c>
      <c r="M79" t="s">
        <v>3</v>
      </c>
      <c r="N79">
        <f>INT(H79=$N$4)*L79</f>
        <v>4600</v>
      </c>
      <c r="O79">
        <f>INT(H79=$O$4)*L79</f>
        <v>0</v>
      </c>
      <c r="P79">
        <f>INT(H79=$P$4)*L79</f>
        <v>0</v>
      </c>
      <c r="R79">
        <f>INT(H79=$R$4)*J79</f>
        <v>47.5</v>
      </c>
      <c r="S79">
        <f>INT(H79=$S$4)*J79</f>
        <v>0</v>
      </c>
      <c r="T79">
        <f>INT(H79=$T$4)*J79</f>
        <v>0</v>
      </c>
    </row>
    <row r="80" spans="8:20" x14ac:dyDescent="0.25">
      <c r="H80" t="s">
        <v>9</v>
      </c>
      <c r="I80" s="16" t="s">
        <v>61</v>
      </c>
      <c r="J80">
        <v>51.1</v>
      </c>
      <c r="K80">
        <v>220</v>
      </c>
      <c r="L80">
        <v>6000</v>
      </c>
      <c r="M80" t="s">
        <v>4</v>
      </c>
      <c r="N80">
        <f>INT(H80=$N$4)*L80</f>
        <v>6000</v>
      </c>
      <c r="O80">
        <f>INT(H80=$O$4)*L80</f>
        <v>0</v>
      </c>
      <c r="P80">
        <f>INT(H80=$P$4)*L80</f>
        <v>0</v>
      </c>
      <c r="R80">
        <f>INT(H80=$R$4)*J80</f>
        <v>51.1</v>
      </c>
      <c r="S80">
        <f>INT(H80=$S$4)*J80</f>
        <v>0</v>
      </c>
      <c r="T80">
        <f>INT(H80=$T$4)*J80</f>
        <v>0</v>
      </c>
    </row>
    <row r="81" spans="8:20" x14ac:dyDescent="0.25">
      <c r="H81" t="s">
        <v>9</v>
      </c>
      <c r="I81" s="16" t="s">
        <v>61</v>
      </c>
      <c r="J81">
        <v>45.2</v>
      </c>
      <c r="K81">
        <v>215</v>
      </c>
      <c r="L81">
        <v>4750</v>
      </c>
      <c r="M81" t="s">
        <v>3</v>
      </c>
      <c r="N81">
        <f>INT(H81=$N$4)*L81</f>
        <v>4750</v>
      </c>
      <c r="O81">
        <f>INT(H81=$O$4)*L81</f>
        <v>0</v>
      </c>
      <c r="P81">
        <f>INT(H81=$P$4)*L81</f>
        <v>0</v>
      </c>
      <c r="R81">
        <f>INT(H81=$R$4)*J81</f>
        <v>45.2</v>
      </c>
      <c r="S81">
        <f>INT(H81=$S$4)*J81</f>
        <v>0</v>
      </c>
      <c r="T81">
        <f>INT(H81=$T$4)*J81</f>
        <v>0</v>
      </c>
    </row>
    <row r="82" spans="8:20" x14ac:dyDescent="0.25">
      <c r="H82" t="s">
        <v>9</v>
      </c>
      <c r="I82" s="16" t="s">
        <v>61</v>
      </c>
      <c r="J82">
        <v>45.2</v>
      </c>
      <c r="K82">
        <v>223</v>
      </c>
      <c r="L82">
        <v>5950</v>
      </c>
      <c r="M82" t="s">
        <v>4</v>
      </c>
      <c r="N82">
        <f>INT(H82=$N$4)*L82</f>
        <v>5950</v>
      </c>
      <c r="O82">
        <f>INT(H82=$O$4)*L82</f>
        <v>0</v>
      </c>
      <c r="P82">
        <f>INT(H82=$P$4)*L82</f>
        <v>0</v>
      </c>
      <c r="R82">
        <f>INT(H82=$R$4)*J82</f>
        <v>45.2</v>
      </c>
      <c r="S82">
        <f>INT(H82=$S$4)*J82</f>
        <v>0</v>
      </c>
      <c r="T82">
        <f>INT(H82=$T$4)*J82</f>
        <v>0</v>
      </c>
    </row>
    <row r="83" spans="8:20" x14ac:dyDescent="0.25">
      <c r="H83" t="s">
        <v>9</v>
      </c>
      <c r="I83" s="16" t="s">
        <v>61</v>
      </c>
      <c r="J83">
        <v>49.1</v>
      </c>
      <c r="K83">
        <v>212</v>
      </c>
      <c r="L83">
        <v>4625</v>
      </c>
      <c r="M83" t="s">
        <v>3</v>
      </c>
      <c r="N83">
        <f>INT(H83=$N$4)*L83</f>
        <v>4625</v>
      </c>
      <c r="O83">
        <f>INT(H83=$O$4)*L83</f>
        <v>0</v>
      </c>
      <c r="P83">
        <f>INT(H83=$P$4)*L83</f>
        <v>0</v>
      </c>
      <c r="R83">
        <f>INT(H83=$R$4)*J83</f>
        <v>49.1</v>
      </c>
      <c r="S83">
        <f>INT(H83=$S$4)*J83</f>
        <v>0</v>
      </c>
      <c r="T83">
        <f>INT(H83=$T$4)*J83</f>
        <v>0</v>
      </c>
    </row>
    <row r="84" spans="8:20" x14ac:dyDescent="0.25">
      <c r="H84" t="s">
        <v>9</v>
      </c>
      <c r="I84" s="16" t="s">
        <v>61</v>
      </c>
      <c r="J84">
        <v>52.5</v>
      </c>
      <c r="K84">
        <v>221</v>
      </c>
      <c r="L84">
        <v>5450</v>
      </c>
      <c r="M84" t="s">
        <v>4</v>
      </c>
      <c r="N84">
        <f>INT(H84=$N$4)*L84</f>
        <v>5450</v>
      </c>
      <c r="O84">
        <f>INT(H84=$O$4)*L84</f>
        <v>0</v>
      </c>
      <c r="P84">
        <f>INT(H84=$P$4)*L84</f>
        <v>0</v>
      </c>
      <c r="R84">
        <f>INT(H84=$R$4)*J84</f>
        <v>52.5</v>
      </c>
      <c r="S84">
        <f>INT(H84=$S$4)*J84</f>
        <v>0</v>
      </c>
      <c r="T84">
        <f>INT(H84=$T$4)*J84</f>
        <v>0</v>
      </c>
    </row>
    <row r="85" spans="8:20" x14ac:dyDescent="0.25">
      <c r="H85" t="s">
        <v>9</v>
      </c>
      <c r="I85" s="16" t="s">
        <v>61</v>
      </c>
      <c r="J85">
        <v>47.4</v>
      </c>
      <c r="K85">
        <v>212</v>
      </c>
      <c r="L85">
        <v>4725</v>
      </c>
      <c r="M85" t="s">
        <v>3</v>
      </c>
      <c r="N85">
        <f>INT(H85=$N$4)*L85</f>
        <v>4725</v>
      </c>
      <c r="O85">
        <f>INT(H85=$O$4)*L85</f>
        <v>0</v>
      </c>
      <c r="P85">
        <f>INT(H85=$P$4)*L85</f>
        <v>0</v>
      </c>
      <c r="R85">
        <f>INT(H85=$R$4)*J85</f>
        <v>47.4</v>
      </c>
      <c r="S85">
        <f>INT(H85=$S$4)*J85</f>
        <v>0</v>
      </c>
      <c r="T85">
        <f>INT(H85=$T$4)*J85</f>
        <v>0</v>
      </c>
    </row>
    <row r="86" spans="8:20" x14ac:dyDescent="0.25">
      <c r="H86" t="s">
        <v>9</v>
      </c>
      <c r="I86" s="16" t="s">
        <v>61</v>
      </c>
      <c r="J86">
        <v>50</v>
      </c>
      <c r="K86">
        <v>224</v>
      </c>
      <c r="L86">
        <v>5350</v>
      </c>
      <c r="M86" t="s">
        <v>4</v>
      </c>
      <c r="N86">
        <f>INT(H86=$N$4)*L86</f>
        <v>5350</v>
      </c>
      <c r="O86">
        <f>INT(H86=$O$4)*L86</f>
        <v>0</v>
      </c>
      <c r="P86">
        <f>INT(H86=$P$4)*L86</f>
        <v>0</v>
      </c>
      <c r="R86">
        <f>INT(H86=$R$4)*J86</f>
        <v>50</v>
      </c>
      <c r="S86">
        <f>INT(H86=$S$4)*J86</f>
        <v>0</v>
      </c>
      <c r="T86">
        <f>INT(H86=$T$4)*J86</f>
        <v>0</v>
      </c>
    </row>
    <row r="87" spans="8:20" x14ac:dyDescent="0.25">
      <c r="H87" t="s">
        <v>9</v>
      </c>
      <c r="I87" s="16" t="s">
        <v>61</v>
      </c>
      <c r="J87">
        <v>44.9</v>
      </c>
      <c r="K87">
        <v>212</v>
      </c>
      <c r="L87">
        <v>4750</v>
      </c>
      <c r="M87" t="s">
        <v>3</v>
      </c>
      <c r="N87">
        <f>INT(H87=$N$4)*L87</f>
        <v>4750</v>
      </c>
      <c r="O87">
        <f>INT(H87=$O$4)*L87</f>
        <v>0</v>
      </c>
      <c r="P87">
        <f>INT(H87=$P$4)*L87</f>
        <v>0</v>
      </c>
      <c r="R87">
        <f>INT(H87=$R$4)*J87</f>
        <v>44.9</v>
      </c>
      <c r="S87">
        <f>INT(H87=$S$4)*J87</f>
        <v>0</v>
      </c>
      <c r="T87">
        <f>INT(H87=$T$4)*J87</f>
        <v>0</v>
      </c>
    </row>
    <row r="88" spans="8:20" x14ac:dyDescent="0.25">
      <c r="H88" t="s">
        <v>9</v>
      </c>
      <c r="I88" s="16" t="s">
        <v>61</v>
      </c>
      <c r="J88">
        <v>50.8</v>
      </c>
      <c r="K88">
        <v>228</v>
      </c>
      <c r="L88">
        <v>5600</v>
      </c>
      <c r="M88" t="s">
        <v>4</v>
      </c>
      <c r="N88">
        <f>INT(H88=$N$4)*L88</f>
        <v>5600</v>
      </c>
      <c r="O88">
        <f>INT(H88=$O$4)*L88</f>
        <v>0</v>
      </c>
      <c r="P88">
        <f>INT(H88=$P$4)*L88</f>
        <v>0</v>
      </c>
      <c r="R88">
        <f>INT(H88=$R$4)*J88</f>
        <v>50.8</v>
      </c>
      <c r="S88">
        <f>INT(H88=$S$4)*J88</f>
        <v>0</v>
      </c>
      <c r="T88">
        <f>INT(H88=$T$4)*J88</f>
        <v>0</v>
      </c>
    </row>
    <row r="89" spans="8:20" x14ac:dyDescent="0.25">
      <c r="H89" t="s">
        <v>9</v>
      </c>
      <c r="I89" s="16" t="s">
        <v>61</v>
      </c>
      <c r="J89">
        <v>43.4</v>
      </c>
      <c r="K89">
        <v>218</v>
      </c>
      <c r="L89">
        <v>4600</v>
      </c>
      <c r="M89" t="s">
        <v>3</v>
      </c>
      <c r="N89">
        <f>INT(H89=$N$4)*L89</f>
        <v>4600</v>
      </c>
      <c r="O89">
        <f>INT(H89=$O$4)*L89</f>
        <v>0</v>
      </c>
      <c r="P89">
        <f>INT(H89=$P$4)*L89</f>
        <v>0</v>
      </c>
      <c r="R89">
        <f>INT(H89=$R$4)*J89</f>
        <v>43.4</v>
      </c>
      <c r="S89">
        <f>INT(H89=$S$4)*J89</f>
        <v>0</v>
      </c>
      <c r="T89">
        <f>INT(H89=$T$4)*J89</f>
        <v>0</v>
      </c>
    </row>
    <row r="90" spans="8:20" x14ac:dyDescent="0.25">
      <c r="H90" t="s">
        <v>9</v>
      </c>
      <c r="I90" s="16" t="s">
        <v>61</v>
      </c>
      <c r="J90">
        <v>51.3</v>
      </c>
      <c r="K90">
        <v>218</v>
      </c>
      <c r="L90">
        <v>5300</v>
      </c>
      <c r="M90" t="s">
        <v>4</v>
      </c>
      <c r="N90">
        <f>INT(H90=$N$4)*L90</f>
        <v>5300</v>
      </c>
      <c r="O90">
        <f>INT(H90=$O$4)*L90</f>
        <v>0</v>
      </c>
      <c r="P90">
        <f>INT(H90=$P$4)*L90</f>
        <v>0</v>
      </c>
      <c r="R90">
        <f>INT(H90=$R$4)*J90</f>
        <v>51.3</v>
      </c>
      <c r="S90">
        <f>INT(H90=$S$4)*J90</f>
        <v>0</v>
      </c>
      <c r="T90">
        <f>INT(H90=$T$4)*J90</f>
        <v>0</v>
      </c>
    </row>
    <row r="91" spans="8:20" x14ac:dyDescent="0.25">
      <c r="H91" t="s">
        <v>9</v>
      </c>
      <c r="I91" s="16" t="s">
        <v>61</v>
      </c>
      <c r="J91">
        <v>47.5</v>
      </c>
      <c r="K91">
        <v>212</v>
      </c>
      <c r="L91">
        <v>4875</v>
      </c>
      <c r="M91" t="s">
        <v>3</v>
      </c>
      <c r="N91">
        <f>INT(H91=$N$4)*L91</f>
        <v>4875</v>
      </c>
      <c r="O91">
        <f>INT(H91=$O$4)*L91</f>
        <v>0</v>
      </c>
      <c r="P91">
        <f>INT(H91=$P$4)*L91</f>
        <v>0</v>
      </c>
      <c r="R91">
        <f>INT(H91=$R$4)*J91</f>
        <v>47.5</v>
      </c>
      <c r="S91">
        <f>INT(H91=$S$4)*J91</f>
        <v>0</v>
      </c>
      <c r="T91">
        <f>INT(H91=$T$4)*J91</f>
        <v>0</v>
      </c>
    </row>
    <row r="92" spans="8:20" x14ac:dyDescent="0.25">
      <c r="H92" t="s">
        <v>9</v>
      </c>
      <c r="I92" s="16" t="s">
        <v>61</v>
      </c>
      <c r="J92">
        <v>52.1</v>
      </c>
      <c r="K92">
        <v>230</v>
      </c>
      <c r="L92">
        <v>5550</v>
      </c>
      <c r="M92" t="s">
        <v>4</v>
      </c>
      <c r="N92">
        <f>INT(H92=$N$4)*L92</f>
        <v>5550</v>
      </c>
      <c r="O92">
        <f>INT(H92=$O$4)*L92</f>
        <v>0</v>
      </c>
      <c r="P92">
        <f>INT(H92=$P$4)*L92</f>
        <v>0</v>
      </c>
      <c r="R92">
        <f>INT(H92=$R$4)*J92</f>
        <v>52.1</v>
      </c>
      <c r="S92">
        <f>INT(H92=$S$4)*J92</f>
        <v>0</v>
      </c>
      <c r="T92">
        <f>INT(H92=$T$4)*J92</f>
        <v>0</v>
      </c>
    </row>
    <row r="93" spans="8:20" x14ac:dyDescent="0.25">
      <c r="H93" t="s">
        <v>9</v>
      </c>
      <c r="I93" s="16" t="s">
        <v>61</v>
      </c>
      <c r="J93">
        <v>47.5</v>
      </c>
      <c r="K93">
        <v>218</v>
      </c>
      <c r="L93">
        <v>4950</v>
      </c>
      <c r="M93" t="s">
        <v>3</v>
      </c>
      <c r="N93">
        <f>INT(H93=$N$4)*L93</f>
        <v>4950</v>
      </c>
      <c r="O93">
        <f>INT(H93=$O$4)*L93</f>
        <v>0</v>
      </c>
      <c r="P93">
        <f>INT(H93=$P$4)*L93</f>
        <v>0</v>
      </c>
      <c r="R93">
        <f>INT(H93=$R$4)*J93</f>
        <v>47.5</v>
      </c>
      <c r="S93">
        <f>INT(H93=$S$4)*J93</f>
        <v>0</v>
      </c>
      <c r="T93">
        <f>INT(H93=$T$4)*J93</f>
        <v>0</v>
      </c>
    </row>
    <row r="94" spans="8:20" x14ac:dyDescent="0.25">
      <c r="H94" t="s">
        <v>9</v>
      </c>
      <c r="I94" s="16" t="s">
        <v>61</v>
      </c>
      <c r="J94">
        <v>52.2</v>
      </c>
      <c r="K94">
        <v>228</v>
      </c>
      <c r="L94">
        <v>5400</v>
      </c>
      <c r="M94" t="s">
        <v>4</v>
      </c>
      <c r="N94">
        <f>INT(H94=$N$4)*L94</f>
        <v>5400</v>
      </c>
      <c r="O94">
        <f>INT(H94=$O$4)*L94</f>
        <v>0</v>
      </c>
      <c r="P94">
        <f>INT(H94=$P$4)*L94</f>
        <v>0</v>
      </c>
      <c r="R94">
        <f>INT(H94=$R$4)*J94</f>
        <v>52.2</v>
      </c>
      <c r="S94">
        <f>INT(H94=$S$4)*J94</f>
        <v>0</v>
      </c>
      <c r="T94">
        <f>INT(H94=$T$4)*J94</f>
        <v>0</v>
      </c>
    </row>
    <row r="95" spans="8:20" x14ac:dyDescent="0.25">
      <c r="H95" t="s">
        <v>9</v>
      </c>
      <c r="I95" s="16" t="s">
        <v>61</v>
      </c>
      <c r="J95">
        <v>45.5</v>
      </c>
      <c r="K95">
        <v>212</v>
      </c>
      <c r="L95">
        <v>4750</v>
      </c>
      <c r="M95" t="s">
        <v>3</v>
      </c>
      <c r="N95">
        <f>INT(H95=$N$4)*L95</f>
        <v>4750</v>
      </c>
      <c r="O95">
        <f>INT(H95=$O$4)*L95</f>
        <v>0</v>
      </c>
      <c r="P95">
        <f>INT(H95=$P$4)*L95</f>
        <v>0</v>
      </c>
      <c r="R95">
        <f>INT(H95=$R$4)*J95</f>
        <v>45.5</v>
      </c>
      <c r="S95">
        <f>INT(H95=$S$4)*J95</f>
        <v>0</v>
      </c>
      <c r="T95">
        <f>INT(H95=$T$4)*J95</f>
        <v>0</v>
      </c>
    </row>
    <row r="96" spans="8:20" x14ac:dyDescent="0.25">
      <c r="H96" t="s">
        <v>9</v>
      </c>
      <c r="I96" s="16" t="s">
        <v>61</v>
      </c>
      <c r="J96">
        <v>49.5</v>
      </c>
      <c r="K96">
        <v>224</v>
      </c>
      <c r="L96">
        <v>5650</v>
      </c>
      <c r="M96" t="s">
        <v>4</v>
      </c>
      <c r="N96">
        <f>INT(H96=$N$4)*L96</f>
        <v>5650</v>
      </c>
      <c r="O96">
        <f>INT(H96=$O$4)*L96</f>
        <v>0</v>
      </c>
      <c r="P96">
        <f>INT(H96=$P$4)*L96</f>
        <v>0</v>
      </c>
      <c r="R96">
        <f>INT(H96=$R$4)*J96</f>
        <v>49.5</v>
      </c>
      <c r="S96">
        <f>INT(H96=$S$4)*J96</f>
        <v>0</v>
      </c>
      <c r="T96">
        <f>INT(H96=$T$4)*J96</f>
        <v>0</v>
      </c>
    </row>
    <row r="97" spans="8:20" x14ac:dyDescent="0.25">
      <c r="H97" t="s">
        <v>9</v>
      </c>
      <c r="I97" s="16" t="s">
        <v>61</v>
      </c>
      <c r="J97">
        <v>44.5</v>
      </c>
      <c r="K97">
        <v>214</v>
      </c>
      <c r="L97">
        <v>4850</v>
      </c>
      <c r="M97" t="s">
        <v>3</v>
      </c>
      <c r="N97">
        <f>INT(H97=$N$4)*L97</f>
        <v>4850</v>
      </c>
      <c r="O97">
        <f>INT(H97=$O$4)*L97</f>
        <v>0</v>
      </c>
      <c r="P97">
        <f>INT(H97=$P$4)*L97</f>
        <v>0</v>
      </c>
      <c r="R97">
        <f>INT(H97=$R$4)*J97</f>
        <v>44.5</v>
      </c>
      <c r="S97">
        <f>INT(H97=$S$4)*J97</f>
        <v>0</v>
      </c>
      <c r="T97">
        <f>INT(H97=$T$4)*J97</f>
        <v>0</v>
      </c>
    </row>
    <row r="98" spans="8:20" x14ac:dyDescent="0.25">
      <c r="H98" t="s">
        <v>9</v>
      </c>
      <c r="I98" s="16" t="s">
        <v>61</v>
      </c>
      <c r="J98">
        <v>50.8</v>
      </c>
      <c r="K98">
        <v>226</v>
      </c>
      <c r="L98">
        <v>5200</v>
      </c>
      <c r="M98" t="s">
        <v>4</v>
      </c>
      <c r="N98">
        <f>INT(H98=$N$4)*L98</f>
        <v>5200</v>
      </c>
      <c r="O98">
        <f>INT(H98=$O$4)*L98</f>
        <v>0</v>
      </c>
      <c r="P98">
        <f>INT(H98=$P$4)*L98</f>
        <v>0</v>
      </c>
      <c r="R98">
        <f>INT(H98=$R$4)*J98</f>
        <v>50.8</v>
      </c>
      <c r="S98">
        <f>INT(H98=$S$4)*J98</f>
        <v>0</v>
      </c>
      <c r="T98">
        <f>INT(H98=$T$4)*J98</f>
        <v>0</v>
      </c>
    </row>
    <row r="99" spans="8:20" x14ac:dyDescent="0.25">
      <c r="H99" t="s">
        <v>9</v>
      </c>
      <c r="I99" s="16" t="s">
        <v>61</v>
      </c>
      <c r="J99">
        <v>49.4</v>
      </c>
      <c r="K99">
        <v>216</v>
      </c>
      <c r="L99">
        <v>4925</v>
      </c>
      <c r="M99" t="s">
        <v>4</v>
      </c>
      <c r="N99">
        <f>INT(H99=$N$4)*L99</f>
        <v>4925</v>
      </c>
      <c r="O99">
        <f>INT(H99=$O$4)*L99</f>
        <v>0</v>
      </c>
      <c r="P99">
        <f>INT(H99=$P$4)*L99</f>
        <v>0</v>
      </c>
      <c r="R99">
        <f>INT(H99=$R$4)*J99</f>
        <v>49.4</v>
      </c>
      <c r="S99">
        <f>INT(H99=$S$4)*J99</f>
        <v>0</v>
      </c>
      <c r="T99">
        <f>INT(H99=$T$4)*J99</f>
        <v>0</v>
      </c>
    </row>
    <row r="100" spans="8:20" x14ac:dyDescent="0.25">
      <c r="H100" t="s">
        <v>9</v>
      </c>
      <c r="I100" s="16" t="s">
        <v>61</v>
      </c>
      <c r="J100">
        <v>46.9</v>
      </c>
      <c r="K100">
        <v>222</v>
      </c>
      <c r="L100">
        <v>4875</v>
      </c>
      <c r="M100" t="s">
        <v>3</v>
      </c>
      <c r="N100">
        <f>INT(H100=$N$4)*L100</f>
        <v>4875</v>
      </c>
      <c r="O100">
        <f>INT(H100=$O$4)*L100</f>
        <v>0</v>
      </c>
      <c r="P100">
        <f>INT(H100=$P$4)*L100</f>
        <v>0</v>
      </c>
      <c r="R100">
        <f>INT(H100=$R$4)*J100</f>
        <v>46.9</v>
      </c>
      <c r="S100">
        <f>INT(H100=$S$4)*J100</f>
        <v>0</v>
      </c>
      <c r="T100">
        <f>INT(H100=$T$4)*J100</f>
        <v>0</v>
      </c>
    </row>
    <row r="101" spans="8:20" x14ac:dyDescent="0.25">
      <c r="H101" t="s">
        <v>9</v>
      </c>
      <c r="I101" s="16" t="s">
        <v>61</v>
      </c>
      <c r="J101">
        <v>48.4</v>
      </c>
      <c r="K101">
        <v>203</v>
      </c>
      <c r="L101">
        <v>4625</v>
      </c>
      <c r="M101" t="s">
        <v>3</v>
      </c>
      <c r="N101">
        <f>INT(H101=$N$4)*L101</f>
        <v>4625</v>
      </c>
      <c r="O101">
        <f>INT(H101=$O$4)*L101</f>
        <v>0</v>
      </c>
      <c r="P101">
        <f>INT(H101=$P$4)*L101</f>
        <v>0</v>
      </c>
      <c r="R101">
        <f>INT(H101=$R$4)*J101</f>
        <v>48.4</v>
      </c>
      <c r="S101">
        <f>INT(H101=$S$4)*J101</f>
        <v>0</v>
      </c>
      <c r="T101">
        <f>INT(H101=$T$4)*J101</f>
        <v>0</v>
      </c>
    </row>
    <row r="102" spans="8:20" x14ac:dyDescent="0.25">
      <c r="H102" t="s">
        <v>9</v>
      </c>
      <c r="I102" s="16" t="s">
        <v>61</v>
      </c>
      <c r="J102">
        <v>51.1</v>
      </c>
      <c r="K102">
        <v>225</v>
      </c>
      <c r="L102">
        <v>5250</v>
      </c>
      <c r="M102" t="s">
        <v>4</v>
      </c>
      <c r="N102">
        <f>INT(H102=$N$4)*L102</f>
        <v>5250</v>
      </c>
      <c r="O102">
        <f>INT(H102=$O$4)*L102</f>
        <v>0</v>
      </c>
      <c r="P102">
        <f>INT(H102=$P$4)*L102</f>
        <v>0</v>
      </c>
      <c r="R102">
        <f>INT(H102=$R$4)*J102</f>
        <v>51.1</v>
      </c>
      <c r="S102">
        <f>INT(H102=$S$4)*J102</f>
        <v>0</v>
      </c>
      <c r="T102">
        <f>INT(H102=$T$4)*J102</f>
        <v>0</v>
      </c>
    </row>
    <row r="103" spans="8:20" x14ac:dyDescent="0.25">
      <c r="H103" t="s">
        <v>9</v>
      </c>
      <c r="I103" s="16" t="s">
        <v>61</v>
      </c>
      <c r="J103">
        <v>48.5</v>
      </c>
      <c r="K103">
        <v>219</v>
      </c>
      <c r="L103">
        <v>4850</v>
      </c>
      <c r="M103" t="s">
        <v>3</v>
      </c>
      <c r="N103">
        <f>INT(H103=$N$4)*L103</f>
        <v>4850</v>
      </c>
      <c r="O103">
        <f>INT(H103=$O$4)*L103</f>
        <v>0</v>
      </c>
      <c r="P103">
        <f>INT(H103=$P$4)*L103</f>
        <v>0</v>
      </c>
      <c r="R103">
        <f>INT(H103=$R$4)*J103</f>
        <v>48.5</v>
      </c>
      <c r="S103">
        <f>INT(H103=$S$4)*J103</f>
        <v>0</v>
      </c>
      <c r="T103">
        <f>INT(H103=$T$4)*J103</f>
        <v>0</v>
      </c>
    </row>
    <row r="104" spans="8:20" x14ac:dyDescent="0.25">
      <c r="H104" t="s">
        <v>9</v>
      </c>
      <c r="I104" s="16" t="s">
        <v>61</v>
      </c>
      <c r="J104">
        <v>55.9</v>
      </c>
      <c r="K104">
        <v>228</v>
      </c>
      <c r="L104">
        <v>5600</v>
      </c>
      <c r="M104" t="s">
        <v>4</v>
      </c>
      <c r="N104">
        <f>INT(H104=$N$4)*L104</f>
        <v>5600</v>
      </c>
      <c r="O104">
        <f>INT(H104=$O$4)*L104</f>
        <v>0</v>
      </c>
      <c r="P104">
        <f>INT(H104=$P$4)*L104</f>
        <v>0</v>
      </c>
      <c r="R104">
        <f>INT(H104=$R$4)*J104</f>
        <v>55.9</v>
      </c>
      <c r="S104">
        <f>INT(H104=$S$4)*J104</f>
        <v>0</v>
      </c>
      <c r="T104">
        <f>INT(H104=$T$4)*J104</f>
        <v>0</v>
      </c>
    </row>
    <row r="105" spans="8:20" x14ac:dyDescent="0.25">
      <c r="H105" t="s">
        <v>9</v>
      </c>
      <c r="I105" s="16" t="s">
        <v>61</v>
      </c>
      <c r="J105">
        <v>47.2</v>
      </c>
      <c r="K105">
        <v>215</v>
      </c>
      <c r="L105">
        <v>4975</v>
      </c>
      <c r="M105" t="s">
        <v>3</v>
      </c>
      <c r="N105">
        <f>INT(H105=$N$4)*L105</f>
        <v>4975</v>
      </c>
      <c r="O105">
        <f>INT(H105=$O$4)*L105</f>
        <v>0</v>
      </c>
      <c r="P105">
        <f>INT(H105=$P$4)*L105</f>
        <v>0</v>
      </c>
      <c r="R105">
        <f>INT(H105=$R$4)*J105</f>
        <v>47.2</v>
      </c>
      <c r="S105">
        <f>INT(H105=$S$4)*J105</f>
        <v>0</v>
      </c>
      <c r="T105">
        <f>INT(H105=$T$4)*J105</f>
        <v>0</v>
      </c>
    </row>
    <row r="106" spans="8:20" x14ac:dyDescent="0.25">
      <c r="H106" t="s">
        <v>9</v>
      </c>
      <c r="I106" s="16" t="s">
        <v>61</v>
      </c>
      <c r="J106">
        <v>49.1</v>
      </c>
      <c r="K106">
        <v>228</v>
      </c>
      <c r="L106">
        <v>5500</v>
      </c>
      <c r="M106" t="s">
        <v>4</v>
      </c>
      <c r="N106">
        <f>INT(H106=$N$4)*L106</f>
        <v>5500</v>
      </c>
      <c r="O106">
        <f>INT(H106=$O$4)*L106</f>
        <v>0</v>
      </c>
      <c r="P106">
        <f>INT(H106=$P$4)*L106</f>
        <v>0</v>
      </c>
      <c r="R106">
        <f>INT(H106=$R$4)*J106</f>
        <v>49.1</v>
      </c>
      <c r="S106">
        <f>INT(H106=$S$4)*J106</f>
        <v>0</v>
      </c>
      <c r="T106">
        <f>INT(H106=$T$4)*J106</f>
        <v>0</v>
      </c>
    </row>
    <row r="107" spans="8:20" x14ac:dyDescent="0.25">
      <c r="H107" t="s">
        <v>9</v>
      </c>
      <c r="I107" s="16" t="s">
        <v>61</v>
      </c>
      <c r="J107">
        <v>46.8</v>
      </c>
      <c r="K107">
        <v>215</v>
      </c>
      <c r="L107">
        <v>5500</v>
      </c>
      <c r="M107" t="s">
        <v>4</v>
      </c>
      <c r="N107">
        <f>INT(H107=$N$4)*L107</f>
        <v>5500</v>
      </c>
      <c r="O107">
        <f>INT(H107=$O$4)*L107</f>
        <v>0</v>
      </c>
      <c r="P107">
        <f>INT(H107=$P$4)*L107</f>
        <v>0</v>
      </c>
      <c r="R107">
        <f>INT(H107=$R$4)*J107</f>
        <v>46.8</v>
      </c>
      <c r="S107">
        <f>INT(H107=$S$4)*J107</f>
        <v>0</v>
      </c>
      <c r="T107">
        <f>INT(H107=$T$4)*J107</f>
        <v>0</v>
      </c>
    </row>
    <row r="108" spans="8:20" x14ac:dyDescent="0.25">
      <c r="H108" t="s">
        <v>9</v>
      </c>
      <c r="I108" s="16" t="s">
        <v>61</v>
      </c>
      <c r="J108">
        <v>41.7</v>
      </c>
      <c r="K108">
        <v>210</v>
      </c>
      <c r="L108">
        <v>4700</v>
      </c>
      <c r="M108" t="s">
        <v>3</v>
      </c>
      <c r="N108">
        <f>INT(H108=$N$4)*L108</f>
        <v>4700</v>
      </c>
      <c r="O108">
        <f>INT(H108=$O$4)*L108</f>
        <v>0</v>
      </c>
      <c r="P108">
        <f>INT(H108=$P$4)*L108</f>
        <v>0</v>
      </c>
      <c r="R108">
        <f>INT(H108=$R$4)*J108</f>
        <v>41.7</v>
      </c>
      <c r="S108">
        <f>INT(H108=$S$4)*J108</f>
        <v>0</v>
      </c>
      <c r="T108">
        <f>INT(H108=$T$4)*J108</f>
        <v>0</v>
      </c>
    </row>
    <row r="109" spans="8:20" x14ac:dyDescent="0.25">
      <c r="H109" t="s">
        <v>9</v>
      </c>
      <c r="I109" s="16" t="s">
        <v>61</v>
      </c>
      <c r="J109">
        <v>53.4</v>
      </c>
      <c r="K109">
        <v>219</v>
      </c>
      <c r="L109">
        <v>5500</v>
      </c>
      <c r="M109" t="s">
        <v>4</v>
      </c>
      <c r="N109">
        <f>INT(H109=$N$4)*L109</f>
        <v>5500</v>
      </c>
      <c r="O109">
        <f>INT(H109=$O$4)*L109</f>
        <v>0</v>
      </c>
      <c r="P109">
        <f>INT(H109=$P$4)*L109</f>
        <v>0</v>
      </c>
      <c r="R109">
        <f>INT(H109=$R$4)*J109</f>
        <v>53.4</v>
      </c>
      <c r="S109">
        <f>INT(H109=$S$4)*J109</f>
        <v>0</v>
      </c>
      <c r="T109">
        <f>INT(H109=$T$4)*J109</f>
        <v>0</v>
      </c>
    </row>
    <row r="110" spans="8:20" x14ac:dyDescent="0.25">
      <c r="H110" t="s">
        <v>9</v>
      </c>
      <c r="I110" s="16" t="s">
        <v>61</v>
      </c>
      <c r="J110">
        <v>43.3</v>
      </c>
      <c r="K110">
        <v>208</v>
      </c>
      <c r="L110">
        <v>4575</v>
      </c>
      <c r="M110" t="s">
        <v>3</v>
      </c>
      <c r="N110">
        <f>INT(H110=$N$4)*L110</f>
        <v>4575</v>
      </c>
      <c r="O110">
        <f>INT(H110=$O$4)*L110</f>
        <v>0</v>
      </c>
      <c r="P110">
        <f>INT(H110=$P$4)*L110</f>
        <v>0</v>
      </c>
      <c r="R110">
        <f>INT(H110=$R$4)*J110</f>
        <v>43.3</v>
      </c>
      <c r="S110">
        <f>INT(H110=$S$4)*J110</f>
        <v>0</v>
      </c>
      <c r="T110">
        <f>INT(H110=$T$4)*J110</f>
        <v>0</v>
      </c>
    </row>
    <row r="111" spans="8:20" x14ac:dyDescent="0.25">
      <c r="H111" t="s">
        <v>9</v>
      </c>
      <c r="I111" s="16" t="s">
        <v>61</v>
      </c>
      <c r="J111">
        <v>48.1</v>
      </c>
      <c r="K111">
        <v>209</v>
      </c>
      <c r="L111">
        <v>5500</v>
      </c>
      <c r="M111" t="s">
        <v>4</v>
      </c>
      <c r="N111">
        <f>INT(H111=$N$4)*L111</f>
        <v>5500</v>
      </c>
      <c r="O111">
        <f>INT(H111=$O$4)*L111</f>
        <v>0</v>
      </c>
      <c r="P111">
        <f>INT(H111=$P$4)*L111</f>
        <v>0</v>
      </c>
      <c r="R111">
        <f>INT(H111=$R$4)*J111</f>
        <v>48.1</v>
      </c>
      <c r="S111">
        <f>INT(H111=$S$4)*J111</f>
        <v>0</v>
      </c>
      <c r="T111">
        <f>INT(H111=$T$4)*J111</f>
        <v>0</v>
      </c>
    </row>
    <row r="112" spans="8:20" x14ac:dyDescent="0.25">
      <c r="H112" t="s">
        <v>9</v>
      </c>
      <c r="I112" s="16" t="s">
        <v>61</v>
      </c>
      <c r="J112">
        <v>50.5</v>
      </c>
      <c r="K112">
        <v>216</v>
      </c>
      <c r="L112">
        <v>5000</v>
      </c>
      <c r="M112" t="s">
        <v>3</v>
      </c>
      <c r="N112">
        <f>INT(H112=$N$4)*L112</f>
        <v>5000</v>
      </c>
      <c r="O112">
        <f>INT(H112=$O$4)*L112</f>
        <v>0</v>
      </c>
      <c r="P112">
        <f>INT(H112=$P$4)*L112</f>
        <v>0</v>
      </c>
      <c r="R112">
        <f>INT(H112=$R$4)*J112</f>
        <v>50.5</v>
      </c>
      <c r="S112">
        <f>INT(H112=$S$4)*J112</f>
        <v>0</v>
      </c>
      <c r="T112">
        <f>INT(H112=$T$4)*J112</f>
        <v>0</v>
      </c>
    </row>
    <row r="113" spans="8:20" x14ac:dyDescent="0.25">
      <c r="H113" t="s">
        <v>9</v>
      </c>
      <c r="I113" s="16" t="s">
        <v>61</v>
      </c>
      <c r="J113">
        <v>49.8</v>
      </c>
      <c r="K113">
        <v>229</v>
      </c>
      <c r="L113">
        <v>5950</v>
      </c>
      <c r="M113" t="s">
        <v>4</v>
      </c>
      <c r="N113">
        <f>INT(H113=$N$4)*L113</f>
        <v>5950</v>
      </c>
      <c r="O113">
        <f>INT(H113=$O$4)*L113</f>
        <v>0</v>
      </c>
      <c r="P113">
        <f>INT(H113=$P$4)*L113</f>
        <v>0</v>
      </c>
      <c r="R113">
        <f>INT(H113=$R$4)*J113</f>
        <v>49.8</v>
      </c>
      <c r="S113">
        <f>INT(H113=$S$4)*J113</f>
        <v>0</v>
      </c>
      <c r="T113">
        <f>INT(H113=$T$4)*J113</f>
        <v>0</v>
      </c>
    </row>
    <row r="114" spans="8:20" x14ac:dyDescent="0.25">
      <c r="H114" t="s">
        <v>9</v>
      </c>
      <c r="I114" s="16" t="s">
        <v>61</v>
      </c>
      <c r="J114">
        <v>43.5</v>
      </c>
      <c r="K114">
        <v>213</v>
      </c>
      <c r="L114">
        <v>4650</v>
      </c>
      <c r="M114" t="s">
        <v>3</v>
      </c>
      <c r="N114">
        <f>INT(H114=$N$4)*L114</f>
        <v>4650</v>
      </c>
      <c r="O114">
        <f>INT(H114=$O$4)*L114</f>
        <v>0</v>
      </c>
      <c r="P114">
        <f>INT(H114=$P$4)*L114</f>
        <v>0</v>
      </c>
      <c r="R114">
        <f>INT(H114=$R$4)*J114</f>
        <v>43.5</v>
      </c>
      <c r="S114">
        <f>INT(H114=$S$4)*J114</f>
        <v>0</v>
      </c>
      <c r="T114">
        <f>INT(H114=$T$4)*J114</f>
        <v>0</v>
      </c>
    </row>
    <row r="115" spans="8:20" x14ac:dyDescent="0.25">
      <c r="H115" t="s">
        <v>9</v>
      </c>
      <c r="I115" s="16" t="s">
        <v>61</v>
      </c>
      <c r="J115">
        <v>51.5</v>
      </c>
      <c r="K115">
        <v>230</v>
      </c>
      <c r="L115">
        <v>5500</v>
      </c>
      <c r="M115" t="s">
        <v>4</v>
      </c>
      <c r="N115">
        <f>INT(H115=$N$4)*L115</f>
        <v>5500</v>
      </c>
      <c r="O115">
        <f>INT(H115=$O$4)*L115</f>
        <v>0</v>
      </c>
      <c r="P115">
        <f>INT(H115=$P$4)*L115</f>
        <v>0</v>
      </c>
      <c r="R115">
        <f>INT(H115=$R$4)*J115</f>
        <v>51.5</v>
      </c>
      <c r="S115">
        <f>INT(H115=$S$4)*J115</f>
        <v>0</v>
      </c>
      <c r="T115">
        <f>INT(H115=$T$4)*J115</f>
        <v>0</v>
      </c>
    </row>
    <row r="116" spans="8:20" x14ac:dyDescent="0.25">
      <c r="H116" t="s">
        <v>9</v>
      </c>
      <c r="I116" s="16" t="s">
        <v>61</v>
      </c>
      <c r="J116">
        <v>46.2</v>
      </c>
      <c r="K116">
        <v>217</v>
      </c>
      <c r="L116">
        <v>4375</v>
      </c>
      <c r="M116" t="s">
        <v>3</v>
      </c>
      <c r="N116">
        <f>INT(H116=$N$4)*L116</f>
        <v>4375</v>
      </c>
      <c r="O116">
        <f>INT(H116=$O$4)*L116</f>
        <v>0</v>
      </c>
      <c r="P116">
        <f>INT(H116=$P$4)*L116</f>
        <v>0</v>
      </c>
      <c r="R116">
        <f>INT(H116=$R$4)*J116</f>
        <v>46.2</v>
      </c>
      <c r="S116">
        <f>INT(H116=$S$4)*J116</f>
        <v>0</v>
      </c>
      <c r="T116">
        <f>INT(H116=$T$4)*J116</f>
        <v>0</v>
      </c>
    </row>
    <row r="117" spans="8:20" x14ac:dyDescent="0.25">
      <c r="H117" t="s">
        <v>9</v>
      </c>
      <c r="I117" s="16" t="s">
        <v>61</v>
      </c>
      <c r="J117">
        <v>55.1</v>
      </c>
      <c r="K117">
        <v>230</v>
      </c>
      <c r="L117">
        <v>5850</v>
      </c>
      <c r="M117" t="s">
        <v>4</v>
      </c>
      <c r="N117">
        <f>INT(H117=$N$4)*L117</f>
        <v>5850</v>
      </c>
      <c r="O117">
        <f>INT(H117=$O$4)*L117</f>
        <v>0</v>
      </c>
      <c r="P117">
        <f>INT(H117=$P$4)*L117</f>
        <v>0</v>
      </c>
      <c r="R117">
        <f>INT(H117=$R$4)*J117</f>
        <v>55.1</v>
      </c>
      <c r="S117">
        <f>INT(H117=$S$4)*J117</f>
        <v>0</v>
      </c>
      <c r="T117">
        <f>INT(H117=$T$4)*J117</f>
        <v>0</v>
      </c>
    </row>
    <row r="118" spans="8:20" x14ac:dyDescent="0.25">
      <c r="H118" t="s">
        <v>9</v>
      </c>
      <c r="I118" s="16" t="s">
        <v>61</v>
      </c>
      <c r="J118">
        <v>48.8</v>
      </c>
      <c r="K118">
        <v>222</v>
      </c>
      <c r="L118">
        <v>6000</v>
      </c>
      <c r="M118" t="s">
        <v>4</v>
      </c>
      <c r="N118">
        <f>INT(H118=$N$4)*L118</f>
        <v>6000</v>
      </c>
      <c r="O118">
        <f>INT(H118=$O$4)*L118</f>
        <v>0</v>
      </c>
      <c r="P118">
        <f>INT(H118=$P$4)*L118</f>
        <v>0</v>
      </c>
      <c r="R118">
        <f>INT(H118=$R$4)*J118</f>
        <v>48.8</v>
      </c>
      <c r="S118">
        <f>INT(H118=$S$4)*J118</f>
        <v>0</v>
      </c>
      <c r="T118">
        <f>INT(H118=$T$4)*J118</f>
        <v>0</v>
      </c>
    </row>
    <row r="119" spans="8:20" x14ac:dyDescent="0.25">
      <c r="H119" t="s">
        <v>9</v>
      </c>
      <c r="I119" s="16" t="s">
        <v>61</v>
      </c>
      <c r="J119">
        <v>47.2</v>
      </c>
      <c r="K119">
        <v>214</v>
      </c>
      <c r="L119">
        <v>4925</v>
      </c>
      <c r="M119" t="s">
        <v>3</v>
      </c>
      <c r="N119">
        <f>INT(H119=$N$4)*L119</f>
        <v>4925</v>
      </c>
      <c r="O119">
        <f>INT(H119=$O$4)*L119</f>
        <v>0</v>
      </c>
      <c r="P119">
        <f>INT(H119=$P$4)*L119</f>
        <v>0</v>
      </c>
      <c r="R119">
        <f>INT(H119=$R$4)*J119</f>
        <v>47.2</v>
      </c>
      <c r="S119">
        <f>INT(H119=$S$4)*J119</f>
        <v>0</v>
      </c>
      <c r="T119">
        <f>INT(H119=$T$4)*J119</f>
        <v>0</v>
      </c>
    </row>
    <row r="120" spans="8:20" x14ac:dyDescent="0.25">
      <c r="H120" t="s">
        <v>9</v>
      </c>
      <c r="I120" s="16" t="s">
        <v>61</v>
      </c>
      <c r="J120">
        <v>46.8</v>
      </c>
      <c r="K120">
        <v>215</v>
      </c>
      <c r="L120">
        <v>4850</v>
      </c>
      <c r="M120" t="s">
        <v>3</v>
      </c>
      <c r="N120">
        <f>INT(H120=$N$4)*L120</f>
        <v>4850</v>
      </c>
      <c r="O120">
        <f>INT(H120=$O$4)*L120</f>
        <v>0</v>
      </c>
      <c r="P120">
        <f>INT(H120=$P$4)*L120</f>
        <v>0</v>
      </c>
      <c r="R120">
        <f>INT(H120=$R$4)*J120</f>
        <v>46.8</v>
      </c>
      <c r="S120">
        <f>INT(H120=$S$4)*J120</f>
        <v>0</v>
      </c>
      <c r="T120">
        <f>INT(H120=$T$4)*J120</f>
        <v>0</v>
      </c>
    </row>
    <row r="121" spans="8:20" x14ac:dyDescent="0.25">
      <c r="H121" t="s">
        <v>9</v>
      </c>
      <c r="I121" s="16" t="s">
        <v>61</v>
      </c>
      <c r="J121">
        <v>50.4</v>
      </c>
      <c r="K121">
        <v>222</v>
      </c>
      <c r="L121">
        <v>5750</v>
      </c>
      <c r="M121" t="s">
        <v>4</v>
      </c>
      <c r="N121">
        <f>INT(H121=$N$4)*L121</f>
        <v>5750</v>
      </c>
      <c r="O121">
        <f>INT(H121=$O$4)*L121</f>
        <v>0</v>
      </c>
      <c r="P121">
        <f>INT(H121=$P$4)*L121</f>
        <v>0</v>
      </c>
      <c r="R121">
        <f>INT(H121=$R$4)*J121</f>
        <v>50.4</v>
      </c>
      <c r="S121">
        <f>INT(H121=$S$4)*J121</f>
        <v>0</v>
      </c>
      <c r="T121">
        <f>INT(H121=$T$4)*J121</f>
        <v>0</v>
      </c>
    </row>
    <row r="122" spans="8:20" x14ac:dyDescent="0.25">
      <c r="H122" t="s">
        <v>9</v>
      </c>
      <c r="I122" s="16" t="s">
        <v>61</v>
      </c>
      <c r="J122">
        <v>45.2</v>
      </c>
      <c r="K122">
        <v>212</v>
      </c>
      <c r="L122">
        <v>5200</v>
      </c>
      <c r="M122" t="s">
        <v>3</v>
      </c>
      <c r="N122">
        <f>INT(H122=$N$4)*L122</f>
        <v>5200</v>
      </c>
      <c r="O122">
        <f>INT(H122=$O$4)*L122</f>
        <v>0</v>
      </c>
      <c r="P122">
        <f>INT(H122=$P$4)*L122</f>
        <v>0</v>
      </c>
      <c r="R122">
        <f>INT(H122=$R$4)*J122</f>
        <v>45.2</v>
      </c>
      <c r="S122">
        <f>INT(H122=$S$4)*J122</f>
        <v>0</v>
      </c>
      <c r="T122">
        <f>INT(H122=$T$4)*J122</f>
        <v>0</v>
      </c>
    </row>
    <row r="123" spans="8:20" x14ac:dyDescent="0.25">
      <c r="H123" t="s">
        <v>9</v>
      </c>
      <c r="I123" s="16" t="s">
        <v>61</v>
      </c>
      <c r="J123">
        <v>49.9</v>
      </c>
      <c r="K123">
        <v>213</v>
      </c>
      <c r="L123">
        <v>5400</v>
      </c>
      <c r="M123" t="s">
        <v>4</v>
      </c>
      <c r="N123">
        <f>INT(H123=$N$4)*L123</f>
        <v>5400</v>
      </c>
      <c r="O123">
        <f>INT(H123=$O$4)*L123</f>
        <v>0</v>
      </c>
      <c r="P123">
        <f>INT(H123=$P$4)*L123</f>
        <v>0</v>
      </c>
      <c r="R123">
        <f>INT(H123=$R$4)*J123</f>
        <v>49.9</v>
      </c>
      <c r="S123">
        <f>INT(H123=$S$4)*J123</f>
        <v>0</v>
      </c>
      <c r="T123">
        <f>INT(H123=$T$4)*J123</f>
        <v>0</v>
      </c>
    </row>
    <row r="124" spans="8:20" x14ac:dyDescent="0.25">
      <c r="H124" t="s">
        <v>9</v>
      </c>
      <c r="I124" s="16" t="s">
        <v>61</v>
      </c>
      <c r="J124">
        <v>44.5</v>
      </c>
      <c r="K124">
        <v>216</v>
      </c>
      <c r="L124">
        <v>4100</v>
      </c>
      <c r="M124" t="s">
        <v>3</v>
      </c>
      <c r="N124">
        <f>INT(H124=$N$4)*L124</f>
        <v>4100</v>
      </c>
      <c r="O124">
        <f>INT(H124=$O$4)*L124</f>
        <v>0</v>
      </c>
      <c r="P124">
        <f>INT(H124=$P$4)*L124</f>
        <v>0</v>
      </c>
      <c r="R124">
        <f>INT(H124=$R$4)*J124</f>
        <v>44.5</v>
      </c>
      <c r="S124">
        <f>INT(H124=$S$4)*J124</f>
        <v>0</v>
      </c>
      <c r="T124">
        <f>INT(H124=$T$4)*J124</f>
        <v>0</v>
      </c>
    </row>
    <row r="125" spans="8:20" x14ac:dyDescent="0.25">
      <c r="H125" t="s">
        <v>9</v>
      </c>
      <c r="I125" s="16" t="s">
        <v>61</v>
      </c>
      <c r="J125">
        <v>46.2</v>
      </c>
      <c r="K125">
        <v>214</v>
      </c>
      <c r="L125">
        <v>4650</v>
      </c>
      <c r="M125" t="s">
        <v>3</v>
      </c>
      <c r="N125">
        <f>INT(H125=$N$4)*L125</f>
        <v>4650</v>
      </c>
      <c r="O125">
        <f>INT(H125=$O$4)*L125</f>
        <v>0</v>
      </c>
      <c r="P125">
        <f>INT(H125=$P$4)*L125</f>
        <v>0</v>
      </c>
      <c r="R125">
        <f>INT(H125=$R$4)*J125</f>
        <v>46.2</v>
      </c>
      <c r="S125">
        <f>INT(H125=$S$4)*J125</f>
        <v>0</v>
      </c>
      <c r="T125">
        <f>INT(H125=$T$4)*J125</f>
        <v>0</v>
      </c>
    </row>
    <row r="126" spans="8:20" x14ac:dyDescent="0.25">
      <c r="H126" t="s">
        <v>9</v>
      </c>
      <c r="I126" s="16" t="s">
        <v>61</v>
      </c>
      <c r="J126">
        <v>47.3</v>
      </c>
      <c r="K126">
        <v>216</v>
      </c>
      <c r="L126">
        <v>4725</v>
      </c>
      <c r="M126" t="s">
        <v>3</v>
      </c>
      <c r="N126">
        <f>INT(H126=$N$4)*L126</f>
        <v>4725</v>
      </c>
      <c r="O126">
        <f>INT(H126=$O$4)*L126</f>
        <v>0</v>
      </c>
      <c r="P126">
        <f>INT(H126=$P$4)*L126</f>
        <v>0</v>
      </c>
      <c r="R126">
        <f>INT(H126=$R$4)*J126</f>
        <v>47.3</v>
      </c>
      <c r="S126">
        <f>INT(H126=$S$4)*J126</f>
        <v>0</v>
      </c>
      <c r="T126">
        <f>INT(H126=$T$4)*J126</f>
        <v>0</v>
      </c>
    </row>
    <row r="127" spans="8:20" x14ac:dyDescent="0.25">
      <c r="H127" t="s">
        <v>7</v>
      </c>
      <c r="I127" s="16" t="s">
        <v>61</v>
      </c>
      <c r="J127">
        <v>37.799999999999997</v>
      </c>
      <c r="K127">
        <v>174</v>
      </c>
      <c r="L127">
        <v>3400</v>
      </c>
      <c r="M127" t="s">
        <v>3</v>
      </c>
      <c r="N127">
        <f>INT(H127=$N$4)*L127</f>
        <v>0</v>
      </c>
      <c r="O127">
        <f>INT(H127=$O$4)*L127</f>
        <v>3400</v>
      </c>
      <c r="P127">
        <f>INT(H127=$P$4)*L127</f>
        <v>0</v>
      </c>
      <c r="R127">
        <f>INT(H127=$R$4)*J127</f>
        <v>0</v>
      </c>
      <c r="S127">
        <f>INT(H127=$S$4)*J127</f>
        <v>37.799999999999997</v>
      </c>
      <c r="T127">
        <f>INT(H127=$T$4)*J127</f>
        <v>0</v>
      </c>
    </row>
    <row r="128" spans="8:20" x14ac:dyDescent="0.25">
      <c r="H128" t="s">
        <v>7</v>
      </c>
      <c r="I128" s="16" t="s">
        <v>61</v>
      </c>
      <c r="J128">
        <v>37.700000000000003</v>
      </c>
      <c r="K128">
        <v>180</v>
      </c>
      <c r="L128">
        <v>3600</v>
      </c>
      <c r="M128" t="s">
        <v>4</v>
      </c>
      <c r="N128">
        <f>INT(H128=$N$4)*L128</f>
        <v>0</v>
      </c>
      <c r="O128">
        <f>INT(H128=$O$4)*L128</f>
        <v>3600</v>
      </c>
      <c r="P128">
        <f>INT(H128=$P$4)*L128</f>
        <v>0</v>
      </c>
      <c r="R128">
        <f>INT(H128=$R$4)*J128</f>
        <v>0</v>
      </c>
      <c r="S128">
        <f>INT(H128=$S$4)*J128</f>
        <v>37.700000000000003</v>
      </c>
      <c r="T128">
        <f>INT(H128=$T$4)*J128</f>
        <v>0</v>
      </c>
    </row>
    <row r="129" spans="8:20" x14ac:dyDescent="0.25">
      <c r="H129" t="s">
        <v>7</v>
      </c>
      <c r="I129" s="16" t="s">
        <v>61</v>
      </c>
      <c r="J129">
        <v>35.9</v>
      </c>
      <c r="K129">
        <v>189</v>
      </c>
      <c r="L129">
        <v>3800</v>
      </c>
      <c r="M129" t="s">
        <v>3</v>
      </c>
      <c r="N129">
        <f>INT(H129=$N$4)*L129</f>
        <v>0</v>
      </c>
      <c r="O129">
        <f>INT(H129=$O$4)*L129</f>
        <v>3800</v>
      </c>
      <c r="P129">
        <f>INT(H129=$P$4)*L129</f>
        <v>0</v>
      </c>
      <c r="R129">
        <f>INT(H129=$R$4)*J129</f>
        <v>0</v>
      </c>
      <c r="S129">
        <f>INT(H129=$S$4)*J129</f>
        <v>35.9</v>
      </c>
      <c r="T129">
        <f>INT(H129=$T$4)*J129</f>
        <v>0</v>
      </c>
    </row>
    <row r="130" spans="8:20" x14ac:dyDescent="0.25">
      <c r="H130" t="s">
        <v>7</v>
      </c>
      <c r="I130" s="16" t="s">
        <v>61</v>
      </c>
      <c r="J130">
        <v>38.200000000000003</v>
      </c>
      <c r="K130">
        <v>185</v>
      </c>
      <c r="L130">
        <v>3950</v>
      </c>
      <c r="M130" t="s">
        <v>4</v>
      </c>
      <c r="N130">
        <f>INT(H130=$N$4)*L130</f>
        <v>0</v>
      </c>
      <c r="O130">
        <f>INT(H130=$O$4)*L130</f>
        <v>3950</v>
      </c>
      <c r="P130">
        <f>INT(H130=$P$4)*L130</f>
        <v>0</v>
      </c>
      <c r="R130">
        <f>INT(H130=$R$4)*J130</f>
        <v>0</v>
      </c>
      <c r="S130">
        <f>INT(H130=$S$4)*J130</f>
        <v>38.200000000000003</v>
      </c>
      <c r="T130">
        <f>INT(H130=$T$4)*J130</f>
        <v>0</v>
      </c>
    </row>
    <row r="131" spans="8:20" x14ac:dyDescent="0.25">
      <c r="H131" t="s">
        <v>7</v>
      </c>
      <c r="I131" s="16" t="s">
        <v>61</v>
      </c>
      <c r="J131">
        <v>38.799999999999997</v>
      </c>
      <c r="K131">
        <v>180</v>
      </c>
      <c r="L131">
        <v>3800</v>
      </c>
      <c r="M131" t="s">
        <v>4</v>
      </c>
      <c r="N131">
        <f>INT(H131=$N$4)*L131</f>
        <v>0</v>
      </c>
      <c r="O131">
        <f>INT(H131=$O$4)*L131</f>
        <v>3800</v>
      </c>
      <c r="P131">
        <f>INT(H131=$P$4)*L131</f>
        <v>0</v>
      </c>
      <c r="R131">
        <f>INT(H131=$R$4)*J131</f>
        <v>0</v>
      </c>
      <c r="S131">
        <f>INT(H131=$S$4)*J131</f>
        <v>38.799999999999997</v>
      </c>
      <c r="T131">
        <f>INT(H131=$T$4)*J131</f>
        <v>0</v>
      </c>
    </row>
    <row r="132" spans="8:20" x14ac:dyDescent="0.25">
      <c r="H132" t="s">
        <v>7</v>
      </c>
      <c r="I132" s="16" t="s">
        <v>61</v>
      </c>
      <c r="J132">
        <v>35.299999999999997</v>
      </c>
      <c r="K132">
        <v>187</v>
      </c>
      <c r="L132">
        <v>3800</v>
      </c>
      <c r="M132" t="s">
        <v>3</v>
      </c>
      <c r="N132">
        <f>INT(H132=$N$4)*L132</f>
        <v>0</v>
      </c>
      <c r="O132">
        <f>INT(H132=$O$4)*L132</f>
        <v>3800</v>
      </c>
      <c r="P132">
        <f>INT(H132=$P$4)*L132</f>
        <v>0</v>
      </c>
      <c r="R132">
        <f>INT(H132=$R$4)*J132</f>
        <v>0</v>
      </c>
      <c r="S132">
        <f>INT(H132=$S$4)*J132</f>
        <v>35.299999999999997</v>
      </c>
      <c r="T132">
        <f>INT(H132=$T$4)*J132</f>
        <v>0</v>
      </c>
    </row>
    <row r="133" spans="8:20" x14ac:dyDescent="0.25">
      <c r="H133" t="s">
        <v>7</v>
      </c>
      <c r="I133" s="16" t="s">
        <v>61</v>
      </c>
      <c r="J133">
        <v>40.6</v>
      </c>
      <c r="K133">
        <v>183</v>
      </c>
      <c r="L133">
        <v>3550</v>
      </c>
      <c r="M133" t="s">
        <v>4</v>
      </c>
      <c r="N133">
        <f>INT(H133=$N$4)*L133</f>
        <v>0</v>
      </c>
      <c r="O133">
        <f>INT(H133=$O$4)*L133</f>
        <v>3550</v>
      </c>
      <c r="P133">
        <f>INT(H133=$P$4)*L133</f>
        <v>0</v>
      </c>
      <c r="R133">
        <f>INT(H133=$R$4)*J133</f>
        <v>0</v>
      </c>
      <c r="S133">
        <f>INT(H133=$S$4)*J133</f>
        <v>40.6</v>
      </c>
      <c r="T133">
        <f>INT(H133=$T$4)*J133</f>
        <v>0</v>
      </c>
    </row>
    <row r="134" spans="8:20" x14ac:dyDescent="0.25">
      <c r="H134" t="s">
        <v>7</v>
      </c>
      <c r="I134" s="16" t="s">
        <v>61</v>
      </c>
      <c r="J134">
        <v>40.5</v>
      </c>
      <c r="K134">
        <v>187</v>
      </c>
      <c r="L134">
        <v>3200</v>
      </c>
      <c r="M134" t="s">
        <v>3</v>
      </c>
      <c r="N134">
        <f>INT(H134=$N$4)*L134</f>
        <v>0</v>
      </c>
      <c r="O134">
        <f>INT(H134=$O$4)*L134</f>
        <v>3200</v>
      </c>
      <c r="P134">
        <f>INT(H134=$P$4)*L134</f>
        <v>0</v>
      </c>
      <c r="R134">
        <f>INT(H134=$R$4)*J134</f>
        <v>0</v>
      </c>
      <c r="S134">
        <f>INT(H134=$S$4)*J134</f>
        <v>40.5</v>
      </c>
      <c r="T134">
        <f>INT(H134=$T$4)*J134</f>
        <v>0</v>
      </c>
    </row>
    <row r="135" spans="8:20" x14ac:dyDescent="0.25">
      <c r="H135" t="s">
        <v>7</v>
      </c>
      <c r="I135" s="16" t="s">
        <v>61</v>
      </c>
      <c r="J135">
        <v>37.9</v>
      </c>
      <c r="K135">
        <v>172</v>
      </c>
      <c r="L135">
        <v>3150</v>
      </c>
      <c r="M135" t="s">
        <v>3</v>
      </c>
      <c r="N135">
        <f>INT(H135=$N$4)*L135</f>
        <v>0</v>
      </c>
      <c r="O135">
        <f>INT(H135=$O$4)*L135</f>
        <v>3150</v>
      </c>
      <c r="P135">
        <f>INT(H135=$P$4)*L135</f>
        <v>0</v>
      </c>
      <c r="R135">
        <f>INT(H135=$R$4)*J135</f>
        <v>0</v>
      </c>
      <c r="S135">
        <f>INT(H135=$S$4)*J135</f>
        <v>37.9</v>
      </c>
      <c r="T135">
        <f>INT(H135=$T$4)*J135</f>
        <v>0</v>
      </c>
    </row>
    <row r="136" spans="8:20" x14ac:dyDescent="0.25">
      <c r="H136" t="s">
        <v>7</v>
      </c>
      <c r="I136" s="16" t="s">
        <v>61</v>
      </c>
      <c r="J136">
        <v>40.5</v>
      </c>
      <c r="K136">
        <v>180</v>
      </c>
      <c r="L136">
        <v>3950</v>
      </c>
      <c r="M136" t="s">
        <v>4</v>
      </c>
      <c r="N136">
        <f>INT(H136=$N$4)*L136</f>
        <v>0</v>
      </c>
      <c r="O136">
        <f>INT(H136=$O$4)*L136</f>
        <v>3950</v>
      </c>
      <c r="P136">
        <f>INT(H136=$P$4)*L136</f>
        <v>0</v>
      </c>
      <c r="R136">
        <f>INT(H136=$R$4)*J136</f>
        <v>0</v>
      </c>
      <c r="S136">
        <f>INT(H136=$S$4)*J136</f>
        <v>40.5</v>
      </c>
      <c r="T136">
        <f>INT(H136=$T$4)*J136</f>
        <v>0</v>
      </c>
    </row>
    <row r="137" spans="8:20" x14ac:dyDescent="0.25">
      <c r="H137" t="s">
        <v>7</v>
      </c>
      <c r="I137" s="16" t="s">
        <v>61</v>
      </c>
      <c r="J137">
        <v>39.6</v>
      </c>
      <c r="K137">
        <v>186</v>
      </c>
      <c r="L137">
        <v>3500</v>
      </c>
      <c r="M137" t="s">
        <v>3</v>
      </c>
      <c r="N137">
        <f>INT(H137=$N$4)*L137</f>
        <v>0</v>
      </c>
      <c r="O137">
        <f>INT(H137=$O$4)*L137</f>
        <v>3500</v>
      </c>
      <c r="P137">
        <f>INT(H137=$P$4)*L137</f>
        <v>0</v>
      </c>
      <c r="R137">
        <f>INT(H137=$R$4)*J137</f>
        <v>0</v>
      </c>
      <c r="S137">
        <f>INT(H137=$S$4)*J137</f>
        <v>39.6</v>
      </c>
      <c r="T137">
        <f>INT(H137=$T$4)*J137</f>
        <v>0</v>
      </c>
    </row>
    <row r="138" spans="8:20" x14ac:dyDescent="0.25">
      <c r="H138" t="s">
        <v>7</v>
      </c>
      <c r="I138" s="16" t="s">
        <v>61</v>
      </c>
      <c r="J138">
        <v>40.1</v>
      </c>
      <c r="K138">
        <v>188</v>
      </c>
      <c r="L138">
        <v>4300</v>
      </c>
      <c r="M138" t="s">
        <v>4</v>
      </c>
      <c r="N138">
        <f>INT(H138=$N$4)*L138</f>
        <v>0</v>
      </c>
      <c r="O138">
        <f>INT(H138=$O$4)*L138</f>
        <v>4300</v>
      </c>
      <c r="P138">
        <f>INT(H138=$P$4)*L138</f>
        <v>0</v>
      </c>
      <c r="R138">
        <f>INT(H138=$R$4)*J138</f>
        <v>0</v>
      </c>
      <c r="S138">
        <f>INT(H138=$S$4)*J138</f>
        <v>40.1</v>
      </c>
      <c r="T138">
        <f>INT(H138=$T$4)*J138</f>
        <v>0</v>
      </c>
    </row>
    <row r="139" spans="8:20" x14ac:dyDescent="0.25">
      <c r="H139" t="s">
        <v>7</v>
      </c>
      <c r="I139" s="16" t="s">
        <v>61</v>
      </c>
      <c r="J139">
        <v>35</v>
      </c>
      <c r="K139">
        <v>190</v>
      </c>
      <c r="L139">
        <v>3450</v>
      </c>
      <c r="M139" t="s">
        <v>3</v>
      </c>
      <c r="N139">
        <f>INT(H139=$N$4)*L139</f>
        <v>0</v>
      </c>
      <c r="O139">
        <f>INT(H139=$O$4)*L139</f>
        <v>3450</v>
      </c>
      <c r="P139">
        <f>INT(H139=$P$4)*L139</f>
        <v>0</v>
      </c>
      <c r="R139">
        <f>INT(H139=$R$4)*J139</f>
        <v>0</v>
      </c>
      <c r="S139">
        <f>INT(H139=$S$4)*J139</f>
        <v>35</v>
      </c>
      <c r="T139">
        <f>INT(H139=$T$4)*J139</f>
        <v>0</v>
      </c>
    </row>
    <row r="140" spans="8:20" x14ac:dyDescent="0.25">
      <c r="H140" t="s">
        <v>7</v>
      </c>
      <c r="I140" s="16" t="s">
        <v>61</v>
      </c>
      <c r="J140">
        <v>42</v>
      </c>
      <c r="K140">
        <v>200</v>
      </c>
      <c r="L140">
        <v>4050</v>
      </c>
      <c r="M140" t="s">
        <v>4</v>
      </c>
      <c r="N140">
        <f>INT(H140=$N$4)*L140</f>
        <v>0</v>
      </c>
      <c r="O140">
        <f>INT(H140=$O$4)*L140</f>
        <v>4050</v>
      </c>
      <c r="P140">
        <f>INT(H140=$P$4)*L140</f>
        <v>0</v>
      </c>
      <c r="R140">
        <f>INT(H140=$R$4)*J140</f>
        <v>0</v>
      </c>
      <c r="S140">
        <f>INT(H140=$S$4)*J140</f>
        <v>42</v>
      </c>
      <c r="T140">
        <f>INT(H140=$T$4)*J140</f>
        <v>0</v>
      </c>
    </row>
    <row r="141" spans="8:20" x14ac:dyDescent="0.25">
      <c r="H141" t="s">
        <v>7</v>
      </c>
      <c r="I141" s="16" t="s">
        <v>61</v>
      </c>
      <c r="J141">
        <v>34.5</v>
      </c>
      <c r="K141">
        <v>187</v>
      </c>
      <c r="L141">
        <v>2900</v>
      </c>
      <c r="M141" t="s">
        <v>3</v>
      </c>
      <c r="N141">
        <f>INT(H141=$N$4)*L141</f>
        <v>0</v>
      </c>
      <c r="O141">
        <f>INT(H141=$O$4)*L141</f>
        <v>2900</v>
      </c>
      <c r="P141">
        <f>INT(H141=$P$4)*L141</f>
        <v>0</v>
      </c>
      <c r="R141">
        <f>INT(H141=$R$4)*J141</f>
        <v>0</v>
      </c>
      <c r="S141">
        <f>INT(H141=$S$4)*J141</f>
        <v>34.5</v>
      </c>
      <c r="T141">
        <f>INT(H141=$T$4)*J141</f>
        <v>0</v>
      </c>
    </row>
    <row r="142" spans="8:20" x14ac:dyDescent="0.25">
      <c r="H142" t="s">
        <v>7</v>
      </c>
      <c r="I142" s="16" t="s">
        <v>61</v>
      </c>
      <c r="J142">
        <v>41.4</v>
      </c>
      <c r="K142">
        <v>191</v>
      </c>
      <c r="L142">
        <v>3700</v>
      </c>
      <c r="M142" t="s">
        <v>4</v>
      </c>
      <c r="N142">
        <f>INT(H142=$N$4)*L142</f>
        <v>0</v>
      </c>
      <c r="O142">
        <f>INT(H142=$O$4)*L142</f>
        <v>3700</v>
      </c>
      <c r="P142">
        <f>INT(H142=$P$4)*L142</f>
        <v>0</v>
      </c>
      <c r="R142">
        <f>INT(H142=$R$4)*J142</f>
        <v>0</v>
      </c>
      <c r="S142">
        <f>INT(H142=$S$4)*J142</f>
        <v>41.4</v>
      </c>
      <c r="T142">
        <f>INT(H142=$T$4)*J142</f>
        <v>0</v>
      </c>
    </row>
    <row r="143" spans="8:20" x14ac:dyDescent="0.25">
      <c r="H143" t="s">
        <v>7</v>
      </c>
      <c r="I143" s="16" t="s">
        <v>61</v>
      </c>
      <c r="J143">
        <v>39</v>
      </c>
      <c r="K143">
        <v>186</v>
      </c>
      <c r="L143">
        <v>3550</v>
      </c>
      <c r="M143" t="s">
        <v>3</v>
      </c>
      <c r="N143">
        <f>INT(H143=$N$4)*L143</f>
        <v>0</v>
      </c>
      <c r="O143">
        <f>INT(H143=$O$4)*L143</f>
        <v>3550</v>
      </c>
      <c r="P143">
        <f>INT(H143=$P$4)*L143</f>
        <v>0</v>
      </c>
      <c r="R143">
        <f>INT(H143=$R$4)*J143</f>
        <v>0</v>
      </c>
      <c r="S143">
        <f>INT(H143=$S$4)*J143</f>
        <v>39</v>
      </c>
      <c r="T143">
        <f>INT(H143=$T$4)*J143</f>
        <v>0</v>
      </c>
    </row>
    <row r="144" spans="8:20" x14ac:dyDescent="0.25">
      <c r="H144" t="s">
        <v>7</v>
      </c>
      <c r="I144" s="16" t="s">
        <v>61</v>
      </c>
      <c r="J144">
        <v>40.6</v>
      </c>
      <c r="K144">
        <v>193</v>
      </c>
      <c r="L144">
        <v>3800</v>
      </c>
      <c r="M144" t="s">
        <v>4</v>
      </c>
      <c r="N144">
        <f>INT(H144=$N$4)*L144</f>
        <v>0</v>
      </c>
      <c r="O144">
        <f>INT(H144=$O$4)*L144</f>
        <v>3800</v>
      </c>
      <c r="P144">
        <f>INT(H144=$P$4)*L144</f>
        <v>0</v>
      </c>
      <c r="R144">
        <f>INT(H144=$R$4)*J144</f>
        <v>0</v>
      </c>
      <c r="S144">
        <f>INT(H144=$S$4)*J144</f>
        <v>40.6</v>
      </c>
      <c r="T144">
        <f>INT(H144=$T$4)*J144</f>
        <v>0</v>
      </c>
    </row>
    <row r="145" spans="8:20" x14ac:dyDescent="0.25">
      <c r="H145" t="s">
        <v>7</v>
      </c>
      <c r="I145" s="16" t="s">
        <v>61</v>
      </c>
      <c r="J145">
        <v>36.5</v>
      </c>
      <c r="K145">
        <v>181</v>
      </c>
      <c r="L145">
        <v>2850</v>
      </c>
      <c r="M145" t="s">
        <v>3</v>
      </c>
      <c r="N145">
        <f>INT(H145=$N$4)*L145</f>
        <v>0</v>
      </c>
      <c r="O145">
        <f>INT(H145=$O$4)*L145</f>
        <v>2850</v>
      </c>
      <c r="P145">
        <f>INT(H145=$P$4)*L145</f>
        <v>0</v>
      </c>
      <c r="R145">
        <f>INT(H145=$R$4)*J145</f>
        <v>0</v>
      </c>
      <c r="S145">
        <f>INT(H145=$S$4)*J145</f>
        <v>36.5</v>
      </c>
      <c r="T145">
        <f>INT(H145=$T$4)*J145</f>
        <v>0</v>
      </c>
    </row>
    <row r="146" spans="8:20" x14ac:dyDescent="0.25">
      <c r="H146" t="s">
        <v>7</v>
      </c>
      <c r="I146" s="16" t="s">
        <v>61</v>
      </c>
      <c r="J146">
        <v>37.6</v>
      </c>
      <c r="K146">
        <v>194</v>
      </c>
      <c r="L146">
        <v>3750</v>
      </c>
      <c r="M146" t="s">
        <v>4</v>
      </c>
      <c r="N146">
        <f>INT(H146=$N$4)*L146</f>
        <v>0</v>
      </c>
      <c r="O146">
        <f>INT(H146=$O$4)*L146</f>
        <v>3750</v>
      </c>
      <c r="P146">
        <f>INT(H146=$P$4)*L146</f>
        <v>0</v>
      </c>
      <c r="R146">
        <f>INT(H146=$R$4)*J146</f>
        <v>0</v>
      </c>
      <c r="S146">
        <f>INT(H146=$S$4)*J146</f>
        <v>37.6</v>
      </c>
      <c r="T146">
        <f>INT(H146=$T$4)*J146</f>
        <v>0</v>
      </c>
    </row>
    <row r="147" spans="8:20" x14ac:dyDescent="0.25">
      <c r="H147" t="s">
        <v>7</v>
      </c>
      <c r="I147" s="16" t="s">
        <v>61</v>
      </c>
      <c r="J147">
        <v>35.700000000000003</v>
      </c>
      <c r="K147">
        <v>185</v>
      </c>
      <c r="L147">
        <v>3150</v>
      </c>
      <c r="M147" t="s">
        <v>3</v>
      </c>
      <c r="N147">
        <f>INT(H147=$N$4)*L147</f>
        <v>0</v>
      </c>
      <c r="O147">
        <f>INT(H147=$O$4)*L147</f>
        <v>3150</v>
      </c>
      <c r="P147">
        <f>INT(H147=$P$4)*L147</f>
        <v>0</v>
      </c>
      <c r="R147">
        <f>INT(H147=$R$4)*J147</f>
        <v>0</v>
      </c>
      <c r="S147">
        <f>INT(H147=$S$4)*J147</f>
        <v>35.700000000000003</v>
      </c>
      <c r="T147">
        <f>INT(H147=$T$4)*J147</f>
        <v>0</v>
      </c>
    </row>
    <row r="148" spans="8:20" x14ac:dyDescent="0.25">
      <c r="H148" t="s">
        <v>7</v>
      </c>
      <c r="I148" s="16" t="s">
        <v>61</v>
      </c>
      <c r="J148">
        <v>41.3</v>
      </c>
      <c r="K148">
        <v>195</v>
      </c>
      <c r="L148">
        <v>4400</v>
      </c>
      <c r="M148" t="s">
        <v>4</v>
      </c>
      <c r="N148">
        <f>INT(H148=$N$4)*L148</f>
        <v>0</v>
      </c>
      <c r="O148">
        <f>INT(H148=$O$4)*L148</f>
        <v>4400</v>
      </c>
      <c r="P148">
        <f>INT(H148=$P$4)*L148</f>
        <v>0</v>
      </c>
      <c r="R148">
        <f>INT(H148=$R$4)*J148</f>
        <v>0</v>
      </c>
      <c r="S148">
        <f>INT(H148=$S$4)*J148</f>
        <v>41.3</v>
      </c>
      <c r="T148">
        <f>INT(H148=$T$4)*J148</f>
        <v>0</v>
      </c>
    </row>
    <row r="149" spans="8:20" x14ac:dyDescent="0.25">
      <c r="H149" t="s">
        <v>7</v>
      </c>
      <c r="I149" s="16" t="s">
        <v>61</v>
      </c>
      <c r="J149">
        <v>37.6</v>
      </c>
      <c r="K149">
        <v>185</v>
      </c>
      <c r="L149">
        <v>3600</v>
      </c>
      <c r="M149" t="s">
        <v>3</v>
      </c>
      <c r="N149">
        <f>INT(H149=$N$4)*L149</f>
        <v>0</v>
      </c>
      <c r="O149">
        <f>INT(H149=$O$4)*L149</f>
        <v>3600</v>
      </c>
      <c r="P149">
        <f>INT(H149=$P$4)*L149</f>
        <v>0</v>
      </c>
      <c r="R149">
        <f>INT(H149=$R$4)*J149</f>
        <v>0</v>
      </c>
      <c r="S149">
        <f>INT(H149=$S$4)*J149</f>
        <v>37.6</v>
      </c>
      <c r="T149">
        <f>INT(H149=$T$4)*J149</f>
        <v>0</v>
      </c>
    </row>
    <row r="150" spans="8:20" x14ac:dyDescent="0.25">
      <c r="H150" t="s">
        <v>7</v>
      </c>
      <c r="I150" s="16" t="s">
        <v>61</v>
      </c>
      <c r="J150">
        <v>41.1</v>
      </c>
      <c r="K150">
        <v>192</v>
      </c>
      <c r="L150">
        <v>4050</v>
      </c>
      <c r="M150" t="s">
        <v>4</v>
      </c>
      <c r="N150">
        <f>INT(H150=$N$4)*L150</f>
        <v>0</v>
      </c>
      <c r="O150">
        <f>INT(H150=$O$4)*L150</f>
        <v>4050</v>
      </c>
      <c r="P150">
        <f>INT(H150=$P$4)*L150</f>
        <v>0</v>
      </c>
      <c r="R150">
        <f>INT(H150=$R$4)*J150</f>
        <v>0</v>
      </c>
      <c r="S150">
        <f>INT(H150=$S$4)*J150</f>
        <v>41.1</v>
      </c>
      <c r="T150">
        <f>INT(H150=$T$4)*J150</f>
        <v>0</v>
      </c>
    </row>
    <row r="151" spans="8:20" x14ac:dyDescent="0.25">
      <c r="H151" t="s">
        <v>7</v>
      </c>
      <c r="I151" s="16" t="s">
        <v>61</v>
      </c>
      <c r="J151">
        <v>36.4</v>
      </c>
      <c r="K151">
        <v>184</v>
      </c>
      <c r="L151">
        <v>2850</v>
      </c>
      <c r="M151" t="s">
        <v>3</v>
      </c>
      <c r="N151">
        <f>INT(H151=$N$4)*L151</f>
        <v>0</v>
      </c>
      <c r="O151">
        <f>INT(H151=$O$4)*L151</f>
        <v>2850</v>
      </c>
      <c r="P151">
        <f>INT(H151=$P$4)*L151</f>
        <v>0</v>
      </c>
      <c r="R151">
        <f>INT(H151=$R$4)*J151</f>
        <v>0</v>
      </c>
      <c r="S151">
        <f>INT(H151=$S$4)*J151</f>
        <v>36.4</v>
      </c>
      <c r="T151">
        <f>INT(H151=$T$4)*J151</f>
        <v>0</v>
      </c>
    </row>
    <row r="152" spans="8:20" x14ac:dyDescent="0.25">
      <c r="H152" t="s">
        <v>7</v>
      </c>
      <c r="I152" s="16" t="s">
        <v>61</v>
      </c>
      <c r="J152">
        <v>41.6</v>
      </c>
      <c r="K152">
        <v>192</v>
      </c>
      <c r="L152">
        <v>3950</v>
      </c>
      <c r="M152" t="s">
        <v>4</v>
      </c>
      <c r="N152">
        <f>INT(H152=$N$4)*L152</f>
        <v>0</v>
      </c>
      <c r="O152">
        <f>INT(H152=$O$4)*L152</f>
        <v>3950</v>
      </c>
      <c r="P152">
        <f>INT(H152=$P$4)*L152</f>
        <v>0</v>
      </c>
      <c r="R152">
        <f>INT(H152=$R$4)*J152</f>
        <v>0</v>
      </c>
      <c r="S152">
        <f>INT(H152=$S$4)*J152</f>
        <v>41.6</v>
      </c>
      <c r="T152">
        <f>INT(H152=$T$4)*J152</f>
        <v>0</v>
      </c>
    </row>
    <row r="153" spans="8:20" x14ac:dyDescent="0.25">
      <c r="H153" t="s">
        <v>7</v>
      </c>
      <c r="I153" s="16" t="s">
        <v>61</v>
      </c>
      <c r="J153">
        <v>35.5</v>
      </c>
      <c r="K153">
        <v>195</v>
      </c>
      <c r="L153">
        <v>3350</v>
      </c>
      <c r="M153" t="s">
        <v>3</v>
      </c>
      <c r="N153">
        <f>INT(H153=$N$4)*L153</f>
        <v>0</v>
      </c>
      <c r="O153">
        <f>INT(H153=$O$4)*L153</f>
        <v>3350</v>
      </c>
      <c r="P153">
        <f>INT(H153=$P$4)*L153</f>
        <v>0</v>
      </c>
      <c r="R153">
        <f>INT(H153=$R$4)*J153</f>
        <v>0</v>
      </c>
      <c r="S153">
        <f>INT(H153=$S$4)*J153</f>
        <v>35.5</v>
      </c>
      <c r="T153">
        <f>INT(H153=$T$4)*J153</f>
        <v>0</v>
      </c>
    </row>
    <row r="154" spans="8:20" x14ac:dyDescent="0.25">
      <c r="H154" t="s">
        <v>7</v>
      </c>
      <c r="I154" s="16" t="s">
        <v>61</v>
      </c>
      <c r="J154">
        <v>41.1</v>
      </c>
      <c r="K154">
        <v>188</v>
      </c>
      <c r="L154">
        <v>4100</v>
      </c>
      <c r="M154" t="s">
        <v>4</v>
      </c>
      <c r="N154">
        <f>INT(H154=$N$4)*L154</f>
        <v>0</v>
      </c>
      <c r="O154">
        <f>INT(H154=$O$4)*L154</f>
        <v>4100</v>
      </c>
      <c r="P154">
        <f>INT(H154=$P$4)*L154</f>
        <v>0</v>
      </c>
      <c r="R154">
        <f>INT(H154=$R$4)*J154</f>
        <v>0</v>
      </c>
      <c r="S154">
        <f>INT(H154=$S$4)*J154</f>
        <v>41.1</v>
      </c>
      <c r="T154">
        <f>INT(H154=$T$4)*J154</f>
        <v>0</v>
      </c>
    </row>
    <row r="155" spans="8:20" x14ac:dyDescent="0.25">
      <c r="H155" t="s">
        <v>7</v>
      </c>
      <c r="I155" s="16" t="s">
        <v>61</v>
      </c>
      <c r="J155">
        <v>35</v>
      </c>
      <c r="K155">
        <v>192</v>
      </c>
      <c r="L155">
        <v>3725</v>
      </c>
      <c r="M155" t="s">
        <v>3</v>
      </c>
      <c r="N155">
        <f>INT(H155=$N$4)*L155</f>
        <v>0</v>
      </c>
      <c r="O155">
        <f>INT(H155=$O$4)*L155</f>
        <v>3725</v>
      </c>
      <c r="P155">
        <f>INT(H155=$P$4)*L155</f>
        <v>0</v>
      </c>
      <c r="R155">
        <f>INT(H155=$R$4)*J155</f>
        <v>0</v>
      </c>
      <c r="S155">
        <f>INT(H155=$S$4)*J155</f>
        <v>35</v>
      </c>
      <c r="T155">
        <f>INT(H155=$T$4)*J155</f>
        <v>0</v>
      </c>
    </row>
    <row r="156" spans="8:20" x14ac:dyDescent="0.25">
      <c r="H156" t="s">
        <v>7</v>
      </c>
      <c r="I156" s="16" t="s">
        <v>61</v>
      </c>
      <c r="J156">
        <v>41</v>
      </c>
      <c r="K156">
        <v>203</v>
      </c>
      <c r="L156">
        <v>4725</v>
      </c>
      <c r="M156" t="s">
        <v>4</v>
      </c>
      <c r="N156">
        <f>INT(H156=$N$4)*L156</f>
        <v>0</v>
      </c>
      <c r="O156">
        <f>INT(H156=$O$4)*L156</f>
        <v>4725</v>
      </c>
      <c r="P156">
        <f>INT(H156=$P$4)*L156</f>
        <v>0</v>
      </c>
      <c r="R156">
        <f>INT(H156=$R$4)*J156</f>
        <v>0</v>
      </c>
      <c r="S156">
        <f>INT(H156=$S$4)*J156</f>
        <v>41</v>
      </c>
      <c r="T156">
        <f>INT(H156=$T$4)*J156</f>
        <v>0</v>
      </c>
    </row>
    <row r="157" spans="8:20" x14ac:dyDescent="0.25">
      <c r="H157" t="s">
        <v>7</v>
      </c>
      <c r="I157" s="16" t="s">
        <v>61</v>
      </c>
      <c r="J157">
        <v>37.700000000000003</v>
      </c>
      <c r="K157">
        <v>183</v>
      </c>
      <c r="L157">
        <v>3075</v>
      </c>
      <c r="M157" t="s">
        <v>3</v>
      </c>
      <c r="N157">
        <f>INT(H157=$N$4)*L157</f>
        <v>0</v>
      </c>
      <c r="O157">
        <f>INT(H157=$O$4)*L157</f>
        <v>3075</v>
      </c>
      <c r="P157">
        <f>INT(H157=$P$4)*L157</f>
        <v>0</v>
      </c>
      <c r="R157">
        <f>INT(H157=$R$4)*J157</f>
        <v>0</v>
      </c>
      <c r="S157">
        <f>INT(H157=$S$4)*J157</f>
        <v>37.700000000000003</v>
      </c>
      <c r="T157">
        <f>INT(H157=$T$4)*J157</f>
        <v>0</v>
      </c>
    </row>
    <row r="158" spans="8:20" x14ac:dyDescent="0.25">
      <c r="H158" t="s">
        <v>7</v>
      </c>
      <c r="I158" s="16" t="s">
        <v>61</v>
      </c>
      <c r="J158">
        <v>37.799999999999997</v>
      </c>
      <c r="K158">
        <v>190</v>
      </c>
      <c r="L158">
        <v>4250</v>
      </c>
      <c r="M158" t="s">
        <v>4</v>
      </c>
      <c r="N158">
        <f>INT(H158=$N$4)*L158</f>
        <v>0</v>
      </c>
      <c r="O158">
        <f>INT(H158=$O$4)*L158</f>
        <v>4250</v>
      </c>
      <c r="P158">
        <f>INT(H158=$P$4)*L158</f>
        <v>0</v>
      </c>
      <c r="R158">
        <f>INT(H158=$R$4)*J158</f>
        <v>0</v>
      </c>
      <c r="S158">
        <f>INT(H158=$S$4)*J158</f>
        <v>37.799999999999997</v>
      </c>
      <c r="T158">
        <f>INT(H158=$T$4)*J158</f>
        <v>0</v>
      </c>
    </row>
    <row r="159" spans="8:20" x14ac:dyDescent="0.25">
      <c r="H159" t="s">
        <v>7</v>
      </c>
      <c r="I159" s="16" t="s">
        <v>61</v>
      </c>
      <c r="J159">
        <v>37.9</v>
      </c>
      <c r="K159">
        <v>193</v>
      </c>
      <c r="L159">
        <v>2925</v>
      </c>
      <c r="M159" t="s">
        <v>3</v>
      </c>
      <c r="N159">
        <f>INT(H159=$N$4)*L159</f>
        <v>0</v>
      </c>
      <c r="O159">
        <f>INT(H159=$O$4)*L159</f>
        <v>2925</v>
      </c>
      <c r="P159">
        <f>INT(H159=$P$4)*L159</f>
        <v>0</v>
      </c>
      <c r="R159">
        <f>INT(H159=$R$4)*J159</f>
        <v>0</v>
      </c>
      <c r="S159">
        <f>INT(H159=$S$4)*J159</f>
        <v>37.9</v>
      </c>
      <c r="T159">
        <f>INT(H159=$T$4)*J159</f>
        <v>0</v>
      </c>
    </row>
    <row r="160" spans="8:20" x14ac:dyDescent="0.25">
      <c r="H160" t="s">
        <v>7</v>
      </c>
      <c r="I160" s="16" t="s">
        <v>61</v>
      </c>
      <c r="J160">
        <v>39.700000000000003</v>
      </c>
      <c r="K160">
        <v>184</v>
      </c>
      <c r="L160">
        <v>3550</v>
      </c>
      <c r="M160" t="s">
        <v>4</v>
      </c>
      <c r="N160">
        <f>INT(H160=$N$4)*L160</f>
        <v>0</v>
      </c>
      <c r="O160">
        <f>INT(H160=$O$4)*L160</f>
        <v>3550</v>
      </c>
      <c r="P160">
        <f>INT(H160=$P$4)*L160</f>
        <v>0</v>
      </c>
      <c r="R160">
        <f>INT(H160=$R$4)*J160</f>
        <v>0</v>
      </c>
      <c r="S160">
        <f>INT(H160=$S$4)*J160</f>
        <v>39.700000000000003</v>
      </c>
      <c r="T160">
        <f>INT(H160=$T$4)*J160</f>
        <v>0</v>
      </c>
    </row>
    <row r="161" spans="8:20" x14ac:dyDescent="0.25">
      <c r="H161" t="s">
        <v>7</v>
      </c>
      <c r="I161" s="16" t="s">
        <v>61</v>
      </c>
      <c r="J161">
        <v>38.6</v>
      </c>
      <c r="K161">
        <v>199</v>
      </c>
      <c r="L161">
        <v>3750</v>
      </c>
      <c r="M161" t="s">
        <v>3</v>
      </c>
      <c r="N161">
        <f>INT(H161=$N$4)*L161</f>
        <v>0</v>
      </c>
      <c r="O161">
        <f>INT(H161=$O$4)*L161</f>
        <v>3750</v>
      </c>
      <c r="P161">
        <f>INT(H161=$P$4)*L161</f>
        <v>0</v>
      </c>
      <c r="R161">
        <f>INT(H161=$R$4)*J161</f>
        <v>0</v>
      </c>
      <c r="S161">
        <f>INT(H161=$S$4)*J161</f>
        <v>38.6</v>
      </c>
      <c r="T161">
        <f>INT(H161=$T$4)*J161</f>
        <v>0</v>
      </c>
    </row>
    <row r="162" spans="8:20" x14ac:dyDescent="0.25">
      <c r="H162" t="s">
        <v>7</v>
      </c>
      <c r="I162" s="16" t="s">
        <v>61</v>
      </c>
      <c r="J162">
        <v>38.200000000000003</v>
      </c>
      <c r="K162">
        <v>190</v>
      </c>
      <c r="L162">
        <v>3900</v>
      </c>
      <c r="M162" t="s">
        <v>4</v>
      </c>
      <c r="N162">
        <f>INT(H162=$N$4)*L162</f>
        <v>0</v>
      </c>
      <c r="O162">
        <f>INT(H162=$O$4)*L162</f>
        <v>3900</v>
      </c>
      <c r="P162">
        <f>INT(H162=$P$4)*L162</f>
        <v>0</v>
      </c>
      <c r="R162">
        <f>INT(H162=$R$4)*J162</f>
        <v>0</v>
      </c>
      <c r="S162">
        <f>INT(H162=$S$4)*J162</f>
        <v>38.200000000000003</v>
      </c>
      <c r="T162">
        <f>INT(H162=$T$4)*J162</f>
        <v>0</v>
      </c>
    </row>
    <row r="163" spans="8:20" x14ac:dyDescent="0.25">
      <c r="H163" t="s">
        <v>7</v>
      </c>
      <c r="I163" s="16" t="s">
        <v>61</v>
      </c>
      <c r="J163">
        <v>38.1</v>
      </c>
      <c r="K163">
        <v>181</v>
      </c>
      <c r="L163">
        <v>3175</v>
      </c>
      <c r="M163" t="s">
        <v>3</v>
      </c>
      <c r="N163">
        <f>INT(H163=$N$4)*L163</f>
        <v>0</v>
      </c>
      <c r="O163">
        <f>INT(H163=$O$4)*L163</f>
        <v>3175</v>
      </c>
      <c r="P163">
        <f>INT(H163=$P$4)*L163</f>
        <v>0</v>
      </c>
      <c r="R163">
        <f>INT(H163=$R$4)*J163</f>
        <v>0</v>
      </c>
      <c r="S163">
        <f>INT(H163=$S$4)*J163</f>
        <v>38.1</v>
      </c>
      <c r="T163">
        <f>INT(H163=$T$4)*J163</f>
        <v>0</v>
      </c>
    </row>
    <row r="164" spans="8:20" x14ac:dyDescent="0.25">
      <c r="H164" t="s">
        <v>7</v>
      </c>
      <c r="I164" s="16" t="s">
        <v>61</v>
      </c>
      <c r="J164">
        <v>43.2</v>
      </c>
      <c r="K164">
        <v>197</v>
      </c>
      <c r="L164">
        <v>4775</v>
      </c>
      <c r="M164" t="s">
        <v>4</v>
      </c>
      <c r="N164">
        <f>INT(H164=$N$4)*L164</f>
        <v>0</v>
      </c>
      <c r="O164">
        <f>INT(H164=$O$4)*L164</f>
        <v>4775</v>
      </c>
      <c r="P164">
        <f>INT(H164=$P$4)*L164</f>
        <v>0</v>
      </c>
      <c r="R164">
        <f>INT(H164=$R$4)*J164</f>
        <v>0</v>
      </c>
      <c r="S164">
        <f>INT(H164=$S$4)*J164</f>
        <v>43.2</v>
      </c>
      <c r="T164">
        <f>INT(H164=$T$4)*J164</f>
        <v>0</v>
      </c>
    </row>
    <row r="165" spans="8:20" x14ac:dyDescent="0.25">
      <c r="H165" t="s">
        <v>7</v>
      </c>
      <c r="I165" s="16" t="s">
        <v>61</v>
      </c>
      <c r="J165">
        <v>38.1</v>
      </c>
      <c r="K165">
        <v>198</v>
      </c>
      <c r="L165">
        <v>3825</v>
      </c>
      <c r="M165" t="s">
        <v>3</v>
      </c>
      <c r="N165">
        <f>INT(H165=$N$4)*L165</f>
        <v>0</v>
      </c>
      <c r="O165">
        <f>INT(H165=$O$4)*L165</f>
        <v>3825</v>
      </c>
      <c r="P165">
        <f>INT(H165=$P$4)*L165</f>
        <v>0</v>
      </c>
      <c r="R165">
        <f>INT(H165=$R$4)*J165</f>
        <v>0</v>
      </c>
      <c r="S165">
        <f>INT(H165=$S$4)*J165</f>
        <v>38.1</v>
      </c>
      <c r="T165">
        <f>INT(H165=$T$4)*J165</f>
        <v>0</v>
      </c>
    </row>
    <row r="166" spans="8:20" x14ac:dyDescent="0.25">
      <c r="H166" t="s">
        <v>7</v>
      </c>
      <c r="I166" s="16" t="s">
        <v>61</v>
      </c>
      <c r="J166">
        <v>45.6</v>
      </c>
      <c r="K166">
        <v>191</v>
      </c>
      <c r="L166">
        <v>4600</v>
      </c>
      <c r="M166" t="s">
        <v>4</v>
      </c>
      <c r="N166">
        <f>INT(H166=$N$4)*L166</f>
        <v>0</v>
      </c>
      <c r="O166">
        <f>INT(H166=$O$4)*L166</f>
        <v>4600</v>
      </c>
      <c r="P166">
        <f>INT(H166=$P$4)*L166</f>
        <v>0</v>
      </c>
      <c r="R166">
        <f>INT(H166=$R$4)*J166</f>
        <v>0</v>
      </c>
      <c r="S166">
        <f>INT(H166=$S$4)*J166</f>
        <v>45.6</v>
      </c>
      <c r="T166">
        <f>INT(H166=$T$4)*J166</f>
        <v>0</v>
      </c>
    </row>
    <row r="167" spans="8:20" x14ac:dyDescent="0.25">
      <c r="H167" t="s">
        <v>7</v>
      </c>
      <c r="I167" s="16" t="s">
        <v>61</v>
      </c>
      <c r="J167">
        <v>39.700000000000003</v>
      </c>
      <c r="K167">
        <v>193</v>
      </c>
      <c r="L167">
        <v>3200</v>
      </c>
      <c r="M167" t="s">
        <v>3</v>
      </c>
      <c r="N167">
        <f>INT(H167=$N$4)*L167</f>
        <v>0</v>
      </c>
      <c r="O167">
        <f>INT(H167=$O$4)*L167</f>
        <v>3200</v>
      </c>
      <c r="P167">
        <f>INT(H167=$P$4)*L167</f>
        <v>0</v>
      </c>
      <c r="R167">
        <f>INT(H167=$R$4)*J167</f>
        <v>0</v>
      </c>
      <c r="S167">
        <f>INT(H167=$S$4)*J167</f>
        <v>39.700000000000003</v>
      </c>
      <c r="T167">
        <f>INT(H167=$T$4)*J167</f>
        <v>0</v>
      </c>
    </row>
    <row r="168" spans="8:20" x14ac:dyDescent="0.25">
      <c r="H168" t="s">
        <v>7</v>
      </c>
      <c r="I168" s="16" t="s">
        <v>61</v>
      </c>
      <c r="J168">
        <v>42.2</v>
      </c>
      <c r="K168">
        <v>197</v>
      </c>
      <c r="L168">
        <v>4275</v>
      </c>
      <c r="M168" t="s">
        <v>4</v>
      </c>
      <c r="N168">
        <f>INT(H168=$N$4)*L168</f>
        <v>0</v>
      </c>
      <c r="O168">
        <f>INT(H168=$O$4)*L168</f>
        <v>4275</v>
      </c>
      <c r="P168">
        <f>INT(H168=$P$4)*L168</f>
        <v>0</v>
      </c>
      <c r="R168">
        <f>INT(H168=$R$4)*J168</f>
        <v>0</v>
      </c>
      <c r="S168">
        <f>INT(H168=$S$4)*J168</f>
        <v>42.2</v>
      </c>
      <c r="T168">
        <f>INT(H168=$T$4)*J168</f>
        <v>0</v>
      </c>
    </row>
    <row r="169" spans="8:20" x14ac:dyDescent="0.25">
      <c r="H169" t="s">
        <v>7</v>
      </c>
      <c r="I169" s="16" t="s">
        <v>61</v>
      </c>
      <c r="J169">
        <v>39.6</v>
      </c>
      <c r="K169">
        <v>191</v>
      </c>
      <c r="L169">
        <v>3900</v>
      </c>
      <c r="M169" t="s">
        <v>3</v>
      </c>
      <c r="N169">
        <f>INT(H169=$N$4)*L169</f>
        <v>0</v>
      </c>
      <c r="O169">
        <f>INT(H169=$O$4)*L169</f>
        <v>3900</v>
      </c>
      <c r="P169">
        <f>INT(H169=$P$4)*L169</f>
        <v>0</v>
      </c>
      <c r="R169">
        <f>INT(H169=$R$4)*J169</f>
        <v>0</v>
      </c>
      <c r="S169">
        <f>INT(H169=$S$4)*J169</f>
        <v>39.6</v>
      </c>
      <c r="T169">
        <f>INT(H169=$T$4)*J169</f>
        <v>0</v>
      </c>
    </row>
    <row r="170" spans="8:20" x14ac:dyDescent="0.25">
      <c r="H170" t="s">
        <v>7</v>
      </c>
      <c r="I170" s="16" t="s">
        <v>61</v>
      </c>
      <c r="J170">
        <v>42.7</v>
      </c>
      <c r="K170">
        <v>196</v>
      </c>
      <c r="L170">
        <v>4075</v>
      </c>
      <c r="M170" t="s">
        <v>4</v>
      </c>
      <c r="N170">
        <f>INT(H170=$N$4)*L170</f>
        <v>0</v>
      </c>
      <c r="O170">
        <f>INT(H170=$O$4)*L170</f>
        <v>4075</v>
      </c>
      <c r="P170">
        <f>INT(H170=$P$4)*L170</f>
        <v>0</v>
      </c>
      <c r="R170">
        <f>INT(H170=$R$4)*J170</f>
        <v>0</v>
      </c>
      <c r="S170">
        <f>INT(H170=$S$4)*J170</f>
        <v>42.7</v>
      </c>
      <c r="T170">
        <f>INT(H170=$T$4)*J170</f>
        <v>0</v>
      </c>
    </row>
    <row r="171" spans="8:20" x14ac:dyDescent="0.25">
      <c r="H171" t="s">
        <v>7</v>
      </c>
      <c r="I171" s="16" t="s">
        <v>62</v>
      </c>
      <c r="J171">
        <v>39.5</v>
      </c>
      <c r="K171">
        <v>178</v>
      </c>
      <c r="L171">
        <v>3250</v>
      </c>
      <c r="M171" t="s">
        <v>3</v>
      </c>
      <c r="N171">
        <f>INT(H171=$N$4)*L171</f>
        <v>0</v>
      </c>
      <c r="O171">
        <f>INT(H171=$O$4)*L171</f>
        <v>3250</v>
      </c>
      <c r="P171">
        <f>INT(H171=$P$4)*L171</f>
        <v>0</v>
      </c>
      <c r="R171">
        <f>INT(H171=$R$4)*J171</f>
        <v>0</v>
      </c>
      <c r="S171">
        <f>INT(H171=$S$4)*J171</f>
        <v>39.5</v>
      </c>
      <c r="T171">
        <f>INT(H171=$T$4)*J171</f>
        <v>0</v>
      </c>
    </row>
    <row r="172" spans="8:20" x14ac:dyDescent="0.25">
      <c r="H172" t="s">
        <v>7</v>
      </c>
      <c r="I172" s="16" t="s">
        <v>62</v>
      </c>
      <c r="J172">
        <v>37.200000000000003</v>
      </c>
      <c r="K172">
        <v>178</v>
      </c>
      <c r="L172">
        <v>3900</v>
      </c>
      <c r="M172" t="s">
        <v>4</v>
      </c>
      <c r="N172">
        <f>INT(H172=$N$4)*L172</f>
        <v>0</v>
      </c>
      <c r="O172">
        <f>INT(H172=$O$4)*L172</f>
        <v>3900</v>
      </c>
      <c r="P172">
        <f>INT(H172=$P$4)*L172</f>
        <v>0</v>
      </c>
      <c r="R172">
        <f>INT(H172=$R$4)*J172</f>
        <v>0</v>
      </c>
      <c r="S172">
        <f>INT(H172=$S$4)*J172</f>
        <v>37.200000000000003</v>
      </c>
      <c r="T172">
        <f>INT(H172=$T$4)*J172</f>
        <v>0</v>
      </c>
    </row>
    <row r="173" spans="8:20" x14ac:dyDescent="0.25">
      <c r="H173" t="s">
        <v>7</v>
      </c>
      <c r="I173" s="16" t="s">
        <v>62</v>
      </c>
      <c r="J173">
        <v>39.5</v>
      </c>
      <c r="K173">
        <v>188</v>
      </c>
      <c r="L173">
        <v>3300</v>
      </c>
      <c r="M173" t="s">
        <v>3</v>
      </c>
      <c r="N173">
        <f>INT(H173=$N$4)*L173</f>
        <v>0</v>
      </c>
      <c r="O173">
        <f>INT(H173=$O$4)*L173</f>
        <v>3300</v>
      </c>
      <c r="P173">
        <f>INT(H173=$P$4)*L173</f>
        <v>0</v>
      </c>
      <c r="R173">
        <f>INT(H173=$R$4)*J173</f>
        <v>0</v>
      </c>
      <c r="S173">
        <f>INT(H173=$S$4)*J173</f>
        <v>39.5</v>
      </c>
      <c r="T173">
        <f>INT(H173=$T$4)*J173</f>
        <v>0</v>
      </c>
    </row>
    <row r="174" spans="8:20" x14ac:dyDescent="0.25">
      <c r="H174" t="s">
        <v>7</v>
      </c>
      <c r="I174" s="16" t="s">
        <v>62</v>
      </c>
      <c r="J174">
        <v>40.9</v>
      </c>
      <c r="K174">
        <v>184</v>
      </c>
      <c r="L174">
        <v>3900</v>
      </c>
      <c r="M174" t="s">
        <v>4</v>
      </c>
      <c r="N174">
        <f>INT(H174=$N$4)*L174</f>
        <v>0</v>
      </c>
      <c r="O174">
        <f>INT(H174=$O$4)*L174</f>
        <v>3900</v>
      </c>
      <c r="P174">
        <f>INT(H174=$P$4)*L174</f>
        <v>0</v>
      </c>
      <c r="R174">
        <f>INT(H174=$R$4)*J174</f>
        <v>0</v>
      </c>
      <c r="S174">
        <f>INT(H174=$S$4)*J174</f>
        <v>40.9</v>
      </c>
      <c r="T174">
        <f>INT(H174=$T$4)*J174</f>
        <v>0</v>
      </c>
    </row>
    <row r="175" spans="8:20" x14ac:dyDescent="0.25">
      <c r="H175" t="s">
        <v>7</v>
      </c>
      <c r="I175" s="16" t="s">
        <v>62</v>
      </c>
      <c r="J175">
        <v>36.4</v>
      </c>
      <c r="K175">
        <v>195</v>
      </c>
      <c r="L175">
        <v>3325</v>
      </c>
      <c r="M175" t="s">
        <v>3</v>
      </c>
      <c r="N175">
        <f>INT(H175=$N$4)*L175</f>
        <v>0</v>
      </c>
      <c r="O175">
        <f>INT(H175=$O$4)*L175</f>
        <v>3325</v>
      </c>
      <c r="P175">
        <f>INT(H175=$P$4)*L175</f>
        <v>0</v>
      </c>
      <c r="R175">
        <f>INT(H175=$R$4)*J175</f>
        <v>0</v>
      </c>
      <c r="S175">
        <f>INT(H175=$S$4)*J175</f>
        <v>36.4</v>
      </c>
      <c r="T175">
        <f>INT(H175=$T$4)*J175</f>
        <v>0</v>
      </c>
    </row>
    <row r="176" spans="8:20" x14ac:dyDescent="0.25">
      <c r="H176" t="s">
        <v>7</v>
      </c>
      <c r="I176" s="16" t="s">
        <v>62</v>
      </c>
      <c r="J176">
        <v>39.200000000000003</v>
      </c>
      <c r="K176">
        <v>196</v>
      </c>
      <c r="L176">
        <v>4150</v>
      </c>
      <c r="M176" t="s">
        <v>4</v>
      </c>
      <c r="N176">
        <f>INT(H176=$N$4)*L176</f>
        <v>0</v>
      </c>
      <c r="O176">
        <f>INT(H176=$O$4)*L176</f>
        <v>4150</v>
      </c>
      <c r="P176">
        <f>INT(H176=$P$4)*L176</f>
        <v>0</v>
      </c>
      <c r="R176">
        <f>INT(H176=$R$4)*J176</f>
        <v>0</v>
      </c>
      <c r="S176">
        <f>INT(H176=$S$4)*J176</f>
        <v>39.200000000000003</v>
      </c>
      <c r="T176">
        <f>INT(H176=$T$4)*J176</f>
        <v>0</v>
      </c>
    </row>
    <row r="177" spans="8:20" x14ac:dyDescent="0.25">
      <c r="H177" t="s">
        <v>7</v>
      </c>
      <c r="I177" s="16" t="s">
        <v>62</v>
      </c>
      <c r="J177">
        <v>38.799999999999997</v>
      </c>
      <c r="K177">
        <v>190</v>
      </c>
      <c r="L177">
        <v>3950</v>
      </c>
      <c r="M177" t="s">
        <v>4</v>
      </c>
      <c r="N177">
        <f>INT(H177=$N$4)*L177</f>
        <v>0</v>
      </c>
      <c r="O177">
        <f>INT(H177=$O$4)*L177</f>
        <v>3950</v>
      </c>
      <c r="P177">
        <f>INT(H177=$P$4)*L177</f>
        <v>0</v>
      </c>
      <c r="R177">
        <f>INT(H177=$R$4)*J177</f>
        <v>0</v>
      </c>
      <c r="S177">
        <f>INT(H177=$S$4)*J177</f>
        <v>38.799999999999997</v>
      </c>
      <c r="T177">
        <f>INT(H177=$T$4)*J177</f>
        <v>0</v>
      </c>
    </row>
    <row r="178" spans="8:20" x14ac:dyDescent="0.25">
      <c r="H178" t="s">
        <v>7</v>
      </c>
      <c r="I178" s="16" t="s">
        <v>62</v>
      </c>
      <c r="J178">
        <v>42.2</v>
      </c>
      <c r="K178">
        <v>180</v>
      </c>
      <c r="L178">
        <v>3550</v>
      </c>
      <c r="M178" t="s">
        <v>3</v>
      </c>
      <c r="N178">
        <f>INT(H178=$N$4)*L178</f>
        <v>0</v>
      </c>
      <c r="O178">
        <f>INT(H178=$O$4)*L178</f>
        <v>3550</v>
      </c>
      <c r="P178">
        <f>INT(H178=$P$4)*L178</f>
        <v>0</v>
      </c>
      <c r="R178">
        <f>INT(H178=$R$4)*J178</f>
        <v>0</v>
      </c>
      <c r="S178">
        <f>INT(H178=$S$4)*J178</f>
        <v>42.2</v>
      </c>
      <c r="T178">
        <f>INT(H178=$T$4)*J178</f>
        <v>0</v>
      </c>
    </row>
    <row r="179" spans="8:20" x14ac:dyDescent="0.25">
      <c r="H179" t="s">
        <v>7</v>
      </c>
      <c r="I179" s="16" t="s">
        <v>62</v>
      </c>
      <c r="J179">
        <v>37.6</v>
      </c>
      <c r="K179">
        <v>181</v>
      </c>
      <c r="L179">
        <v>3300</v>
      </c>
      <c r="M179" t="s">
        <v>3</v>
      </c>
      <c r="N179">
        <f>INT(H179=$N$4)*L179</f>
        <v>0</v>
      </c>
      <c r="O179">
        <f>INT(H179=$O$4)*L179</f>
        <v>3300</v>
      </c>
      <c r="P179">
        <f>INT(H179=$P$4)*L179</f>
        <v>0</v>
      </c>
      <c r="R179">
        <f>INT(H179=$R$4)*J179</f>
        <v>0</v>
      </c>
      <c r="S179">
        <f>INT(H179=$S$4)*J179</f>
        <v>37.6</v>
      </c>
      <c r="T179">
        <f>INT(H179=$T$4)*J179</f>
        <v>0</v>
      </c>
    </row>
    <row r="180" spans="8:20" x14ac:dyDescent="0.25">
      <c r="H180" t="s">
        <v>7</v>
      </c>
      <c r="I180" s="16" t="s">
        <v>62</v>
      </c>
      <c r="J180">
        <v>39.799999999999997</v>
      </c>
      <c r="K180">
        <v>184</v>
      </c>
      <c r="L180">
        <v>4650</v>
      </c>
      <c r="M180" t="s">
        <v>4</v>
      </c>
      <c r="N180">
        <f>INT(H180=$N$4)*L180</f>
        <v>0</v>
      </c>
      <c r="O180">
        <f>INT(H180=$O$4)*L180</f>
        <v>4650</v>
      </c>
      <c r="P180">
        <f>INT(H180=$P$4)*L180</f>
        <v>0</v>
      </c>
      <c r="R180">
        <f>INT(H180=$R$4)*J180</f>
        <v>0</v>
      </c>
      <c r="S180">
        <f>INT(H180=$S$4)*J180</f>
        <v>39.799999999999997</v>
      </c>
      <c r="T180">
        <f>INT(H180=$T$4)*J180</f>
        <v>0</v>
      </c>
    </row>
    <row r="181" spans="8:20" x14ac:dyDescent="0.25">
      <c r="H181" t="s">
        <v>7</v>
      </c>
      <c r="I181" s="16" t="s">
        <v>62</v>
      </c>
      <c r="J181">
        <v>36.5</v>
      </c>
      <c r="K181">
        <v>182</v>
      </c>
      <c r="L181">
        <v>3150</v>
      </c>
      <c r="M181" t="s">
        <v>3</v>
      </c>
      <c r="N181">
        <f>INT(H181=$N$4)*L181</f>
        <v>0</v>
      </c>
      <c r="O181">
        <f>INT(H181=$O$4)*L181</f>
        <v>3150</v>
      </c>
      <c r="P181">
        <f>INT(H181=$P$4)*L181</f>
        <v>0</v>
      </c>
      <c r="R181">
        <f>INT(H181=$R$4)*J181</f>
        <v>0</v>
      </c>
      <c r="S181">
        <f>INT(H181=$S$4)*J181</f>
        <v>36.5</v>
      </c>
      <c r="T181">
        <f>INT(H181=$T$4)*J181</f>
        <v>0</v>
      </c>
    </row>
    <row r="182" spans="8:20" x14ac:dyDescent="0.25">
      <c r="H182" t="s">
        <v>7</v>
      </c>
      <c r="I182" s="16" t="s">
        <v>62</v>
      </c>
      <c r="J182">
        <v>40.799999999999997</v>
      </c>
      <c r="K182">
        <v>195</v>
      </c>
      <c r="L182">
        <v>3900</v>
      </c>
      <c r="M182" t="s">
        <v>4</v>
      </c>
      <c r="N182">
        <f>INT(H182=$N$4)*L182</f>
        <v>0</v>
      </c>
      <c r="O182">
        <f>INT(H182=$O$4)*L182</f>
        <v>3900</v>
      </c>
      <c r="P182">
        <f>INT(H182=$P$4)*L182</f>
        <v>0</v>
      </c>
      <c r="R182">
        <f>INT(H182=$R$4)*J182</f>
        <v>0</v>
      </c>
      <c r="S182">
        <f>INT(H182=$S$4)*J182</f>
        <v>40.799999999999997</v>
      </c>
      <c r="T182">
        <f>INT(H182=$T$4)*J182</f>
        <v>0</v>
      </c>
    </row>
    <row r="183" spans="8:20" x14ac:dyDescent="0.25">
      <c r="H183" t="s">
        <v>7</v>
      </c>
      <c r="I183" s="16" t="s">
        <v>62</v>
      </c>
      <c r="J183">
        <v>36</v>
      </c>
      <c r="K183">
        <v>186</v>
      </c>
      <c r="L183">
        <v>3100</v>
      </c>
      <c r="M183" t="s">
        <v>3</v>
      </c>
      <c r="N183">
        <f>INT(H183=$N$4)*L183</f>
        <v>0</v>
      </c>
      <c r="O183">
        <f>INT(H183=$O$4)*L183</f>
        <v>3100</v>
      </c>
      <c r="P183">
        <f>INT(H183=$P$4)*L183</f>
        <v>0</v>
      </c>
      <c r="R183">
        <f>INT(H183=$R$4)*J183</f>
        <v>0</v>
      </c>
      <c r="S183">
        <f>INT(H183=$S$4)*J183</f>
        <v>36</v>
      </c>
      <c r="T183">
        <f>INT(H183=$T$4)*J183</f>
        <v>0</v>
      </c>
    </row>
    <row r="184" spans="8:20" x14ac:dyDescent="0.25">
      <c r="H184" t="s">
        <v>7</v>
      </c>
      <c r="I184" s="16" t="s">
        <v>62</v>
      </c>
      <c r="J184">
        <v>44.1</v>
      </c>
      <c r="K184">
        <v>196</v>
      </c>
      <c r="L184">
        <v>4400</v>
      </c>
      <c r="M184" t="s">
        <v>4</v>
      </c>
      <c r="N184">
        <f>INT(H184=$N$4)*L184</f>
        <v>0</v>
      </c>
      <c r="O184">
        <f>INT(H184=$O$4)*L184</f>
        <v>4400</v>
      </c>
      <c r="P184">
        <f>INT(H184=$P$4)*L184</f>
        <v>0</v>
      </c>
      <c r="R184">
        <f>INT(H184=$R$4)*J184</f>
        <v>0</v>
      </c>
      <c r="S184">
        <f>INT(H184=$S$4)*J184</f>
        <v>44.1</v>
      </c>
      <c r="T184">
        <f>INT(H184=$T$4)*J184</f>
        <v>0</v>
      </c>
    </row>
    <row r="185" spans="8:20" x14ac:dyDescent="0.25">
      <c r="H185" t="s">
        <v>7</v>
      </c>
      <c r="I185" s="16" t="s">
        <v>62</v>
      </c>
      <c r="J185">
        <v>37</v>
      </c>
      <c r="K185">
        <v>185</v>
      </c>
      <c r="L185">
        <v>3000</v>
      </c>
      <c r="M185" t="s">
        <v>3</v>
      </c>
      <c r="N185">
        <f>INT(H185=$N$4)*L185</f>
        <v>0</v>
      </c>
      <c r="O185">
        <f>INT(H185=$O$4)*L185</f>
        <v>3000</v>
      </c>
      <c r="P185">
        <f>INT(H185=$P$4)*L185</f>
        <v>0</v>
      </c>
      <c r="R185">
        <f>INT(H185=$R$4)*J185</f>
        <v>0</v>
      </c>
      <c r="S185">
        <f>INT(H185=$S$4)*J185</f>
        <v>37</v>
      </c>
      <c r="T185">
        <f>INT(H185=$T$4)*J185</f>
        <v>0</v>
      </c>
    </row>
    <row r="186" spans="8:20" x14ac:dyDescent="0.25">
      <c r="H186" t="s">
        <v>7</v>
      </c>
      <c r="I186" s="16" t="s">
        <v>62</v>
      </c>
      <c r="J186">
        <v>39.6</v>
      </c>
      <c r="K186">
        <v>190</v>
      </c>
      <c r="L186">
        <v>4600</v>
      </c>
      <c r="M186" t="s">
        <v>4</v>
      </c>
      <c r="N186">
        <f>INT(H186=$N$4)*L186</f>
        <v>0</v>
      </c>
      <c r="O186">
        <f>INT(H186=$O$4)*L186</f>
        <v>4600</v>
      </c>
      <c r="P186">
        <f>INT(H186=$P$4)*L186</f>
        <v>0</v>
      </c>
      <c r="R186">
        <f>INT(H186=$R$4)*J186</f>
        <v>0</v>
      </c>
      <c r="S186">
        <f>INT(H186=$S$4)*J186</f>
        <v>39.6</v>
      </c>
      <c r="T186">
        <f>INT(H186=$T$4)*J186</f>
        <v>0</v>
      </c>
    </row>
    <row r="187" spans="8:20" x14ac:dyDescent="0.25">
      <c r="H187" t="s">
        <v>7</v>
      </c>
      <c r="I187" s="16" t="s">
        <v>62</v>
      </c>
      <c r="J187">
        <v>41.1</v>
      </c>
      <c r="K187">
        <v>182</v>
      </c>
      <c r="L187">
        <v>3425</v>
      </c>
      <c r="M187" t="s">
        <v>4</v>
      </c>
      <c r="N187">
        <f>INT(H187=$N$4)*L187</f>
        <v>0</v>
      </c>
      <c r="O187">
        <f>INT(H187=$O$4)*L187</f>
        <v>3425</v>
      </c>
      <c r="P187">
        <f>INT(H187=$P$4)*L187</f>
        <v>0</v>
      </c>
      <c r="R187">
        <f>INT(H187=$R$4)*J187</f>
        <v>0</v>
      </c>
      <c r="S187">
        <f>INT(H187=$S$4)*J187</f>
        <v>41.1</v>
      </c>
      <c r="T187">
        <f>INT(H187=$T$4)*J187</f>
        <v>0</v>
      </c>
    </row>
    <row r="188" spans="8:20" x14ac:dyDescent="0.25">
      <c r="H188" t="s">
        <v>7</v>
      </c>
      <c r="I188" s="16" t="s">
        <v>62</v>
      </c>
      <c r="J188">
        <v>36</v>
      </c>
      <c r="K188">
        <v>190</v>
      </c>
      <c r="L188">
        <v>3450</v>
      </c>
      <c r="M188" t="s">
        <v>3</v>
      </c>
      <c r="N188">
        <f>INT(H188=$N$4)*L188</f>
        <v>0</v>
      </c>
      <c r="O188">
        <f>INT(H188=$O$4)*L188</f>
        <v>3450</v>
      </c>
      <c r="P188">
        <f>INT(H188=$P$4)*L188</f>
        <v>0</v>
      </c>
      <c r="R188">
        <f>INT(H188=$R$4)*J188</f>
        <v>0</v>
      </c>
      <c r="S188">
        <f>INT(H188=$S$4)*J188</f>
        <v>36</v>
      </c>
      <c r="T188">
        <f>INT(H188=$T$4)*J188</f>
        <v>0</v>
      </c>
    </row>
    <row r="189" spans="8:20" x14ac:dyDescent="0.25">
      <c r="H189" t="s">
        <v>7</v>
      </c>
      <c r="I189" s="16" t="s">
        <v>62</v>
      </c>
      <c r="J189">
        <v>42.3</v>
      </c>
      <c r="K189">
        <v>191</v>
      </c>
      <c r="L189">
        <v>4150</v>
      </c>
      <c r="M189" t="s">
        <v>4</v>
      </c>
      <c r="N189">
        <f>INT(H189=$N$4)*L189</f>
        <v>0</v>
      </c>
      <c r="O189">
        <f>INT(H189=$O$4)*L189</f>
        <v>4150</v>
      </c>
      <c r="P189">
        <f>INT(H189=$P$4)*L189</f>
        <v>0</v>
      </c>
      <c r="R189">
        <f>INT(H189=$R$4)*J189</f>
        <v>0</v>
      </c>
      <c r="S189">
        <f>INT(H189=$S$4)*J189</f>
        <v>42.3</v>
      </c>
      <c r="T189">
        <f>INT(H189=$T$4)*J189</f>
        <v>0</v>
      </c>
    </row>
    <row r="190" spans="8:20" x14ac:dyDescent="0.25">
      <c r="H190" t="s">
        <v>7</v>
      </c>
      <c r="I190" s="16" t="s">
        <v>62</v>
      </c>
      <c r="J190">
        <v>37.299999999999997</v>
      </c>
      <c r="K190">
        <v>191</v>
      </c>
      <c r="L190">
        <v>3350</v>
      </c>
      <c r="M190" t="s">
        <v>3</v>
      </c>
      <c r="N190">
        <f>INT(H190=$N$4)*L190</f>
        <v>0</v>
      </c>
      <c r="O190">
        <f>INT(H190=$O$4)*L190</f>
        <v>3350</v>
      </c>
      <c r="P190">
        <f>INT(H190=$P$4)*L190</f>
        <v>0</v>
      </c>
      <c r="R190">
        <f>INT(H190=$R$4)*J190</f>
        <v>0</v>
      </c>
      <c r="S190">
        <f>INT(H190=$S$4)*J190</f>
        <v>37.299999999999997</v>
      </c>
      <c r="T190">
        <f>INT(H190=$T$4)*J190</f>
        <v>0</v>
      </c>
    </row>
    <row r="191" spans="8:20" x14ac:dyDescent="0.25">
      <c r="H191" t="s">
        <v>7</v>
      </c>
      <c r="I191" s="16" t="s">
        <v>62</v>
      </c>
      <c r="J191">
        <v>41.3</v>
      </c>
      <c r="K191">
        <v>194</v>
      </c>
      <c r="L191">
        <v>3550</v>
      </c>
      <c r="M191" t="s">
        <v>4</v>
      </c>
      <c r="N191">
        <f>INT(H191=$N$4)*L191</f>
        <v>0</v>
      </c>
      <c r="O191">
        <f>INT(H191=$O$4)*L191</f>
        <v>3550</v>
      </c>
      <c r="P191">
        <f>INT(H191=$P$4)*L191</f>
        <v>0</v>
      </c>
      <c r="R191">
        <f>INT(H191=$R$4)*J191</f>
        <v>0</v>
      </c>
      <c r="S191">
        <f>INT(H191=$S$4)*J191</f>
        <v>41.3</v>
      </c>
      <c r="T191">
        <f>INT(H191=$T$4)*J191</f>
        <v>0</v>
      </c>
    </row>
    <row r="192" spans="8:20" x14ac:dyDescent="0.25">
      <c r="H192" t="s">
        <v>7</v>
      </c>
      <c r="I192" s="16" t="s">
        <v>62</v>
      </c>
      <c r="J192">
        <v>36.299999999999997</v>
      </c>
      <c r="K192">
        <v>190</v>
      </c>
      <c r="L192">
        <v>3800</v>
      </c>
      <c r="M192" t="s">
        <v>4</v>
      </c>
      <c r="N192">
        <f>INT(H192=$N$4)*L192</f>
        <v>0</v>
      </c>
      <c r="O192">
        <f>INT(H192=$O$4)*L192</f>
        <v>3800</v>
      </c>
      <c r="P192">
        <f>INT(H192=$P$4)*L192</f>
        <v>0</v>
      </c>
      <c r="R192">
        <f>INT(H192=$R$4)*J192</f>
        <v>0</v>
      </c>
      <c r="S192">
        <f>INT(H192=$S$4)*J192</f>
        <v>36.299999999999997</v>
      </c>
      <c r="T192">
        <f>INT(H192=$T$4)*J192</f>
        <v>0</v>
      </c>
    </row>
    <row r="193" spans="8:20" x14ac:dyDescent="0.25">
      <c r="H193" t="s">
        <v>7</v>
      </c>
      <c r="I193" s="16" t="s">
        <v>62</v>
      </c>
      <c r="J193">
        <v>36.9</v>
      </c>
      <c r="K193">
        <v>189</v>
      </c>
      <c r="L193">
        <v>3500</v>
      </c>
      <c r="M193" t="s">
        <v>3</v>
      </c>
      <c r="N193">
        <f>INT(H193=$N$4)*L193</f>
        <v>0</v>
      </c>
      <c r="O193">
        <f>INT(H193=$O$4)*L193</f>
        <v>3500</v>
      </c>
      <c r="P193">
        <f>INT(H193=$P$4)*L193</f>
        <v>0</v>
      </c>
      <c r="R193">
        <f>INT(H193=$R$4)*J193</f>
        <v>0</v>
      </c>
      <c r="S193">
        <f>INT(H193=$S$4)*J193</f>
        <v>36.9</v>
      </c>
      <c r="T193">
        <f>INT(H193=$T$4)*J193</f>
        <v>0</v>
      </c>
    </row>
    <row r="194" spans="8:20" x14ac:dyDescent="0.25">
      <c r="H194" t="s">
        <v>7</v>
      </c>
      <c r="I194" s="16" t="s">
        <v>62</v>
      </c>
      <c r="J194">
        <v>38.299999999999997</v>
      </c>
      <c r="K194">
        <v>189</v>
      </c>
      <c r="L194">
        <v>3950</v>
      </c>
      <c r="M194" t="s">
        <v>4</v>
      </c>
      <c r="N194">
        <f>INT(H194=$N$4)*L194</f>
        <v>0</v>
      </c>
      <c r="O194">
        <f>INT(H194=$O$4)*L194</f>
        <v>3950</v>
      </c>
      <c r="P194">
        <f>INT(H194=$P$4)*L194</f>
        <v>0</v>
      </c>
      <c r="R194">
        <f>INT(H194=$R$4)*J194</f>
        <v>0</v>
      </c>
      <c r="S194">
        <f>INT(H194=$S$4)*J194</f>
        <v>38.299999999999997</v>
      </c>
      <c r="T194">
        <f>INT(H194=$T$4)*J194</f>
        <v>0</v>
      </c>
    </row>
    <row r="195" spans="8:20" x14ac:dyDescent="0.25">
      <c r="H195" t="s">
        <v>7</v>
      </c>
      <c r="I195" s="16" t="s">
        <v>62</v>
      </c>
      <c r="J195">
        <v>38.9</v>
      </c>
      <c r="K195">
        <v>190</v>
      </c>
      <c r="L195">
        <v>3600</v>
      </c>
      <c r="M195" t="s">
        <v>3</v>
      </c>
      <c r="N195">
        <f>INT(H195=$N$4)*L195</f>
        <v>0</v>
      </c>
      <c r="O195">
        <f>INT(H195=$O$4)*L195</f>
        <v>3600</v>
      </c>
      <c r="P195">
        <f>INT(H195=$P$4)*L195</f>
        <v>0</v>
      </c>
      <c r="R195">
        <f>INT(H195=$R$4)*J195</f>
        <v>0</v>
      </c>
      <c r="S195">
        <f>INT(H195=$S$4)*J195</f>
        <v>38.9</v>
      </c>
      <c r="T195">
        <f>INT(H195=$T$4)*J195</f>
        <v>0</v>
      </c>
    </row>
    <row r="196" spans="8:20" x14ac:dyDescent="0.25">
      <c r="H196" t="s">
        <v>7</v>
      </c>
      <c r="I196" s="16" t="s">
        <v>62</v>
      </c>
      <c r="J196">
        <v>35.700000000000003</v>
      </c>
      <c r="K196">
        <v>202</v>
      </c>
      <c r="L196">
        <v>3550</v>
      </c>
      <c r="M196" t="s">
        <v>3</v>
      </c>
      <c r="N196">
        <f>INT(H196=$N$4)*L196</f>
        <v>0</v>
      </c>
      <c r="O196">
        <f>INT(H196=$O$4)*L196</f>
        <v>3550</v>
      </c>
      <c r="P196">
        <f>INT(H196=$P$4)*L196</f>
        <v>0</v>
      </c>
      <c r="R196">
        <f>INT(H196=$R$4)*J196</f>
        <v>0</v>
      </c>
      <c r="S196">
        <f>INT(H196=$S$4)*J196</f>
        <v>35.700000000000003</v>
      </c>
      <c r="T196">
        <f>INT(H196=$T$4)*J196</f>
        <v>0</v>
      </c>
    </row>
    <row r="197" spans="8:20" x14ac:dyDescent="0.25">
      <c r="H197" t="s">
        <v>7</v>
      </c>
      <c r="I197" s="16" t="s">
        <v>62</v>
      </c>
      <c r="J197">
        <v>41.1</v>
      </c>
      <c r="K197">
        <v>205</v>
      </c>
      <c r="L197">
        <v>4300</v>
      </c>
      <c r="M197" t="s">
        <v>4</v>
      </c>
      <c r="N197">
        <f>INT(H197=$N$4)*L197</f>
        <v>0</v>
      </c>
      <c r="O197">
        <f>INT(H197=$O$4)*L197</f>
        <v>4300</v>
      </c>
      <c r="P197">
        <f>INT(H197=$P$4)*L197</f>
        <v>0</v>
      </c>
      <c r="R197">
        <f>INT(H197=$R$4)*J197</f>
        <v>0</v>
      </c>
      <c r="S197">
        <f>INT(H197=$S$4)*J197</f>
        <v>41.1</v>
      </c>
      <c r="T197">
        <f>INT(H197=$T$4)*J197</f>
        <v>0</v>
      </c>
    </row>
    <row r="198" spans="8:20" x14ac:dyDescent="0.25">
      <c r="H198" t="s">
        <v>7</v>
      </c>
      <c r="I198" s="16" t="s">
        <v>62</v>
      </c>
      <c r="J198">
        <v>34</v>
      </c>
      <c r="K198">
        <v>185</v>
      </c>
      <c r="L198">
        <v>3400</v>
      </c>
      <c r="M198" t="s">
        <v>3</v>
      </c>
      <c r="N198">
        <f>INT(H198=$N$4)*L198</f>
        <v>0</v>
      </c>
      <c r="O198">
        <f>INT(H198=$O$4)*L198</f>
        <v>3400</v>
      </c>
      <c r="P198">
        <f>INT(H198=$P$4)*L198</f>
        <v>0</v>
      </c>
      <c r="R198">
        <f>INT(H198=$R$4)*J198</f>
        <v>0</v>
      </c>
      <c r="S198">
        <f>INT(H198=$S$4)*J198</f>
        <v>34</v>
      </c>
      <c r="T198">
        <f>INT(H198=$T$4)*J198</f>
        <v>0</v>
      </c>
    </row>
    <row r="199" spans="8:20" x14ac:dyDescent="0.25">
      <c r="H199" t="s">
        <v>7</v>
      </c>
      <c r="I199" s="16" t="s">
        <v>62</v>
      </c>
      <c r="J199">
        <v>39.6</v>
      </c>
      <c r="K199">
        <v>186</v>
      </c>
      <c r="L199">
        <v>4450</v>
      </c>
      <c r="M199" t="s">
        <v>4</v>
      </c>
      <c r="N199">
        <f>INT(H199=$N$4)*L199</f>
        <v>0</v>
      </c>
      <c r="O199">
        <f>INT(H199=$O$4)*L199</f>
        <v>4450</v>
      </c>
      <c r="P199">
        <f>INT(H199=$P$4)*L199</f>
        <v>0</v>
      </c>
      <c r="R199">
        <f>INT(H199=$R$4)*J199</f>
        <v>0</v>
      </c>
      <c r="S199">
        <f>INT(H199=$S$4)*J199</f>
        <v>39.6</v>
      </c>
      <c r="T199">
        <f>INT(H199=$T$4)*J199</f>
        <v>0</v>
      </c>
    </row>
    <row r="200" spans="8:20" x14ac:dyDescent="0.25">
      <c r="H200" t="s">
        <v>7</v>
      </c>
      <c r="I200" s="16" t="s">
        <v>62</v>
      </c>
      <c r="J200">
        <v>36.200000000000003</v>
      </c>
      <c r="K200">
        <v>187</v>
      </c>
      <c r="L200">
        <v>3300</v>
      </c>
      <c r="M200" t="s">
        <v>3</v>
      </c>
      <c r="N200">
        <f>INT(H200=$N$4)*L200</f>
        <v>0</v>
      </c>
      <c r="O200">
        <f>INT(H200=$O$4)*L200</f>
        <v>3300</v>
      </c>
      <c r="P200">
        <f>INT(H200=$P$4)*L200</f>
        <v>0</v>
      </c>
      <c r="R200">
        <f>INT(H200=$R$4)*J200</f>
        <v>0</v>
      </c>
      <c r="S200">
        <f>INT(H200=$S$4)*J200</f>
        <v>36.200000000000003</v>
      </c>
      <c r="T200">
        <f>INT(H200=$T$4)*J200</f>
        <v>0</v>
      </c>
    </row>
    <row r="201" spans="8:20" x14ac:dyDescent="0.25">
      <c r="H201" t="s">
        <v>7</v>
      </c>
      <c r="I201" s="16" t="s">
        <v>62</v>
      </c>
      <c r="J201">
        <v>40.799999999999997</v>
      </c>
      <c r="K201">
        <v>208</v>
      </c>
      <c r="L201">
        <v>4300</v>
      </c>
      <c r="M201" t="s">
        <v>4</v>
      </c>
      <c r="N201">
        <f>INT(H201=$N$4)*L201</f>
        <v>0</v>
      </c>
      <c r="O201">
        <f>INT(H201=$O$4)*L201</f>
        <v>4300</v>
      </c>
      <c r="P201">
        <f>INT(H201=$P$4)*L201</f>
        <v>0</v>
      </c>
      <c r="R201">
        <f>INT(H201=$R$4)*J201</f>
        <v>0</v>
      </c>
      <c r="S201">
        <f>INT(H201=$S$4)*J201</f>
        <v>40.799999999999997</v>
      </c>
      <c r="T201">
        <f>INT(H201=$T$4)*J201</f>
        <v>0</v>
      </c>
    </row>
    <row r="202" spans="8:20" x14ac:dyDescent="0.25">
      <c r="H202" t="s">
        <v>7</v>
      </c>
      <c r="I202" s="16" t="s">
        <v>62</v>
      </c>
      <c r="J202">
        <v>38.1</v>
      </c>
      <c r="K202">
        <v>190</v>
      </c>
      <c r="L202">
        <v>3700</v>
      </c>
      <c r="M202" t="s">
        <v>3</v>
      </c>
      <c r="N202">
        <f>INT(H202=$N$4)*L202</f>
        <v>0</v>
      </c>
      <c r="O202">
        <f>INT(H202=$O$4)*L202</f>
        <v>3700</v>
      </c>
      <c r="P202">
        <f>INT(H202=$P$4)*L202</f>
        <v>0</v>
      </c>
      <c r="R202">
        <f>INT(H202=$R$4)*J202</f>
        <v>0</v>
      </c>
      <c r="S202">
        <f>INT(H202=$S$4)*J202</f>
        <v>38.1</v>
      </c>
      <c r="T202">
        <f>INT(H202=$T$4)*J202</f>
        <v>0</v>
      </c>
    </row>
    <row r="203" spans="8:20" x14ac:dyDescent="0.25">
      <c r="H203" t="s">
        <v>7</v>
      </c>
      <c r="I203" s="16" t="s">
        <v>62</v>
      </c>
      <c r="J203">
        <v>40.299999999999997</v>
      </c>
      <c r="K203">
        <v>196</v>
      </c>
      <c r="L203">
        <v>4350</v>
      </c>
      <c r="M203" t="s">
        <v>4</v>
      </c>
      <c r="N203">
        <f>INT(H203=$N$4)*L203</f>
        <v>0</v>
      </c>
      <c r="O203">
        <f>INT(H203=$O$4)*L203</f>
        <v>4350</v>
      </c>
      <c r="P203">
        <f>INT(H203=$P$4)*L203</f>
        <v>0</v>
      </c>
      <c r="R203">
        <f>INT(H203=$R$4)*J203</f>
        <v>0</v>
      </c>
      <c r="S203">
        <f>INT(H203=$S$4)*J203</f>
        <v>40.299999999999997</v>
      </c>
      <c r="T203">
        <f>INT(H203=$T$4)*J203</f>
        <v>0</v>
      </c>
    </row>
    <row r="204" spans="8:20" x14ac:dyDescent="0.25">
      <c r="H204" t="s">
        <v>7</v>
      </c>
      <c r="I204" s="16" t="s">
        <v>62</v>
      </c>
      <c r="J204">
        <v>33.1</v>
      </c>
      <c r="K204">
        <v>178</v>
      </c>
      <c r="L204">
        <v>2900</v>
      </c>
      <c r="M204" t="s">
        <v>3</v>
      </c>
      <c r="N204">
        <f>INT(H204=$N$4)*L204</f>
        <v>0</v>
      </c>
      <c r="O204">
        <f>INT(H204=$O$4)*L204</f>
        <v>2900</v>
      </c>
      <c r="P204">
        <f>INT(H204=$P$4)*L204</f>
        <v>0</v>
      </c>
      <c r="R204">
        <f>INT(H204=$R$4)*J204</f>
        <v>0</v>
      </c>
      <c r="S204">
        <f>INT(H204=$S$4)*J204</f>
        <v>33.1</v>
      </c>
      <c r="T204">
        <f>INT(H204=$T$4)*J204</f>
        <v>0</v>
      </c>
    </row>
    <row r="205" spans="8:20" x14ac:dyDescent="0.25">
      <c r="H205" t="s">
        <v>7</v>
      </c>
      <c r="I205" s="16" t="s">
        <v>62</v>
      </c>
      <c r="J205">
        <v>43.2</v>
      </c>
      <c r="K205">
        <v>192</v>
      </c>
      <c r="L205">
        <v>4100</v>
      </c>
      <c r="M205" t="s">
        <v>4</v>
      </c>
      <c r="N205">
        <f>INT(H205=$N$4)*L205</f>
        <v>0</v>
      </c>
      <c r="O205">
        <f>INT(H205=$O$4)*L205</f>
        <v>4100</v>
      </c>
      <c r="P205">
        <f>INT(H205=$P$4)*L205</f>
        <v>0</v>
      </c>
      <c r="R205">
        <f>INT(H205=$R$4)*J205</f>
        <v>0</v>
      </c>
      <c r="S205">
        <f>INT(H205=$S$4)*J205</f>
        <v>43.2</v>
      </c>
      <c r="T205">
        <f>INT(H205=$T$4)*J205</f>
        <v>0</v>
      </c>
    </row>
    <row r="206" spans="8:20" x14ac:dyDescent="0.25">
      <c r="H206" t="s">
        <v>7</v>
      </c>
      <c r="I206" s="16" t="s">
        <v>62</v>
      </c>
      <c r="J206">
        <v>36.799999999999997</v>
      </c>
      <c r="K206">
        <v>193</v>
      </c>
      <c r="L206">
        <v>3500</v>
      </c>
      <c r="M206" t="s">
        <v>3</v>
      </c>
      <c r="N206">
        <f>INT(H206=$N$4)*L206</f>
        <v>0</v>
      </c>
      <c r="O206">
        <f>INT(H206=$O$4)*L206</f>
        <v>3500</v>
      </c>
      <c r="P206">
        <f>INT(H206=$P$4)*L206</f>
        <v>0</v>
      </c>
      <c r="R206">
        <f>INT(H206=$R$4)*J206</f>
        <v>0</v>
      </c>
      <c r="S206">
        <f>INT(H206=$S$4)*J206</f>
        <v>36.799999999999997</v>
      </c>
      <c r="T206">
        <f>INT(H206=$T$4)*J206</f>
        <v>0</v>
      </c>
    </row>
    <row r="207" spans="8:20" x14ac:dyDescent="0.25">
      <c r="H207" t="s">
        <v>7</v>
      </c>
      <c r="I207" s="16" t="s">
        <v>62</v>
      </c>
      <c r="J207">
        <v>37.5</v>
      </c>
      <c r="K207">
        <v>199</v>
      </c>
      <c r="L207">
        <v>4475</v>
      </c>
      <c r="M207" t="s">
        <v>4</v>
      </c>
      <c r="N207">
        <f>INT(H207=$N$4)*L207</f>
        <v>0</v>
      </c>
      <c r="O207">
        <f>INT(H207=$O$4)*L207</f>
        <v>4475</v>
      </c>
      <c r="P207">
        <f>INT(H207=$P$4)*L207</f>
        <v>0</v>
      </c>
      <c r="R207">
        <f>INT(H207=$R$4)*J207</f>
        <v>0</v>
      </c>
      <c r="S207">
        <f>INT(H207=$S$4)*J207</f>
        <v>37.5</v>
      </c>
      <c r="T207">
        <f>INT(H207=$T$4)*J207</f>
        <v>0</v>
      </c>
    </row>
    <row r="208" spans="8:20" x14ac:dyDescent="0.25">
      <c r="H208" t="s">
        <v>7</v>
      </c>
      <c r="I208" s="16" t="s">
        <v>62</v>
      </c>
      <c r="J208">
        <v>38.1</v>
      </c>
      <c r="K208">
        <v>187</v>
      </c>
      <c r="L208">
        <v>3425</v>
      </c>
      <c r="M208" t="s">
        <v>3</v>
      </c>
      <c r="N208">
        <f>INT(H208=$N$4)*L208</f>
        <v>0</v>
      </c>
      <c r="O208">
        <f>INT(H208=$O$4)*L208</f>
        <v>3425</v>
      </c>
      <c r="P208">
        <f>INT(H208=$P$4)*L208</f>
        <v>0</v>
      </c>
      <c r="R208">
        <f>INT(H208=$R$4)*J208</f>
        <v>0</v>
      </c>
      <c r="S208">
        <f>INT(H208=$S$4)*J208</f>
        <v>38.1</v>
      </c>
      <c r="T208">
        <f>INT(H208=$T$4)*J208</f>
        <v>0</v>
      </c>
    </row>
    <row r="209" spans="8:20" x14ac:dyDescent="0.25">
      <c r="H209" t="s">
        <v>7</v>
      </c>
      <c r="I209" s="16" t="s">
        <v>62</v>
      </c>
      <c r="J209">
        <v>41.1</v>
      </c>
      <c r="K209">
        <v>190</v>
      </c>
      <c r="L209">
        <v>3900</v>
      </c>
      <c r="M209" t="s">
        <v>4</v>
      </c>
      <c r="N209">
        <f>INT(H209=$N$4)*L209</f>
        <v>0</v>
      </c>
      <c r="O209">
        <f>INT(H209=$O$4)*L209</f>
        <v>3900</v>
      </c>
      <c r="P209">
        <f>INT(H209=$P$4)*L209</f>
        <v>0</v>
      </c>
      <c r="R209">
        <f>INT(H209=$R$4)*J209</f>
        <v>0</v>
      </c>
      <c r="S209">
        <f>INT(H209=$S$4)*J209</f>
        <v>41.1</v>
      </c>
      <c r="T209">
        <f>INT(H209=$T$4)*J209</f>
        <v>0</v>
      </c>
    </row>
    <row r="210" spans="8:20" x14ac:dyDescent="0.25">
      <c r="H210" t="s">
        <v>7</v>
      </c>
      <c r="I210" s="16" t="s">
        <v>62</v>
      </c>
      <c r="J210">
        <v>35.6</v>
      </c>
      <c r="K210">
        <v>191</v>
      </c>
      <c r="L210">
        <v>3175</v>
      </c>
      <c r="M210" t="s">
        <v>3</v>
      </c>
      <c r="N210">
        <f>INT(H210=$N$4)*L210</f>
        <v>0</v>
      </c>
      <c r="O210">
        <f>INT(H210=$O$4)*L210</f>
        <v>3175</v>
      </c>
      <c r="P210">
        <f>INT(H210=$P$4)*L210</f>
        <v>0</v>
      </c>
      <c r="R210">
        <f>INT(H210=$R$4)*J210</f>
        <v>0</v>
      </c>
      <c r="S210">
        <f>INT(H210=$S$4)*J210</f>
        <v>35.6</v>
      </c>
      <c r="T210">
        <f>INT(H210=$T$4)*J210</f>
        <v>0</v>
      </c>
    </row>
    <row r="211" spans="8:20" x14ac:dyDescent="0.25">
      <c r="H211" t="s">
        <v>7</v>
      </c>
      <c r="I211" s="16" t="s">
        <v>62</v>
      </c>
      <c r="J211">
        <v>40.200000000000003</v>
      </c>
      <c r="K211">
        <v>200</v>
      </c>
      <c r="L211">
        <v>3975</v>
      </c>
      <c r="M211" t="s">
        <v>4</v>
      </c>
      <c r="N211">
        <f>INT(H211=$N$4)*L211</f>
        <v>0</v>
      </c>
      <c r="O211">
        <f>INT(H211=$O$4)*L211</f>
        <v>3975</v>
      </c>
      <c r="P211">
        <f>INT(H211=$P$4)*L211</f>
        <v>0</v>
      </c>
      <c r="R211">
        <f>INT(H211=$R$4)*J211</f>
        <v>0</v>
      </c>
      <c r="S211">
        <f>INT(H211=$S$4)*J211</f>
        <v>40.200000000000003</v>
      </c>
      <c r="T211">
        <f>INT(H211=$T$4)*J211</f>
        <v>0</v>
      </c>
    </row>
    <row r="212" spans="8:20" x14ac:dyDescent="0.25">
      <c r="H212" t="s">
        <v>7</v>
      </c>
      <c r="I212" s="16" t="s">
        <v>62</v>
      </c>
      <c r="J212">
        <v>37</v>
      </c>
      <c r="K212">
        <v>185</v>
      </c>
      <c r="L212">
        <v>3400</v>
      </c>
      <c r="M212" t="s">
        <v>3</v>
      </c>
      <c r="N212">
        <f>INT(H212=$N$4)*L212</f>
        <v>0</v>
      </c>
      <c r="O212">
        <f>INT(H212=$O$4)*L212</f>
        <v>3400</v>
      </c>
      <c r="P212">
        <f>INT(H212=$P$4)*L212</f>
        <v>0</v>
      </c>
      <c r="R212">
        <f>INT(H212=$R$4)*J212</f>
        <v>0</v>
      </c>
      <c r="S212">
        <f>INT(H212=$S$4)*J212</f>
        <v>37</v>
      </c>
      <c r="T212">
        <f>INT(H212=$T$4)*J212</f>
        <v>0</v>
      </c>
    </row>
    <row r="213" spans="8:20" x14ac:dyDescent="0.25">
      <c r="H213" t="s">
        <v>7</v>
      </c>
      <c r="I213" s="16" t="s">
        <v>62</v>
      </c>
      <c r="J213">
        <v>39.700000000000003</v>
      </c>
      <c r="K213">
        <v>193</v>
      </c>
      <c r="L213">
        <v>4250</v>
      </c>
      <c r="M213" t="s">
        <v>4</v>
      </c>
      <c r="N213">
        <f>INT(H213=$N$4)*L213</f>
        <v>0</v>
      </c>
      <c r="O213">
        <f>INT(H213=$O$4)*L213</f>
        <v>4250</v>
      </c>
      <c r="P213">
        <f>INT(H213=$P$4)*L213</f>
        <v>0</v>
      </c>
      <c r="R213">
        <f>INT(H213=$R$4)*J213</f>
        <v>0</v>
      </c>
      <c r="S213">
        <f>INT(H213=$S$4)*J213</f>
        <v>39.700000000000003</v>
      </c>
      <c r="T213">
        <f>INT(H213=$T$4)*J213</f>
        <v>0</v>
      </c>
    </row>
    <row r="214" spans="8:20" x14ac:dyDescent="0.25">
      <c r="H214" t="s">
        <v>7</v>
      </c>
      <c r="I214" s="16" t="s">
        <v>62</v>
      </c>
      <c r="J214">
        <v>40.200000000000003</v>
      </c>
      <c r="K214">
        <v>193</v>
      </c>
      <c r="L214">
        <v>3400</v>
      </c>
      <c r="M214" t="s">
        <v>3</v>
      </c>
      <c r="N214">
        <f>INT(H214=$N$4)*L214</f>
        <v>0</v>
      </c>
      <c r="O214">
        <f>INT(H214=$O$4)*L214</f>
        <v>3400</v>
      </c>
      <c r="P214">
        <f>INT(H214=$P$4)*L214</f>
        <v>0</v>
      </c>
      <c r="R214">
        <f>INT(H214=$R$4)*J214</f>
        <v>0</v>
      </c>
      <c r="S214">
        <f>INT(H214=$S$4)*J214</f>
        <v>40.200000000000003</v>
      </c>
      <c r="T214">
        <f>INT(H214=$T$4)*J214</f>
        <v>0</v>
      </c>
    </row>
    <row r="215" spans="8:20" x14ac:dyDescent="0.25">
      <c r="H215" t="s">
        <v>7</v>
      </c>
      <c r="I215" s="16" t="s">
        <v>62</v>
      </c>
      <c r="J215">
        <v>40.6</v>
      </c>
      <c r="K215">
        <v>187</v>
      </c>
      <c r="L215">
        <v>3475</v>
      </c>
      <c r="M215" t="s">
        <v>4</v>
      </c>
      <c r="N215">
        <f>INT(H215=$N$4)*L215</f>
        <v>0</v>
      </c>
      <c r="O215">
        <f>INT(H215=$O$4)*L215</f>
        <v>3475</v>
      </c>
      <c r="P215">
        <f>INT(H215=$P$4)*L215</f>
        <v>0</v>
      </c>
      <c r="R215">
        <f>INT(H215=$R$4)*J215</f>
        <v>0</v>
      </c>
      <c r="S215">
        <f>INT(H215=$S$4)*J215</f>
        <v>40.6</v>
      </c>
      <c r="T215">
        <f>INT(H215=$T$4)*J215</f>
        <v>0</v>
      </c>
    </row>
    <row r="216" spans="8:20" x14ac:dyDescent="0.25">
      <c r="H216" t="s">
        <v>7</v>
      </c>
      <c r="I216" s="16" t="s">
        <v>62</v>
      </c>
      <c r="J216">
        <v>32.1</v>
      </c>
      <c r="K216">
        <v>188</v>
      </c>
      <c r="L216">
        <v>3050</v>
      </c>
      <c r="M216" t="s">
        <v>3</v>
      </c>
      <c r="N216">
        <f>INT(H216=$N$4)*L216</f>
        <v>0</v>
      </c>
      <c r="O216">
        <f>INT(H216=$O$4)*L216</f>
        <v>3050</v>
      </c>
      <c r="P216">
        <f>INT(H216=$P$4)*L216</f>
        <v>0</v>
      </c>
      <c r="R216">
        <f>INT(H216=$R$4)*J216</f>
        <v>0</v>
      </c>
      <c r="S216">
        <f>INT(H216=$S$4)*J216</f>
        <v>32.1</v>
      </c>
      <c r="T216">
        <f>INT(H216=$T$4)*J216</f>
        <v>0</v>
      </c>
    </row>
    <row r="217" spans="8:20" x14ac:dyDescent="0.25">
      <c r="H217" t="s">
        <v>7</v>
      </c>
      <c r="I217" s="16" t="s">
        <v>62</v>
      </c>
      <c r="J217">
        <v>40.700000000000003</v>
      </c>
      <c r="K217">
        <v>190</v>
      </c>
      <c r="L217">
        <v>3725</v>
      </c>
      <c r="M217" t="s">
        <v>4</v>
      </c>
      <c r="N217">
        <f>INT(H217=$N$4)*L217</f>
        <v>0</v>
      </c>
      <c r="O217">
        <f>INT(H217=$O$4)*L217</f>
        <v>3725</v>
      </c>
      <c r="P217">
        <f>INT(H217=$P$4)*L217</f>
        <v>0</v>
      </c>
      <c r="R217">
        <f>INT(H217=$R$4)*J217</f>
        <v>0</v>
      </c>
      <c r="S217">
        <f>INT(H217=$S$4)*J217</f>
        <v>40.700000000000003</v>
      </c>
      <c r="T217">
        <f>INT(H217=$T$4)*J217</f>
        <v>0</v>
      </c>
    </row>
    <row r="218" spans="8:20" x14ac:dyDescent="0.25">
      <c r="H218" t="s">
        <v>7</v>
      </c>
      <c r="I218" s="16" t="s">
        <v>62</v>
      </c>
      <c r="J218">
        <v>37.299999999999997</v>
      </c>
      <c r="K218">
        <v>192</v>
      </c>
      <c r="L218">
        <v>3000</v>
      </c>
      <c r="M218" t="s">
        <v>3</v>
      </c>
      <c r="N218">
        <f>INT(H218=$N$4)*L218</f>
        <v>0</v>
      </c>
      <c r="O218">
        <f>INT(H218=$O$4)*L218</f>
        <v>3000</v>
      </c>
      <c r="P218">
        <f>INT(H218=$P$4)*L218</f>
        <v>0</v>
      </c>
      <c r="R218">
        <f>INT(H218=$R$4)*J218</f>
        <v>0</v>
      </c>
      <c r="S218">
        <f>INT(H218=$S$4)*J218</f>
        <v>37.299999999999997</v>
      </c>
      <c r="T218">
        <f>INT(H218=$T$4)*J218</f>
        <v>0</v>
      </c>
    </row>
    <row r="219" spans="8:20" x14ac:dyDescent="0.25">
      <c r="H219" t="s">
        <v>7</v>
      </c>
      <c r="I219" s="16" t="s">
        <v>62</v>
      </c>
      <c r="J219">
        <v>39</v>
      </c>
      <c r="K219">
        <v>185</v>
      </c>
      <c r="L219">
        <v>3650</v>
      </c>
      <c r="M219" t="s">
        <v>4</v>
      </c>
      <c r="N219">
        <f>INT(H219=$N$4)*L219</f>
        <v>0</v>
      </c>
      <c r="O219">
        <f>INT(H219=$O$4)*L219</f>
        <v>3650</v>
      </c>
      <c r="P219">
        <f>INT(H219=$P$4)*L219</f>
        <v>0</v>
      </c>
      <c r="R219">
        <f>INT(H219=$R$4)*J219</f>
        <v>0</v>
      </c>
      <c r="S219">
        <f>INT(H219=$S$4)*J219</f>
        <v>39</v>
      </c>
      <c r="T219">
        <f>INT(H219=$T$4)*J219</f>
        <v>0</v>
      </c>
    </row>
    <row r="220" spans="8:20" x14ac:dyDescent="0.25">
      <c r="H220" t="s">
        <v>7</v>
      </c>
      <c r="I220" s="16" t="s">
        <v>62</v>
      </c>
      <c r="J220">
        <v>39.200000000000003</v>
      </c>
      <c r="K220">
        <v>190</v>
      </c>
      <c r="L220">
        <v>4250</v>
      </c>
      <c r="M220" t="s">
        <v>4</v>
      </c>
      <c r="N220">
        <f>INT(H220=$N$4)*L220</f>
        <v>0</v>
      </c>
      <c r="O220">
        <f>INT(H220=$O$4)*L220</f>
        <v>4250</v>
      </c>
      <c r="P220">
        <f>INT(H220=$P$4)*L220</f>
        <v>0</v>
      </c>
      <c r="R220">
        <f>INT(H220=$R$4)*J220</f>
        <v>0</v>
      </c>
      <c r="S220">
        <f>INT(H220=$S$4)*J220</f>
        <v>39.200000000000003</v>
      </c>
      <c r="T220">
        <f>INT(H220=$T$4)*J220</f>
        <v>0</v>
      </c>
    </row>
    <row r="221" spans="8:20" x14ac:dyDescent="0.25">
      <c r="H221" t="s">
        <v>7</v>
      </c>
      <c r="I221" s="16" t="s">
        <v>62</v>
      </c>
      <c r="J221">
        <v>36.6</v>
      </c>
      <c r="K221">
        <v>184</v>
      </c>
      <c r="L221">
        <v>3475</v>
      </c>
      <c r="M221" t="s">
        <v>3</v>
      </c>
      <c r="N221">
        <f>INT(H221=$N$4)*L221</f>
        <v>0</v>
      </c>
      <c r="O221">
        <f>INT(H221=$O$4)*L221</f>
        <v>3475</v>
      </c>
      <c r="P221">
        <f>INT(H221=$P$4)*L221</f>
        <v>0</v>
      </c>
      <c r="R221">
        <f>INT(H221=$R$4)*J221</f>
        <v>0</v>
      </c>
      <c r="S221">
        <f>INT(H221=$S$4)*J221</f>
        <v>36.6</v>
      </c>
      <c r="T221">
        <f>INT(H221=$T$4)*J221</f>
        <v>0</v>
      </c>
    </row>
    <row r="222" spans="8:20" x14ac:dyDescent="0.25">
      <c r="H222" t="s">
        <v>7</v>
      </c>
      <c r="I222" s="16" t="s">
        <v>62</v>
      </c>
      <c r="J222">
        <v>36</v>
      </c>
      <c r="K222">
        <v>195</v>
      </c>
      <c r="L222">
        <v>3450</v>
      </c>
      <c r="M222" t="s">
        <v>3</v>
      </c>
      <c r="N222">
        <f>INT(H222=$N$4)*L222</f>
        <v>0</v>
      </c>
      <c r="O222">
        <f>INT(H222=$O$4)*L222</f>
        <v>3450</v>
      </c>
      <c r="P222">
        <f>INT(H222=$P$4)*L222</f>
        <v>0</v>
      </c>
      <c r="R222">
        <f>INT(H222=$R$4)*J222</f>
        <v>0</v>
      </c>
      <c r="S222">
        <f>INT(H222=$S$4)*J222</f>
        <v>36</v>
      </c>
      <c r="T222">
        <f>INT(H222=$T$4)*J222</f>
        <v>0</v>
      </c>
    </row>
    <row r="223" spans="8:20" x14ac:dyDescent="0.25">
      <c r="H223" t="s">
        <v>7</v>
      </c>
      <c r="I223" s="16" t="s">
        <v>62</v>
      </c>
      <c r="J223">
        <v>37.799999999999997</v>
      </c>
      <c r="K223">
        <v>193</v>
      </c>
      <c r="L223">
        <v>3750</v>
      </c>
      <c r="M223" t="s">
        <v>4</v>
      </c>
      <c r="N223">
        <f>INT(H223=$N$4)*L223</f>
        <v>0</v>
      </c>
      <c r="O223">
        <f>INT(H223=$O$4)*L223</f>
        <v>3750</v>
      </c>
      <c r="P223">
        <f>INT(H223=$P$4)*L223</f>
        <v>0</v>
      </c>
      <c r="R223">
        <f>INT(H223=$R$4)*J223</f>
        <v>0</v>
      </c>
      <c r="S223">
        <f>INT(H223=$S$4)*J223</f>
        <v>37.799999999999997</v>
      </c>
      <c r="T223">
        <f>INT(H223=$T$4)*J223</f>
        <v>0</v>
      </c>
    </row>
    <row r="224" spans="8:20" x14ac:dyDescent="0.25">
      <c r="H224" t="s">
        <v>7</v>
      </c>
      <c r="I224" s="16" t="s">
        <v>62</v>
      </c>
      <c r="J224">
        <v>36</v>
      </c>
      <c r="K224">
        <v>187</v>
      </c>
      <c r="L224">
        <v>3700</v>
      </c>
      <c r="M224" t="s">
        <v>3</v>
      </c>
      <c r="N224">
        <f>INT(H224=$N$4)*L224</f>
        <v>0</v>
      </c>
      <c r="O224">
        <f>INT(H224=$O$4)*L224</f>
        <v>3700</v>
      </c>
      <c r="P224">
        <f>INT(H224=$P$4)*L224</f>
        <v>0</v>
      </c>
      <c r="R224">
        <f>INT(H224=$R$4)*J224</f>
        <v>0</v>
      </c>
      <c r="S224">
        <f>INT(H224=$S$4)*J224</f>
        <v>36</v>
      </c>
      <c r="T224">
        <f>INT(H224=$T$4)*J224</f>
        <v>0</v>
      </c>
    </row>
    <row r="225" spans="8:20" x14ac:dyDescent="0.25">
      <c r="H225" t="s">
        <v>7</v>
      </c>
      <c r="I225" s="16" t="s">
        <v>62</v>
      </c>
      <c r="J225">
        <v>41.5</v>
      </c>
      <c r="K225">
        <v>201</v>
      </c>
      <c r="L225">
        <v>4000</v>
      </c>
      <c r="M225" t="s">
        <v>4</v>
      </c>
      <c r="N225">
        <f>INT(H225=$N$4)*L225</f>
        <v>0</v>
      </c>
      <c r="O225">
        <f>INT(H225=$O$4)*L225</f>
        <v>4000</v>
      </c>
      <c r="P225">
        <f>INT(H225=$P$4)*L225</f>
        <v>0</v>
      </c>
      <c r="R225">
        <f>INT(H225=$R$4)*J225</f>
        <v>0</v>
      </c>
      <c r="S225">
        <f>INT(H225=$S$4)*J225</f>
        <v>41.5</v>
      </c>
      <c r="T225">
        <f>INT(H225=$T$4)*J225</f>
        <v>0</v>
      </c>
    </row>
    <row r="226" spans="8:20" x14ac:dyDescent="0.25">
      <c r="H226" t="s">
        <v>8</v>
      </c>
      <c r="I226" s="16" t="s">
        <v>62</v>
      </c>
      <c r="J226">
        <v>46.5</v>
      </c>
      <c r="K226">
        <v>192</v>
      </c>
      <c r="L226">
        <v>3500</v>
      </c>
      <c r="M226" t="s">
        <v>3</v>
      </c>
      <c r="N226">
        <f>INT(H226=$N$4)*L226</f>
        <v>0</v>
      </c>
      <c r="O226">
        <f>INT(H226=$O$4)*L226</f>
        <v>0</v>
      </c>
      <c r="P226">
        <f>INT(H226=$P$4)*L226</f>
        <v>3500</v>
      </c>
      <c r="R226">
        <f>INT(H226=$R$4)*J226</f>
        <v>0</v>
      </c>
      <c r="S226">
        <f>INT(H226=$S$4)*J226</f>
        <v>0</v>
      </c>
      <c r="T226">
        <f>INT(H226=$T$4)*J226</f>
        <v>46.5</v>
      </c>
    </row>
    <row r="227" spans="8:20" x14ac:dyDescent="0.25">
      <c r="H227" t="s">
        <v>8</v>
      </c>
      <c r="I227" s="16" t="s">
        <v>62</v>
      </c>
      <c r="J227">
        <v>50</v>
      </c>
      <c r="K227">
        <v>196</v>
      </c>
      <c r="L227">
        <v>3900</v>
      </c>
      <c r="M227" t="s">
        <v>4</v>
      </c>
      <c r="N227">
        <f>INT(H227=$N$4)*L227</f>
        <v>0</v>
      </c>
      <c r="O227">
        <f>INT(H227=$O$4)*L227</f>
        <v>0</v>
      </c>
      <c r="P227">
        <f>INT(H227=$P$4)*L227</f>
        <v>3900</v>
      </c>
      <c r="R227">
        <f>INT(H227=$R$4)*J227</f>
        <v>0</v>
      </c>
      <c r="S227">
        <f>INT(H227=$S$4)*J227</f>
        <v>0</v>
      </c>
      <c r="T227">
        <f>INT(H227=$T$4)*J227</f>
        <v>50</v>
      </c>
    </row>
    <row r="228" spans="8:20" x14ac:dyDescent="0.25">
      <c r="H228" t="s">
        <v>8</v>
      </c>
      <c r="I228" s="16" t="s">
        <v>62</v>
      </c>
      <c r="J228">
        <v>51.3</v>
      </c>
      <c r="K228">
        <v>193</v>
      </c>
      <c r="L228">
        <v>3650</v>
      </c>
      <c r="M228" t="s">
        <v>4</v>
      </c>
      <c r="N228">
        <f>INT(H228=$N$4)*L228</f>
        <v>0</v>
      </c>
      <c r="O228">
        <f>INT(H228=$O$4)*L228</f>
        <v>0</v>
      </c>
      <c r="P228">
        <f>INT(H228=$P$4)*L228</f>
        <v>3650</v>
      </c>
      <c r="R228">
        <f>INT(H228=$R$4)*J228</f>
        <v>0</v>
      </c>
      <c r="S228">
        <f>INT(H228=$S$4)*J228</f>
        <v>0</v>
      </c>
      <c r="T228">
        <f>INT(H228=$T$4)*J228</f>
        <v>51.3</v>
      </c>
    </row>
    <row r="229" spans="8:20" x14ac:dyDescent="0.25">
      <c r="H229" t="s">
        <v>8</v>
      </c>
      <c r="I229" s="16" t="s">
        <v>62</v>
      </c>
      <c r="J229">
        <v>45.4</v>
      </c>
      <c r="K229">
        <v>188</v>
      </c>
      <c r="L229">
        <v>3525</v>
      </c>
      <c r="M229" t="s">
        <v>3</v>
      </c>
      <c r="N229">
        <f>INT(H229=$N$4)*L229</f>
        <v>0</v>
      </c>
      <c r="O229">
        <f>INT(H229=$O$4)*L229</f>
        <v>0</v>
      </c>
      <c r="P229">
        <f>INT(H229=$P$4)*L229</f>
        <v>3525</v>
      </c>
      <c r="R229">
        <f>INT(H229=$R$4)*J229</f>
        <v>0</v>
      </c>
      <c r="S229">
        <f>INT(H229=$S$4)*J229</f>
        <v>0</v>
      </c>
      <c r="T229">
        <f>INT(H229=$T$4)*J229</f>
        <v>45.4</v>
      </c>
    </row>
    <row r="230" spans="8:20" x14ac:dyDescent="0.25">
      <c r="H230" t="s">
        <v>8</v>
      </c>
      <c r="I230" s="16" t="s">
        <v>62</v>
      </c>
      <c r="J230">
        <v>52.7</v>
      </c>
      <c r="K230">
        <v>197</v>
      </c>
      <c r="L230">
        <v>3725</v>
      </c>
      <c r="M230" t="s">
        <v>4</v>
      </c>
      <c r="N230">
        <f>INT(H230=$N$4)*L230</f>
        <v>0</v>
      </c>
      <c r="O230">
        <f>INT(H230=$O$4)*L230</f>
        <v>0</v>
      </c>
      <c r="P230">
        <f>INT(H230=$P$4)*L230</f>
        <v>3725</v>
      </c>
      <c r="R230">
        <f>INT(H230=$R$4)*J230</f>
        <v>0</v>
      </c>
      <c r="S230">
        <f>INT(H230=$S$4)*J230</f>
        <v>0</v>
      </c>
      <c r="T230">
        <f>INT(H230=$T$4)*J230</f>
        <v>52.7</v>
      </c>
    </row>
    <row r="231" spans="8:20" x14ac:dyDescent="0.25">
      <c r="H231" t="s">
        <v>8</v>
      </c>
      <c r="I231" s="16" t="s">
        <v>62</v>
      </c>
      <c r="J231">
        <v>45.2</v>
      </c>
      <c r="K231">
        <v>198</v>
      </c>
      <c r="L231">
        <v>3950</v>
      </c>
      <c r="M231" t="s">
        <v>3</v>
      </c>
      <c r="N231">
        <f>INT(H231=$N$4)*L231</f>
        <v>0</v>
      </c>
      <c r="O231">
        <f>INT(H231=$O$4)*L231</f>
        <v>0</v>
      </c>
      <c r="P231">
        <f>INT(H231=$P$4)*L231</f>
        <v>3950</v>
      </c>
      <c r="R231">
        <f>INT(H231=$R$4)*J231</f>
        <v>0</v>
      </c>
      <c r="S231">
        <f>INT(H231=$S$4)*J231</f>
        <v>0</v>
      </c>
      <c r="T231">
        <f>INT(H231=$T$4)*J231</f>
        <v>45.2</v>
      </c>
    </row>
    <row r="232" spans="8:20" x14ac:dyDescent="0.25">
      <c r="H232" t="s">
        <v>8</v>
      </c>
      <c r="I232" s="16" t="s">
        <v>62</v>
      </c>
      <c r="J232">
        <v>46.1</v>
      </c>
      <c r="K232">
        <v>178</v>
      </c>
      <c r="L232">
        <v>3250</v>
      </c>
      <c r="M232" t="s">
        <v>3</v>
      </c>
      <c r="N232">
        <f>INT(H232=$N$4)*L232</f>
        <v>0</v>
      </c>
      <c r="O232">
        <f>INT(H232=$O$4)*L232</f>
        <v>0</v>
      </c>
      <c r="P232">
        <f>INT(H232=$P$4)*L232</f>
        <v>3250</v>
      </c>
      <c r="R232">
        <f>INT(H232=$R$4)*J232</f>
        <v>0</v>
      </c>
      <c r="S232">
        <f>INT(H232=$S$4)*J232</f>
        <v>0</v>
      </c>
      <c r="T232">
        <f>INT(H232=$T$4)*J232</f>
        <v>46.1</v>
      </c>
    </row>
    <row r="233" spans="8:20" x14ac:dyDescent="0.25">
      <c r="H233" t="s">
        <v>8</v>
      </c>
      <c r="I233" s="16" t="s">
        <v>62</v>
      </c>
      <c r="J233">
        <v>51.3</v>
      </c>
      <c r="K233">
        <v>197</v>
      </c>
      <c r="L233">
        <v>3750</v>
      </c>
      <c r="M233" t="s">
        <v>4</v>
      </c>
      <c r="N233">
        <f>INT(H233=$N$4)*L233</f>
        <v>0</v>
      </c>
      <c r="O233">
        <f>INT(H233=$O$4)*L233</f>
        <v>0</v>
      </c>
      <c r="P233">
        <f>INT(H233=$P$4)*L233</f>
        <v>3750</v>
      </c>
      <c r="R233">
        <f>INT(H233=$R$4)*J233</f>
        <v>0</v>
      </c>
      <c r="S233">
        <f>INT(H233=$S$4)*J233</f>
        <v>0</v>
      </c>
      <c r="T233">
        <f>INT(H233=$T$4)*J233</f>
        <v>51.3</v>
      </c>
    </row>
    <row r="234" spans="8:20" x14ac:dyDescent="0.25">
      <c r="H234" t="s">
        <v>8</v>
      </c>
      <c r="I234" s="16" t="s">
        <v>62</v>
      </c>
      <c r="J234">
        <v>46</v>
      </c>
      <c r="K234">
        <v>195</v>
      </c>
      <c r="L234">
        <v>4150</v>
      </c>
      <c r="M234" t="s">
        <v>3</v>
      </c>
      <c r="N234">
        <f>INT(H234=$N$4)*L234</f>
        <v>0</v>
      </c>
      <c r="O234">
        <f>INT(H234=$O$4)*L234</f>
        <v>0</v>
      </c>
      <c r="P234">
        <f>INT(H234=$P$4)*L234</f>
        <v>4150</v>
      </c>
      <c r="R234">
        <f>INT(H234=$R$4)*J234</f>
        <v>0</v>
      </c>
      <c r="S234">
        <f>INT(H234=$S$4)*J234</f>
        <v>0</v>
      </c>
      <c r="T234">
        <f>INT(H234=$T$4)*J234</f>
        <v>46</v>
      </c>
    </row>
    <row r="235" spans="8:20" x14ac:dyDescent="0.25">
      <c r="H235" t="s">
        <v>8</v>
      </c>
      <c r="I235" s="16" t="s">
        <v>62</v>
      </c>
      <c r="J235">
        <v>51.3</v>
      </c>
      <c r="K235">
        <v>198</v>
      </c>
      <c r="L235">
        <v>3700</v>
      </c>
      <c r="M235" t="s">
        <v>4</v>
      </c>
      <c r="N235">
        <f>INT(H235=$N$4)*L235</f>
        <v>0</v>
      </c>
      <c r="O235">
        <f>INT(H235=$O$4)*L235</f>
        <v>0</v>
      </c>
      <c r="P235">
        <f>INT(H235=$P$4)*L235</f>
        <v>3700</v>
      </c>
      <c r="R235">
        <f>INT(H235=$R$4)*J235</f>
        <v>0</v>
      </c>
      <c r="S235">
        <f>INT(H235=$S$4)*J235</f>
        <v>0</v>
      </c>
      <c r="T235">
        <f>INT(H235=$T$4)*J235</f>
        <v>51.3</v>
      </c>
    </row>
    <row r="236" spans="8:20" x14ac:dyDescent="0.25">
      <c r="H236" t="s">
        <v>8</v>
      </c>
      <c r="I236" s="16" t="s">
        <v>62</v>
      </c>
      <c r="J236">
        <v>46.6</v>
      </c>
      <c r="K236">
        <v>193</v>
      </c>
      <c r="L236">
        <v>3800</v>
      </c>
      <c r="M236" t="s">
        <v>3</v>
      </c>
      <c r="N236">
        <f>INT(H236=$N$4)*L236</f>
        <v>0</v>
      </c>
      <c r="O236">
        <f>INT(H236=$O$4)*L236</f>
        <v>0</v>
      </c>
      <c r="P236">
        <f>INT(H236=$P$4)*L236</f>
        <v>3800</v>
      </c>
      <c r="R236">
        <f>INT(H236=$R$4)*J236</f>
        <v>0</v>
      </c>
      <c r="S236">
        <f>INT(H236=$S$4)*J236</f>
        <v>0</v>
      </c>
      <c r="T236">
        <f>INT(H236=$T$4)*J236</f>
        <v>46.6</v>
      </c>
    </row>
    <row r="237" spans="8:20" x14ac:dyDescent="0.25">
      <c r="H237" t="s">
        <v>8</v>
      </c>
      <c r="I237" s="16" t="s">
        <v>62</v>
      </c>
      <c r="J237">
        <v>51.7</v>
      </c>
      <c r="K237">
        <v>194</v>
      </c>
      <c r="L237">
        <v>3775</v>
      </c>
      <c r="M237" t="s">
        <v>4</v>
      </c>
      <c r="N237">
        <f>INT(H237=$N$4)*L237</f>
        <v>0</v>
      </c>
      <c r="O237">
        <f>INT(H237=$O$4)*L237</f>
        <v>0</v>
      </c>
      <c r="P237">
        <f>INT(H237=$P$4)*L237</f>
        <v>3775</v>
      </c>
      <c r="R237">
        <f>INT(H237=$R$4)*J237</f>
        <v>0</v>
      </c>
      <c r="S237">
        <f>INT(H237=$S$4)*J237</f>
        <v>0</v>
      </c>
      <c r="T237">
        <f>INT(H237=$T$4)*J237</f>
        <v>51.7</v>
      </c>
    </row>
    <row r="238" spans="8:20" x14ac:dyDescent="0.25">
      <c r="H238" t="s">
        <v>8</v>
      </c>
      <c r="I238" s="16" t="s">
        <v>62</v>
      </c>
      <c r="J238">
        <v>47</v>
      </c>
      <c r="K238">
        <v>185</v>
      </c>
      <c r="L238">
        <v>3700</v>
      </c>
      <c r="M238" t="s">
        <v>3</v>
      </c>
      <c r="N238">
        <f>INT(H238=$N$4)*L238</f>
        <v>0</v>
      </c>
      <c r="O238">
        <f>INT(H238=$O$4)*L238</f>
        <v>0</v>
      </c>
      <c r="P238">
        <f>INT(H238=$P$4)*L238</f>
        <v>3700</v>
      </c>
      <c r="R238">
        <f>INT(H238=$R$4)*J238</f>
        <v>0</v>
      </c>
      <c r="S238">
        <f>INT(H238=$S$4)*J238</f>
        <v>0</v>
      </c>
      <c r="T238">
        <f>INT(H238=$T$4)*J238</f>
        <v>47</v>
      </c>
    </row>
    <row r="239" spans="8:20" x14ac:dyDescent="0.25">
      <c r="H239" t="s">
        <v>8</v>
      </c>
      <c r="I239" s="16" t="s">
        <v>62</v>
      </c>
      <c r="J239">
        <v>52</v>
      </c>
      <c r="K239">
        <v>201</v>
      </c>
      <c r="L239">
        <v>4050</v>
      </c>
      <c r="M239" t="s">
        <v>4</v>
      </c>
      <c r="N239">
        <f>INT(H239=$N$4)*L239</f>
        <v>0</v>
      </c>
      <c r="O239">
        <f>INT(H239=$O$4)*L239</f>
        <v>0</v>
      </c>
      <c r="P239">
        <f>INT(H239=$P$4)*L239</f>
        <v>4050</v>
      </c>
      <c r="R239">
        <f>INT(H239=$R$4)*J239</f>
        <v>0</v>
      </c>
      <c r="S239">
        <f>INT(H239=$S$4)*J239</f>
        <v>0</v>
      </c>
      <c r="T239">
        <f>INT(H239=$T$4)*J239</f>
        <v>52</v>
      </c>
    </row>
    <row r="240" spans="8:20" x14ac:dyDescent="0.25">
      <c r="H240" t="s">
        <v>8</v>
      </c>
      <c r="I240" s="16" t="s">
        <v>62</v>
      </c>
      <c r="J240">
        <v>45.9</v>
      </c>
      <c r="K240">
        <v>190</v>
      </c>
      <c r="L240">
        <v>3575</v>
      </c>
      <c r="M240" t="s">
        <v>3</v>
      </c>
      <c r="N240">
        <f>INT(H240=$N$4)*L240</f>
        <v>0</v>
      </c>
      <c r="O240">
        <f>INT(H240=$O$4)*L240</f>
        <v>0</v>
      </c>
      <c r="P240">
        <f>INT(H240=$P$4)*L240</f>
        <v>3575</v>
      </c>
      <c r="R240">
        <f>INT(H240=$R$4)*J240</f>
        <v>0</v>
      </c>
      <c r="S240">
        <f>INT(H240=$S$4)*J240</f>
        <v>0</v>
      </c>
      <c r="T240">
        <f>INT(H240=$T$4)*J240</f>
        <v>45.9</v>
      </c>
    </row>
    <row r="241" spans="8:20" x14ac:dyDescent="0.25">
      <c r="H241" t="s">
        <v>8</v>
      </c>
      <c r="I241" s="16" t="s">
        <v>62</v>
      </c>
      <c r="J241">
        <v>50.5</v>
      </c>
      <c r="K241">
        <v>201</v>
      </c>
      <c r="L241">
        <v>4050</v>
      </c>
      <c r="M241" t="s">
        <v>4</v>
      </c>
      <c r="N241">
        <f>INT(H241=$N$4)*L241</f>
        <v>0</v>
      </c>
      <c r="O241">
        <f>INT(H241=$O$4)*L241</f>
        <v>0</v>
      </c>
      <c r="P241">
        <f>INT(H241=$P$4)*L241</f>
        <v>4050</v>
      </c>
      <c r="R241">
        <f>INT(H241=$R$4)*J241</f>
        <v>0</v>
      </c>
      <c r="S241">
        <f>INT(H241=$S$4)*J241</f>
        <v>0</v>
      </c>
      <c r="T241">
        <f>INT(H241=$T$4)*J241</f>
        <v>50.5</v>
      </c>
    </row>
    <row r="242" spans="8:20" x14ac:dyDescent="0.25">
      <c r="H242" t="s">
        <v>8</v>
      </c>
      <c r="I242" s="16" t="s">
        <v>62</v>
      </c>
      <c r="J242">
        <v>50.3</v>
      </c>
      <c r="K242">
        <v>197</v>
      </c>
      <c r="L242">
        <v>3300</v>
      </c>
      <c r="M242" t="s">
        <v>4</v>
      </c>
      <c r="N242">
        <f>INT(H242=$N$4)*L242</f>
        <v>0</v>
      </c>
      <c r="O242">
        <f>INT(H242=$O$4)*L242</f>
        <v>0</v>
      </c>
      <c r="P242">
        <f>INT(H242=$P$4)*L242</f>
        <v>3300</v>
      </c>
      <c r="R242">
        <f>INT(H242=$R$4)*J242</f>
        <v>0</v>
      </c>
      <c r="S242">
        <f>INT(H242=$S$4)*J242</f>
        <v>0</v>
      </c>
      <c r="T242">
        <f>INT(H242=$T$4)*J242</f>
        <v>50.3</v>
      </c>
    </row>
    <row r="243" spans="8:20" x14ac:dyDescent="0.25">
      <c r="H243" t="s">
        <v>8</v>
      </c>
      <c r="I243" s="16" t="s">
        <v>62</v>
      </c>
      <c r="J243">
        <v>58</v>
      </c>
      <c r="K243">
        <v>181</v>
      </c>
      <c r="L243">
        <v>3700</v>
      </c>
      <c r="M243" t="s">
        <v>3</v>
      </c>
      <c r="N243">
        <f>INT(H243=$N$4)*L243</f>
        <v>0</v>
      </c>
      <c r="O243">
        <f>INT(H243=$O$4)*L243</f>
        <v>0</v>
      </c>
      <c r="P243">
        <f>INT(H243=$P$4)*L243</f>
        <v>3700</v>
      </c>
      <c r="R243">
        <f>INT(H243=$R$4)*J243</f>
        <v>0</v>
      </c>
      <c r="S243">
        <f>INT(H243=$S$4)*J243</f>
        <v>0</v>
      </c>
      <c r="T243">
        <f>INT(H243=$T$4)*J243</f>
        <v>58</v>
      </c>
    </row>
    <row r="244" spans="8:20" x14ac:dyDescent="0.25">
      <c r="H244" t="s">
        <v>8</v>
      </c>
      <c r="I244" s="16" t="s">
        <v>62</v>
      </c>
      <c r="J244">
        <v>46.4</v>
      </c>
      <c r="K244">
        <v>190</v>
      </c>
      <c r="L244">
        <v>3450</v>
      </c>
      <c r="M244" t="s">
        <v>3</v>
      </c>
      <c r="N244">
        <f>INT(H244=$N$4)*L244</f>
        <v>0</v>
      </c>
      <c r="O244">
        <f>INT(H244=$O$4)*L244</f>
        <v>0</v>
      </c>
      <c r="P244">
        <f>INT(H244=$P$4)*L244</f>
        <v>3450</v>
      </c>
      <c r="R244">
        <f>INT(H244=$R$4)*J244</f>
        <v>0</v>
      </c>
      <c r="S244">
        <f>INT(H244=$S$4)*J244</f>
        <v>0</v>
      </c>
      <c r="T244">
        <f>INT(H244=$T$4)*J244</f>
        <v>46.4</v>
      </c>
    </row>
    <row r="245" spans="8:20" x14ac:dyDescent="0.25">
      <c r="H245" t="s">
        <v>8</v>
      </c>
      <c r="I245" s="16" t="s">
        <v>62</v>
      </c>
      <c r="J245">
        <v>49.2</v>
      </c>
      <c r="K245">
        <v>195</v>
      </c>
      <c r="L245">
        <v>4400</v>
      </c>
      <c r="M245" t="s">
        <v>4</v>
      </c>
      <c r="N245">
        <f>INT(H245=$N$4)*L245</f>
        <v>0</v>
      </c>
      <c r="O245">
        <f>INT(H245=$O$4)*L245</f>
        <v>0</v>
      </c>
      <c r="P245">
        <f>INT(H245=$P$4)*L245</f>
        <v>4400</v>
      </c>
      <c r="R245">
        <f>INT(H245=$R$4)*J245</f>
        <v>0</v>
      </c>
      <c r="S245">
        <f>INT(H245=$S$4)*J245</f>
        <v>0</v>
      </c>
      <c r="T245">
        <f>INT(H245=$T$4)*J245</f>
        <v>49.2</v>
      </c>
    </row>
    <row r="246" spans="8:20" x14ac:dyDescent="0.25">
      <c r="H246" t="s">
        <v>8</v>
      </c>
      <c r="I246" s="16" t="s">
        <v>62</v>
      </c>
      <c r="J246">
        <v>42.4</v>
      </c>
      <c r="K246">
        <v>181</v>
      </c>
      <c r="L246">
        <v>3600</v>
      </c>
      <c r="M246" t="s">
        <v>3</v>
      </c>
      <c r="N246">
        <f>INT(H246=$N$4)*L246</f>
        <v>0</v>
      </c>
      <c r="O246">
        <f>INT(H246=$O$4)*L246</f>
        <v>0</v>
      </c>
      <c r="P246">
        <f>INT(H246=$P$4)*L246</f>
        <v>3600</v>
      </c>
      <c r="R246">
        <f>INT(H246=$R$4)*J246</f>
        <v>0</v>
      </c>
      <c r="S246">
        <f>INT(H246=$S$4)*J246</f>
        <v>0</v>
      </c>
      <c r="T246">
        <f>INT(H246=$T$4)*J246</f>
        <v>42.4</v>
      </c>
    </row>
    <row r="247" spans="8:20" x14ac:dyDescent="0.25">
      <c r="H247" t="s">
        <v>8</v>
      </c>
      <c r="I247" s="16" t="s">
        <v>62</v>
      </c>
      <c r="J247">
        <v>48.5</v>
      </c>
      <c r="K247">
        <v>191</v>
      </c>
      <c r="L247">
        <v>3400</v>
      </c>
      <c r="M247" t="s">
        <v>4</v>
      </c>
      <c r="N247">
        <f>INT(H247=$N$4)*L247</f>
        <v>0</v>
      </c>
      <c r="O247">
        <f>INT(H247=$O$4)*L247</f>
        <v>0</v>
      </c>
      <c r="P247">
        <f>INT(H247=$P$4)*L247</f>
        <v>3400</v>
      </c>
      <c r="R247">
        <f>INT(H247=$R$4)*J247</f>
        <v>0</v>
      </c>
      <c r="S247">
        <f>INT(H247=$S$4)*J247</f>
        <v>0</v>
      </c>
      <c r="T247">
        <f>INT(H247=$T$4)*J247</f>
        <v>48.5</v>
      </c>
    </row>
    <row r="248" spans="8:20" x14ac:dyDescent="0.25">
      <c r="H248" t="s">
        <v>8</v>
      </c>
      <c r="I248" s="16" t="s">
        <v>62</v>
      </c>
      <c r="J248">
        <v>43.2</v>
      </c>
      <c r="K248">
        <v>187</v>
      </c>
      <c r="L248">
        <v>2900</v>
      </c>
      <c r="M248" t="s">
        <v>3</v>
      </c>
      <c r="N248">
        <f>INT(H248=$N$4)*L248</f>
        <v>0</v>
      </c>
      <c r="O248">
        <f>INT(H248=$O$4)*L248</f>
        <v>0</v>
      </c>
      <c r="P248">
        <f>INT(H248=$P$4)*L248</f>
        <v>2900</v>
      </c>
      <c r="R248">
        <f>INT(H248=$R$4)*J248</f>
        <v>0</v>
      </c>
      <c r="S248">
        <f>INT(H248=$S$4)*J248</f>
        <v>0</v>
      </c>
      <c r="T248">
        <f>INT(H248=$T$4)*J248</f>
        <v>43.2</v>
      </c>
    </row>
    <row r="249" spans="8:20" x14ac:dyDescent="0.25">
      <c r="H249" t="s">
        <v>8</v>
      </c>
      <c r="I249" s="16" t="s">
        <v>62</v>
      </c>
      <c r="J249">
        <v>50.6</v>
      </c>
      <c r="K249">
        <v>193</v>
      </c>
      <c r="L249">
        <v>3800</v>
      </c>
      <c r="M249" t="s">
        <v>4</v>
      </c>
      <c r="N249">
        <f>INT(H249=$N$4)*L249</f>
        <v>0</v>
      </c>
      <c r="O249">
        <f>INT(H249=$O$4)*L249</f>
        <v>0</v>
      </c>
      <c r="P249">
        <f>INT(H249=$P$4)*L249</f>
        <v>3800</v>
      </c>
      <c r="R249">
        <f>INT(H249=$R$4)*J249</f>
        <v>0</v>
      </c>
      <c r="S249">
        <f>INT(H249=$S$4)*J249</f>
        <v>0</v>
      </c>
      <c r="T249">
        <f>INT(H249=$T$4)*J249</f>
        <v>50.6</v>
      </c>
    </row>
    <row r="250" spans="8:20" x14ac:dyDescent="0.25">
      <c r="H250" t="s">
        <v>8</v>
      </c>
      <c r="I250" s="16" t="s">
        <v>62</v>
      </c>
      <c r="J250">
        <v>46.7</v>
      </c>
      <c r="K250">
        <v>195</v>
      </c>
      <c r="L250">
        <v>3300</v>
      </c>
      <c r="M250" t="s">
        <v>3</v>
      </c>
      <c r="N250">
        <f>INT(H250=$N$4)*L250</f>
        <v>0</v>
      </c>
      <c r="O250">
        <f>INT(H250=$O$4)*L250</f>
        <v>0</v>
      </c>
      <c r="P250">
        <f>INT(H250=$P$4)*L250</f>
        <v>3300</v>
      </c>
      <c r="R250">
        <f>INT(H250=$R$4)*J250</f>
        <v>0</v>
      </c>
      <c r="S250">
        <f>INT(H250=$S$4)*J250</f>
        <v>0</v>
      </c>
      <c r="T250">
        <f>INT(H250=$T$4)*J250</f>
        <v>46.7</v>
      </c>
    </row>
    <row r="251" spans="8:20" x14ac:dyDescent="0.25">
      <c r="H251" t="s">
        <v>8</v>
      </c>
      <c r="I251" s="16" t="s">
        <v>62</v>
      </c>
      <c r="J251">
        <v>52</v>
      </c>
      <c r="K251">
        <v>197</v>
      </c>
      <c r="L251">
        <v>4150</v>
      </c>
      <c r="M251" t="s">
        <v>4</v>
      </c>
      <c r="N251">
        <f>INT(H251=$N$4)*L251</f>
        <v>0</v>
      </c>
      <c r="O251">
        <f>INT(H251=$O$4)*L251</f>
        <v>0</v>
      </c>
      <c r="P251">
        <f>INT(H251=$P$4)*L251</f>
        <v>4150</v>
      </c>
      <c r="R251">
        <f>INT(H251=$R$4)*J251</f>
        <v>0</v>
      </c>
      <c r="S251">
        <f>INT(H251=$S$4)*J251</f>
        <v>0</v>
      </c>
      <c r="T251">
        <f>INT(H251=$T$4)*J251</f>
        <v>52</v>
      </c>
    </row>
    <row r="252" spans="8:20" x14ac:dyDescent="0.25">
      <c r="H252" t="s">
        <v>8</v>
      </c>
      <c r="I252" s="16" t="s">
        <v>62</v>
      </c>
      <c r="J252">
        <v>50.5</v>
      </c>
      <c r="K252">
        <v>200</v>
      </c>
      <c r="L252">
        <v>3400</v>
      </c>
      <c r="M252" t="s">
        <v>3</v>
      </c>
      <c r="N252">
        <f>INT(H252=$N$4)*L252</f>
        <v>0</v>
      </c>
      <c r="O252">
        <f>INT(H252=$O$4)*L252</f>
        <v>0</v>
      </c>
      <c r="P252">
        <f>INT(H252=$P$4)*L252</f>
        <v>3400</v>
      </c>
      <c r="R252">
        <f>INT(H252=$R$4)*J252</f>
        <v>0</v>
      </c>
      <c r="S252">
        <f>INT(H252=$S$4)*J252</f>
        <v>0</v>
      </c>
      <c r="T252">
        <f>INT(H252=$T$4)*J252</f>
        <v>50.5</v>
      </c>
    </row>
    <row r="253" spans="8:20" x14ac:dyDescent="0.25">
      <c r="H253" t="s">
        <v>8</v>
      </c>
      <c r="I253" s="16" t="s">
        <v>62</v>
      </c>
      <c r="J253">
        <v>49.5</v>
      </c>
      <c r="K253">
        <v>200</v>
      </c>
      <c r="L253">
        <v>3800</v>
      </c>
      <c r="M253" t="s">
        <v>4</v>
      </c>
      <c r="N253">
        <f>INT(H253=$N$4)*L253</f>
        <v>0</v>
      </c>
      <c r="O253">
        <f>INT(H253=$O$4)*L253</f>
        <v>0</v>
      </c>
      <c r="P253">
        <f>INT(H253=$P$4)*L253</f>
        <v>3800</v>
      </c>
      <c r="R253">
        <f>INT(H253=$R$4)*J253</f>
        <v>0</v>
      </c>
      <c r="S253">
        <f>INT(H253=$S$4)*J253</f>
        <v>0</v>
      </c>
      <c r="T253">
        <f>INT(H253=$T$4)*J253</f>
        <v>49.5</v>
      </c>
    </row>
    <row r="254" spans="8:20" x14ac:dyDescent="0.25">
      <c r="H254" t="s">
        <v>8</v>
      </c>
      <c r="I254" s="16" t="s">
        <v>62</v>
      </c>
      <c r="J254">
        <v>46.4</v>
      </c>
      <c r="K254">
        <v>191</v>
      </c>
      <c r="L254">
        <v>3700</v>
      </c>
      <c r="M254" t="s">
        <v>3</v>
      </c>
      <c r="N254">
        <f>INT(H254=$N$4)*L254</f>
        <v>0</v>
      </c>
      <c r="O254">
        <f>INT(H254=$O$4)*L254</f>
        <v>0</v>
      </c>
      <c r="P254">
        <f>INT(H254=$P$4)*L254</f>
        <v>3700</v>
      </c>
      <c r="R254">
        <f>INT(H254=$R$4)*J254</f>
        <v>0</v>
      </c>
      <c r="S254">
        <f>INT(H254=$S$4)*J254</f>
        <v>0</v>
      </c>
      <c r="T254">
        <f>INT(H254=$T$4)*J254</f>
        <v>46.4</v>
      </c>
    </row>
    <row r="255" spans="8:20" x14ac:dyDescent="0.25">
      <c r="H255" t="s">
        <v>8</v>
      </c>
      <c r="I255" s="16" t="s">
        <v>62</v>
      </c>
      <c r="J255">
        <v>52.8</v>
      </c>
      <c r="K255">
        <v>205</v>
      </c>
      <c r="L255">
        <v>4550</v>
      </c>
      <c r="M255" t="s">
        <v>4</v>
      </c>
      <c r="N255">
        <f>INT(H255=$N$4)*L255</f>
        <v>0</v>
      </c>
      <c r="O255">
        <f>INT(H255=$O$4)*L255</f>
        <v>0</v>
      </c>
      <c r="P255">
        <f>INT(H255=$P$4)*L255</f>
        <v>4550</v>
      </c>
      <c r="R255">
        <f>INT(H255=$R$4)*J255</f>
        <v>0</v>
      </c>
      <c r="S255">
        <f>INT(H255=$S$4)*J255</f>
        <v>0</v>
      </c>
      <c r="T255">
        <f>INT(H255=$T$4)*J255</f>
        <v>52.8</v>
      </c>
    </row>
    <row r="256" spans="8:20" x14ac:dyDescent="0.25">
      <c r="H256" t="s">
        <v>8</v>
      </c>
      <c r="I256" s="16" t="s">
        <v>62</v>
      </c>
      <c r="J256">
        <v>40.9</v>
      </c>
      <c r="K256">
        <v>187</v>
      </c>
      <c r="L256">
        <v>3200</v>
      </c>
      <c r="M256" t="s">
        <v>3</v>
      </c>
      <c r="N256">
        <f>INT(H256=$N$4)*L256</f>
        <v>0</v>
      </c>
      <c r="O256">
        <f>INT(H256=$O$4)*L256</f>
        <v>0</v>
      </c>
      <c r="P256">
        <f>INT(H256=$P$4)*L256</f>
        <v>3200</v>
      </c>
      <c r="R256">
        <f>INT(H256=$R$4)*J256</f>
        <v>0</v>
      </c>
      <c r="S256">
        <f>INT(H256=$S$4)*J256</f>
        <v>0</v>
      </c>
      <c r="T256">
        <f>INT(H256=$T$4)*J256</f>
        <v>40.9</v>
      </c>
    </row>
    <row r="257" spans="8:20" x14ac:dyDescent="0.25">
      <c r="H257" t="s">
        <v>8</v>
      </c>
      <c r="I257" s="16" t="s">
        <v>62</v>
      </c>
      <c r="J257">
        <v>54.2</v>
      </c>
      <c r="K257">
        <v>201</v>
      </c>
      <c r="L257">
        <v>4300</v>
      </c>
      <c r="M257" t="s">
        <v>4</v>
      </c>
      <c r="N257">
        <f>INT(H257=$N$4)*L257</f>
        <v>0</v>
      </c>
      <c r="O257">
        <f>INT(H257=$O$4)*L257</f>
        <v>0</v>
      </c>
      <c r="P257">
        <f>INT(H257=$P$4)*L257</f>
        <v>4300</v>
      </c>
      <c r="R257">
        <f>INT(H257=$R$4)*J257</f>
        <v>0</v>
      </c>
      <c r="S257">
        <f>INT(H257=$S$4)*J257</f>
        <v>0</v>
      </c>
      <c r="T257">
        <f>INT(H257=$T$4)*J257</f>
        <v>54.2</v>
      </c>
    </row>
    <row r="258" spans="8:20" x14ac:dyDescent="0.25">
      <c r="H258" t="s">
        <v>8</v>
      </c>
      <c r="I258" s="16" t="s">
        <v>62</v>
      </c>
      <c r="J258">
        <v>42.5</v>
      </c>
      <c r="K258">
        <v>187</v>
      </c>
      <c r="L258">
        <v>3350</v>
      </c>
      <c r="M258" t="s">
        <v>3</v>
      </c>
      <c r="N258">
        <f>INT(H258=$N$4)*L258</f>
        <v>0</v>
      </c>
      <c r="O258">
        <f>INT(H258=$O$4)*L258</f>
        <v>0</v>
      </c>
      <c r="P258">
        <f>INT(H258=$P$4)*L258</f>
        <v>3350</v>
      </c>
      <c r="R258">
        <f>INT(H258=$R$4)*J258</f>
        <v>0</v>
      </c>
      <c r="S258">
        <f>INT(H258=$S$4)*J258</f>
        <v>0</v>
      </c>
      <c r="T258">
        <f>INT(H258=$T$4)*J258</f>
        <v>42.5</v>
      </c>
    </row>
    <row r="259" spans="8:20" x14ac:dyDescent="0.25">
      <c r="H259" t="s">
        <v>8</v>
      </c>
      <c r="I259" s="16" t="s">
        <v>62</v>
      </c>
      <c r="J259">
        <v>51</v>
      </c>
      <c r="K259">
        <v>203</v>
      </c>
      <c r="L259">
        <v>4100</v>
      </c>
      <c r="M259" t="s">
        <v>4</v>
      </c>
      <c r="N259">
        <f>INT(H259=$N$4)*L259</f>
        <v>0</v>
      </c>
      <c r="O259">
        <f>INT(H259=$O$4)*L259</f>
        <v>0</v>
      </c>
      <c r="P259">
        <f>INT(H259=$P$4)*L259</f>
        <v>4100</v>
      </c>
      <c r="R259">
        <f>INT(H259=$R$4)*J259</f>
        <v>0</v>
      </c>
      <c r="S259">
        <f>INT(H259=$S$4)*J259</f>
        <v>0</v>
      </c>
      <c r="T259">
        <f>INT(H259=$T$4)*J259</f>
        <v>51</v>
      </c>
    </row>
    <row r="260" spans="8:20" x14ac:dyDescent="0.25">
      <c r="H260" t="s">
        <v>8</v>
      </c>
      <c r="I260" s="16" t="s">
        <v>62</v>
      </c>
      <c r="J260">
        <v>49.7</v>
      </c>
      <c r="K260">
        <v>195</v>
      </c>
      <c r="L260">
        <v>3600</v>
      </c>
      <c r="M260" t="s">
        <v>4</v>
      </c>
      <c r="N260">
        <f>INT(H260=$N$4)*L260</f>
        <v>0</v>
      </c>
      <c r="O260">
        <f>INT(H260=$O$4)*L260</f>
        <v>0</v>
      </c>
      <c r="P260">
        <f>INT(H260=$P$4)*L260</f>
        <v>3600</v>
      </c>
      <c r="R260">
        <f>INT(H260=$R$4)*J260</f>
        <v>0</v>
      </c>
      <c r="S260">
        <f>INT(H260=$S$4)*J260</f>
        <v>0</v>
      </c>
      <c r="T260">
        <f>INT(H260=$T$4)*J260</f>
        <v>49.7</v>
      </c>
    </row>
    <row r="261" spans="8:20" x14ac:dyDescent="0.25">
      <c r="H261" t="s">
        <v>8</v>
      </c>
      <c r="I261" s="16" t="s">
        <v>62</v>
      </c>
      <c r="J261">
        <v>47.5</v>
      </c>
      <c r="K261">
        <v>199</v>
      </c>
      <c r="L261">
        <v>3900</v>
      </c>
      <c r="M261" t="s">
        <v>3</v>
      </c>
      <c r="N261">
        <f>INT(H261=$N$4)*L261</f>
        <v>0</v>
      </c>
      <c r="O261">
        <f>INT(H261=$O$4)*L261</f>
        <v>0</v>
      </c>
      <c r="P261">
        <f>INT(H261=$P$4)*L261</f>
        <v>3900</v>
      </c>
      <c r="R261">
        <f>INT(H261=$R$4)*J261</f>
        <v>0</v>
      </c>
      <c r="S261">
        <f>INT(H261=$S$4)*J261</f>
        <v>0</v>
      </c>
      <c r="T261">
        <f>INT(H261=$T$4)*J261</f>
        <v>47.5</v>
      </c>
    </row>
    <row r="262" spans="8:20" x14ac:dyDescent="0.25">
      <c r="H262" t="s">
        <v>8</v>
      </c>
      <c r="I262" s="16" t="s">
        <v>62</v>
      </c>
      <c r="J262">
        <v>47.6</v>
      </c>
      <c r="K262">
        <v>195</v>
      </c>
      <c r="L262">
        <v>3850</v>
      </c>
      <c r="M262" t="s">
        <v>3</v>
      </c>
      <c r="N262">
        <f>INT(H262=$N$4)*L262</f>
        <v>0</v>
      </c>
      <c r="O262">
        <f>INT(H262=$O$4)*L262</f>
        <v>0</v>
      </c>
      <c r="P262">
        <f>INT(H262=$P$4)*L262</f>
        <v>3850</v>
      </c>
      <c r="R262">
        <f>INT(H262=$R$4)*J262</f>
        <v>0</v>
      </c>
      <c r="S262">
        <f>INT(H262=$S$4)*J262</f>
        <v>0</v>
      </c>
      <c r="T262">
        <f>INT(H262=$T$4)*J262</f>
        <v>47.6</v>
      </c>
    </row>
    <row r="263" spans="8:20" x14ac:dyDescent="0.25">
      <c r="H263" t="s">
        <v>8</v>
      </c>
      <c r="I263" s="16" t="s">
        <v>62</v>
      </c>
      <c r="J263">
        <v>52</v>
      </c>
      <c r="K263">
        <v>210</v>
      </c>
      <c r="L263">
        <v>4800</v>
      </c>
      <c r="M263" t="s">
        <v>4</v>
      </c>
      <c r="N263">
        <f>INT(H263=$N$4)*L263</f>
        <v>0</v>
      </c>
      <c r="O263">
        <f>INT(H263=$O$4)*L263</f>
        <v>0</v>
      </c>
      <c r="P263">
        <f>INT(H263=$P$4)*L263</f>
        <v>4800</v>
      </c>
      <c r="R263">
        <f>INT(H263=$R$4)*J263</f>
        <v>0</v>
      </c>
      <c r="S263">
        <f>INT(H263=$S$4)*J263</f>
        <v>0</v>
      </c>
      <c r="T263">
        <f>INT(H263=$T$4)*J263</f>
        <v>52</v>
      </c>
    </row>
    <row r="264" spans="8:20" x14ac:dyDescent="0.25">
      <c r="H264" t="s">
        <v>8</v>
      </c>
      <c r="I264" s="16" t="s">
        <v>62</v>
      </c>
      <c r="J264">
        <v>46.9</v>
      </c>
      <c r="K264">
        <v>192</v>
      </c>
      <c r="L264">
        <v>2700</v>
      </c>
      <c r="M264" t="s">
        <v>3</v>
      </c>
      <c r="N264">
        <f>INT(H264=$N$4)*L264</f>
        <v>0</v>
      </c>
      <c r="O264">
        <f>INT(H264=$O$4)*L264</f>
        <v>0</v>
      </c>
      <c r="P264">
        <f>INT(H264=$P$4)*L264</f>
        <v>2700</v>
      </c>
      <c r="R264">
        <f>INT(H264=$R$4)*J264</f>
        <v>0</v>
      </c>
      <c r="S264">
        <f>INT(H264=$S$4)*J264</f>
        <v>0</v>
      </c>
      <c r="T264">
        <f>INT(H264=$T$4)*J264</f>
        <v>46.9</v>
      </c>
    </row>
    <row r="265" spans="8:20" x14ac:dyDescent="0.25">
      <c r="H265" t="s">
        <v>8</v>
      </c>
      <c r="I265" s="16" t="s">
        <v>62</v>
      </c>
      <c r="J265">
        <v>53.5</v>
      </c>
      <c r="K265">
        <v>205</v>
      </c>
      <c r="L265">
        <v>4500</v>
      </c>
      <c r="M265" t="s">
        <v>4</v>
      </c>
      <c r="N265">
        <f>INT(H265=$N$4)*L265</f>
        <v>0</v>
      </c>
      <c r="O265">
        <f>INT(H265=$O$4)*L265</f>
        <v>0</v>
      </c>
      <c r="P265">
        <f>INT(H265=$P$4)*L265</f>
        <v>4500</v>
      </c>
      <c r="R265">
        <f>INT(H265=$R$4)*J265</f>
        <v>0</v>
      </c>
      <c r="S265">
        <f>INT(H265=$S$4)*J265</f>
        <v>0</v>
      </c>
      <c r="T265">
        <f>INT(H265=$T$4)*J265</f>
        <v>53.5</v>
      </c>
    </row>
    <row r="266" spans="8:20" x14ac:dyDescent="0.25">
      <c r="H266" t="s">
        <v>8</v>
      </c>
      <c r="I266" s="16" t="s">
        <v>62</v>
      </c>
      <c r="J266">
        <v>49</v>
      </c>
      <c r="K266">
        <v>210</v>
      </c>
      <c r="L266">
        <v>3950</v>
      </c>
      <c r="M266" t="s">
        <v>4</v>
      </c>
      <c r="N266">
        <f>INT(H266=$N$4)*L266</f>
        <v>0</v>
      </c>
      <c r="O266">
        <f>INT(H266=$O$4)*L266</f>
        <v>0</v>
      </c>
      <c r="P266">
        <f>INT(H266=$P$4)*L266</f>
        <v>3950</v>
      </c>
      <c r="R266">
        <f>INT(H266=$R$4)*J266</f>
        <v>0</v>
      </c>
      <c r="S266">
        <f>INT(H266=$S$4)*J266</f>
        <v>0</v>
      </c>
      <c r="T266">
        <f>INT(H266=$T$4)*J266</f>
        <v>49</v>
      </c>
    </row>
    <row r="267" spans="8:20" x14ac:dyDescent="0.25">
      <c r="H267" t="s">
        <v>8</v>
      </c>
      <c r="I267" s="16" t="s">
        <v>62</v>
      </c>
      <c r="J267">
        <v>46.2</v>
      </c>
      <c r="K267">
        <v>187</v>
      </c>
      <c r="L267">
        <v>3650</v>
      </c>
      <c r="M267" t="s">
        <v>3</v>
      </c>
      <c r="N267">
        <f>INT(H267=$N$4)*L267</f>
        <v>0</v>
      </c>
      <c r="O267">
        <f>INT(H267=$O$4)*L267</f>
        <v>0</v>
      </c>
      <c r="P267">
        <f>INT(H267=$P$4)*L267</f>
        <v>3650</v>
      </c>
      <c r="R267">
        <f>INT(H267=$R$4)*J267</f>
        <v>0</v>
      </c>
      <c r="S267">
        <f>INT(H267=$S$4)*J267</f>
        <v>0</v>
      </c>
      <c r="T267">
        <f>INT(H267=$T$4)*J267</f>
        <v>46.2</v>
      </c>
    </row>
    <row r="268" spans="8:20" x14ac:dyDescent="0.25">
      <c r="H268" t="s">
        <v>8</v>
      </c>
      <c r="I268" s="16" t="s">
        <v>62</v>
      </c>
      <c r="J268">
        <v>50.9</v>
      </c>
      <c r="K268">
        <v>196</v>
      </c>
      <c r="L268">
        <v>3550</v>
      </c>
      <c r="M268" t="s">
        <v>4</v>
      </c>
      <c r="N268">
        <f>INT(H268=$N$4)*L268</f>
        <v>0</v>
      </c>
      <c r="O268">
        <f>INT(H268=$O$4)*L268</f>
        <v>0</v>
      </c>
      <c r="P268">
        <f>INT(H268=$P$4)*L268</f>
        <v>3550</v>
      </c>
      <c r="R268">
        <f>INT(H268=$R$4)*J268</f>
        <v>0</v>
      </c>
      <c r="S268">
        <f>INT(H268=$S$4)*J268</f>
        <v>0</v>
      </c>
      <c r="T268">
        <f>INT(H268=$T$4)*J268</f>
        <v>50.9</v>
      </c>
    </row>
    <row r="269" spans="8:20" x14ac:dyDescent="0.25">
      <c r="H269" t="s">
        <v>8</v>
      </c>
      <c r="I269" s="16" t="s">
        <v>62</v>
      </c>
      <c r="J269">
        <v>45.5</v>
      </c>
      <c r="K269">
        <v>196</v>
      </c>
      <c r="L269">
        <v>3500</v>
      </c>
      <c r="M269" t="s">
        <v>3</v>
      </c>
      <c r="N269">
        <f>INT(H269=$N$4)*L269</f>
        <v>0</v>
      </c>
      <c r="O269">
        <f>INT(H269=$O$4)*L269</f>
        <v>0</v>
      </c>
      <c r="P269">
        <f>INT(H269=$P$4)*L269</f>
        <v>3500</v>
      </c>
      <c r="R269">
        <f>INT(H269=$R$4)*J269</f>
        <v>0</v>
      </c>
      <c r="S269">
        <f>INT(H269=$S$4)*J269</f>
        <v>0</v>
      </c>
      <c r="T269">
        <f>INT(H269=$T$4)*J269</f>
        <v>45.5</v>
      </c>
    </row>
    <row r="270" spans="8:20" x14ac:dyDescent="0.25">
      <c r="H270" t="s">
        <v>8</v>
      </c>
      <c r="I270" s="16" t="s">
        <v>62</v>
      </c>
      <c r="J270">
        <v>50.9</v>
      </c>
      <c r="K270">
        <v>196</v>
      </c>
      <c r="L270">
        <v>3675</v>
      </c>
      <c r="M270" t="s">
        <v>3</v>
      </c>
      <c r="N270">
        <f>INT(H270=$N$4)*L270</f>
        <v>0</v>
      </c>
      <c r="O270">
        <f>INT(H270=$O$4)*L270</f>
        <v>0</v>
      </c>
      <c r="P270">
        <f>INT(H270=$P$4)*L270</f>
        <v>3675</v>
      </c>
      <c r="R270">
        <f>INT(H270=$R$4)*J270</f>
        <v>0</v>
      </c>
      <c r="S270">
        <f>INT(H270=$S$4)*J270</f>
        <v>0</v>
      </c>
      <c r="T270">
        <f>INT(H270=$T$4)*J270</f>
        <v>50.9</v>
      </c>
    </row>
    <row r="271" spans="8:20" x14ac:dyDescent="0.25">
      <c r="H271" t="s">
        <v>8</v>
      </c>
      <c r="I271" s="16" t="s">
        <v>62</v>
      </c>
      <c r="J271">
        <v>50.8</v>
      </c>
      <c r="K271">
        <v>201</v>
      </c>
      <c r="L271">
        <v>4450</v>
      </c>
      <c r="M271" t="s">
        <v>4</v>
      </c>
      <c r="N271">
        <f>INT(H271=$N$4)*L271</f>
        <v>0</v>
      </c>
      <c r="O271">
        <f>INT(H271=$O$4)*L271</f>
        <v>0</v>
      </c>
      <c r="P271">
        <f>INT(H271=$P$4)*L271</f>
        <v>4450</v>
      </c>
      <c r="R271">
        <f>INT(H271=$R$4)*J271</f>
        <v>0</v>
      </c>
      <c r="S271">
        <f>INT(H271=$S$4)*J271</f>
        <v>0</v>
      </c>
      <c r="T271">
        <f>INT(H271=$T$4)*J271</f>
        <v>50.8</v>
      </c>
    </row>
    <row r="272" spans="8:20" x14ac:dyDescent="0.25">
      <c r="H272" t="s">
        <v>8</v>
      </c>
      <c r="I272" s="16" t="s">
        <v>62</v>
      </c>
      <c r="J272">
        <v>50.1</v>
      </c>
      <c r="K272">
        <v>190</v>
      </c>
      <c r="L272">
        <v>3400</v>
      </c>
      <c r="M272" t="s">
        <v>3</v>
      </c>
      <c r="N272">
        <f>INT(H272=$N$4)*L272</f>
        <v>0</v>
      </c>
      <c r="O272">
        <f>INT(H272=$O$4)*L272</f>
        <v>0</v>
      </c>
      <c r="P272">
        <f>INT(H272=$P$4)*L272</f>
        <v>3400</v>
      </c>
      <c r="R272">
        <f>INT(H272=$R$4)*J272</f>
        <v>0</v>
      </c>
      <c r="S272">
        <f>INT(H272=$S$4)*J272</f>
        <v>0</v>
      </c>
      <c r="T272">
        <f>INT(H272=$T$4)*J272</f>
        <v>50.1</v>
      </c>
    </row>
    <row r="273" spans="8:20" x14ac:dyDescent="0.25">
      <c r="H273" t="s">
        <v>8</v>
      </c>
      <c r="I273" s="16" t="s">
        <v>62</v>
      </c>
      <c r="J273">
        <v>49</v>
      </c>
      <c r="K273">
        <v>212</v>
      </c>
      <c r="L273">
        <v>4300</v>
      </c>
      <c r="M273" t="s">
        <v>4</v>
      </c>
      <c r="N273">
        <f>INT(H273=$N$4)*L273</f>
        <v>0</v>
      </c>
      <c r="O273">
        <f>INT(H273=$O$4)*L273</f>
        <v>0</v>
      </c>
      <c r="P273">
        <f>INT(H273=$P$4)*L273</f>
        <v>4300</v>
      </c>
      <c r="R273">
        <f>INT(H273=$R$4)*J273</f>
        <v>0</v>
      </c>
      <c r="S273">
        <f>INT(H273=$S$4)*J273</f>
        <v>0</v>
      </c>
      <c r="T273">
        <f>INT(H273=$T$4)*J273</f>
        <v>49</v>
      </c>
    </row>
    <row r="274" spans="8:20" x14ac:dyDescent="0.25">
      <c r="H274" t="s">
        <v>8</v>
      </c>
      <c r="I274" s="16" t="s">
        <v>62</v>
      </c>
      <c r="J274">
        <v>51.5</v>
      </c>
      <c r="K274">
        <v>187</v>
      </c>
      <c r="L274">
        <v>3250</v>
      </c>
      <c r="M274" t="s">
        <v>4</v>
      </c>
      <c r="N274">
        <f>INT(H274=$N$4)*L274</f>
        <v>0</v>
      </c>
      <c r="O274">
        <f>INT(H274=$O$4)*L274</f>
        <v>0</v>
      </c>
      <c r="P274">
        <f>INT(H274=$P$4)*L274</f>
        <v>3250</v>
      </c>
      <c r="R274">
        <f>INT(H274=$R$4)*J274</f>
        <v>0</v>
      </c>
      <c r="S274">
        <f>INT(H274=$S$4)*J274</f>
        <v>0</v>
      </c>
      <c r="T274">
        <f>INT(H274=$T$4)*J274</f>
        <v>51.5</v>
      </c>
    </row>
    <row r="275" spans="8:20" x14ac:dyDescent="0.25">
      <c r="H275" t="s">
        <v>8</v>
      </c>
      <c r="I275" s="16" t="s">
        <v>62</v>
      </c>
      <c r="J275">
        <v>49.8</v>
      </c>
      <c r="K275">
        <v>198</v>
      </c>
      <c r="L275">
        <v>3675</v>
      </c>
      <c r="M275" t="s">
        <v>3</v>
      </c>
      <c r="N275">
        <f>INT(H275=$N$4)*L275</f>
        <v>0</v>
      </c>
      <c r="O275">
        <f>INT(H275=$O$4)*L275</f>
        <v>0</v>
      </c>
      <c r="P275">
        <f>INT(H275=$P$4)*L275</f>
        <v>3675</v>
      </c>
      <c r="R275">
        <f>INT(H275=$R$4)*J275</f>
        <v>0</v>
      </c>
      <c r="S275">
        <f>INT(H275=$S$4)*J275</f>
        <v>0</v>
      </c>
      <c r="T275">
        <f>INT(H275=$T$4)*J275</f>
        <v>49.8</v>
      </c>
    </row>
    <row r="276" spans="8:20" x14ac:dyDescent="0.25">
      <c r="H276" t="s">
        <v>8</v>
      </c>
      <c r="I276" s="16" t="s">
        <v>62</v>
      </c>
      <c r="J276">
        <v>48.1</v>
      </c>
      <c r="K276">
        <v>199</v>
      </c>
      <c r="L276">
        <v>3325</v>
      </c>
      <c r="M276" t="s">
        <v>3</v>
      </c>
      <c r="N276">
        <f>INT(H276=$N$4)*L276</f>
        <v>0</v>
      </c>
      <c r="O276">
        <f>INT(H276=$O$4)*L276</f>
        <v>0</v>
      </c>
      <c r="P276">
        <f>INT(H276=$P$4)*L276</f>
        <v>3325</v>
      </c>
      <c r="R276">
        <f>INT(H276=$R$4)*J276</f>
        <v>0</v>
      </c>
      <c r="S276">
        <f>INT(H276=$S$4)*J276</f>
        <v>0</v>
      </c>
      <c r="T276">
        <f>INT(H276=$T$4)*J276</f>
        <v>48.1</v>
      </c>
    </row>
    <row r="277" spans="8:20" x14ac:dyDescent="0.25">
      <c r="H277" t="s">
        <v>8</v>
      </c>
      <c r="I277" s="16" t="s">
        <v>62</v>
      </c>
      <c r="J277">
        <v>51.4</v>
      </c>
      <c r="K277">
        <v>201</v>
      </c>
      <c r="L277">
        <v>3950</v>
      </c>
      <c r="M277" t="s">
        <v>4</v>
      </c>
      <c r="N277">
        <f>INT(H277=$N$4)*L277</f>
        <v>0</v>
      </c>
      <c r="O277">
        <f>INT(H277=$O$4)*L277</f>
        <v>0</v>
      </c>
      <c r="P277">
        <f>INT(H277=$P$4)*L277</f>
        <v>3950</v>
      </c>
      <c r="R277">
        <f>INT(H277=$R$4)*J277</f>
        <v>0</v>
      </c>
      <c r="S277">
        <f>INT(H277=$S$4)*J277</f>
        <v>0</v>
      </c>
      <c r="T277">
        <f>INT(H277=$T$4)*J277</f>
        <v>51.4</v>
      </c>
    </row>
    <row r="278" spans="8:20" x14ac:dyDescent="0.25">
      <c r="H278" t="s">
        <v>8</v>
      </c>
      <c r="I278" s="16" t="s">
        <v>62</v>
      </c>
      <c r="J278">
        <v>45.7</v>
      </c>
      <c r="K278">
        <v>193</v>
      </c>
      <c r="L278">
        <v>3600</v>
      </c>
      <c r="M278" t="s">
        <v>3</v>
      </c>
      <c r="N278">
        <f>INT(H278=$N$4)*L278</f>
        <v>0</v>
      </c>
      <c r="O278">
        <f>INT(H278=$O$4)*L278</f>
        <v>0</v>
      </c>
      <c r="P278">
        <f>INT(H278=$P$4)*L278</f>
        <v>3600</v>
      </c>
      <c r="R278">
        <f>INT(H278=$R$4)*J278</f>
        <v>0</v>
      </c>
      <c r="S278">
        <f>INT(H278=$S$4)*J278</f>
        <v>0</v>
      </c>
      <c r="T278">
        <f>INT(H278=$T$4)*J278</f>
        <v>45.7</v>
      </c>
    </row>
    <row r="279" spans="8:20" x14ac:dyDescent="0.25">
      <c r="H279" t="s">
        <v>8</v>
      </c>
      <c r="I279" s="16" t="s">
        <v>62</v>
      </c>
      <c r="J279">
        <v>50.7</v>
      </c>
      <c r="K279">
        <v>203</v>
      </c>
      <c r="L279">
        <v>4050</v>
      </c>
      <c r="M279" t="s">
        <v>4</v>
      </c>
      <c r="N279">
        <f>INT(H279=$N$4)*L279</f>
        <v>0</v>
      </c>
      <c r="O279">
        <f>INT(H279=$O$4)*L279</f>
        <v>0</v>
      </c>
      <c r="P279">
        <f>INT(H279=$P$4)*L279</f>
        <v>4050</v>
      </c>
      <c r="R279">
        <f>INT(H279=$R$4)*J279</f>
        <v>0</v>
      </c>
      <c r="S279">
        <f>INT(H279=$S$4)*J279</f>
        <v>0</v>
      </c>
      <c r="T279">
        <f>INT(H279=$T$4)*J279</f>
        <v>50.7</v>
      </c>
    </row>
    <row r="280" spans="8:20" x14ac:dyDescent="0.25">
      <c r="H280" t="s">
        <v>8</v>
      </c>
      <c r="I280" s="16" t="s">
        <v>62</v>
      </c>
      <c r="J280">
        <v>42.5</v>
      </c>
      <c r="K280">
        <v>187</v>
      </c>
      <c r="L280">
        <v>3350</v>
      </c>
      <c r="M280" t="s">
        <v>3</v>
      </c>
      <c r="N280">
        <f>INT(H280=$N$4)*L280</f>
        <v>0</v>
      </c>
      <c r="O280">
        <f>INT(H280=$O$4)*L280</f>
        <v>0</v>
      </c>
      <c r="P280">
        <f>INT(H280=$P$4)*L280</f>
        <v>3350</v>
      </c>
      <c r="R280">
        <f>INT(H280=$R$4)*J280</f>
        <v>0</v>
      </c>
      <c r="S280">
        <f>INT(H280=$S$4)*J280</f>
        <v>0</v>
      </c>
      <c r="T280">
        <f>INT(H280=$T$4)*J280</f>
        <v>42.5</v>
      </c>
    </row>
    <row r="281" spans="8:20" x14ac:dyDescent="0.25">
      <c r="H281" t="s">
        <v>8</v>
      </c>
      <c r="I281" s="16" t="s">
        <v>62</v>
      </c>
      <c r="J281">
        <v>52.2</v>
      </c>
      <c r="K281">
        <v>197</v>
      </c>
      <c r="L281">
        <v>3450</v>
      </c>
      <c r="M281" t="s">
        <v>4</v>
      </c>
      <c r="N281">
        <f>INT(H281=$N$4)*L281</f>
        <v>0</v>
      </c>
      <c r="O281">
        <f>INT(H281=$O$4)*L281</f>
        <v>0</v>
      </c>
      <c r="P281">
        <f>INT(H281=$P$4)*L281</f>
        <v>3450</v>
      </c>
      <c r="R281">
        <f>INT(H281=$R$4)*J281</f>
        <v>0</v>
      </c>
      <c r="S281">
        <f>INT(H281=$S$4)*J281</f>
        <v>0</v>
      </c>
      <c r="T281">
        <f>INT(H281=$T$4)*J281</f>
        <v>52.2</v>
      </c>
    </row>
    <row r="282" spans="8:20" x14ac:dyDescent="0.25">
      <c r="H282" t="s">
        <v>8</v>
      </c>
      <c r="I282" s="16" t="s">
        <v>62</v>
      </c>
      <c r="J282">
        <v>45.2</v>
      </c>
      <c r="K282">
        <v>191</v>
      </c>
      <c r="L282">
        <v>3250</v>
      </c>
      <c r="M282" t="s">
        <v>3</v>
      </c>
      <c r="N282">
        <f>INT(H282=$N$4)*L282</f>
        <v>0</v>
      </c>
      <c r="O282">
        <f>INT(H282=$O$4)*L282</f>
        <v>0</v>
      </c>
      <c r="P282">
        <f>INT(H282=$P$4)*L282</f>
        <v>3250</v>
      </c>
      <c r="R282">
        <f>INT(H282=$R$4)*J282</f>
        <v>0</v>
      </c>
      <c r="S282">
        <f>INT(H282=$S$4)*J282</f>
        <v>0</v>
      </c>
      <c r="T282">
        <f>INT(H282=$T$4)*J282</f>
        <v>45.2</v>
      </c>
    </row>
    <row r="283" spans="8:20" x14ac:dyDescent="0.25">
      <c r="H283" t="s">
        <v>8</v>
      </c>
      <c r="I283" s="16" t="s">
        <v>62</v>
      </c>
      <c r="J283">
        <v>49.3</v>
      </c>
      <c r="K283">
        <v>203</v>
      </c>
      <c r="L283">
        <v>4050</v>
      </c>
      <c r="M283" t="s">
        <v>4</v>
      </c>
      <c r="N283">
        <f>INT(H283=$N$4)*L283</f>
        <v>0</v>
      </c>
      <c r="O283">
        <f>INT(H283=$O$4)*L283</f>
        <v>0</v>
      </c>
      <c r="P283">
        <f>INT(H283=$P$4)*L283</f>
        <v>4050</v>
      </c>
      <c r="R283">
        <f>INT(H283=$R$4)*J283</f>
        <v>0</v>
      </c>
      <c r="S283">
        <f>INT(H283=$S$4)*J283</f>
        <v>0</v>
      </c>
      <c r="T283">
        <f>INT(H283=$T$4)*J283</f>
        <v>49.3</v>
      </c>
    </row>
    <row r="284" spans="8:20" x14ac:dyDescent="0.25">
      <c r="H284" t="s">
        <v>8</v>
      </c>
      <c r="I284" s="16" t="s">
        <v>62</v>
      </c>
      <c r="J284">
        <v>50.2</v>
      </c>
      <c r="K284">
        <v>202</v>
      </c>
      <c r="L284">
        <v>3800</v>
      </c>
      <c r="M284" t="s">
        <v>4</v>
      </c>
      <c r="N284">
        <f>INT(H284=$N$4)*L284</f>
        <v>0</v>
      </c>
      <c r="O284">
        <f>INT(H284=$O$4)*L284</f>
        <v>0</v>
      </c>
      <c r="P284">
        <f>INT(H284=$P$4)*L284</f>
        <v>3800</v>
      </c>
      <c r="R284">
        <f>INT(H284=$R$4)*J284</f>
        <v>0</v>
      </c>
      <c r="S284">
        <f>INT(H284=$S$4)*J284</f>
        <v>0</v>
      </c>
      <c r="T284">
        <f>INT(H284=$T$4)*J284</f>
        <v>50.2</v>
      </c>
    </row>
    <row r="285" spans="8:20" x14ac:dyDescent="0.25">
      <c r="H285" t="s">
        <v>8</v>
      </c>
      <c r="I285" s="16" t="s">
        <v>62</v>
      </c>
      <c r="J285">
        <v>45.6</v>
      </c>
      <c r="K285">
        <v>194</v>
      </c>
      <c r="L285">
        <v>3525</v>
      </c>
      <c r="M285" t="s">
        <v>3</v>
      </c>
      <c r="N285">
        <f>INT(H285=$N$4)*L285</f>
        <v>0</v>
      </c>
      <c r="O285">
        <f>INT(H285=$O$4)*L285</f>
        <v>0</v>
      </c>
      <c r="P285">
        <f>INT(H285=$P$4)*L285</f>
        <v>3525</v>
      </c>
      <c r="R285">
        <f>INT(H285=$R$4)*J285</f>
        <v>0</v>
      </c>
      <c r="S285">
        <f>INT(H285=$S$4)*J285</f>
        <v>0</v>
      </c>
      <c r="T285">
        <f>INT(H285=$T$4)*J285</f>
        <v>45.6</v>
      </c>
    </row>
    <row r="286" spans="8:20" x14ac:dyDescent="0.25">
      <c r="H286" t="s">
        <v>8</v>
      </c>
      <c r="I286" s="16" t="s">
        <v>62</v>
      </c>
      <c r="J286">
        <v>51.9</v>
      </c>
      <c r="K286">
        <v>206</v>
      </c>
      <c r="L286">
        <v>3950</v>
      </c>
      <c r="M286" t="s">
        <v>4</v>
      </c>
      <c r="N286">
        <f>INT(H286=$N$4)*L286</f>
        <v>0</v>
      </c>
      <c r="O286">
        <f>INT(H286=$O$4)*L286</f>
        <v>0</v>
      </c>
      <c r="P286">
        <f>INT(H286=$P$4)*L286</f>
        <v>3950</v>
      </c>
      <c r="R286">
        <f>INT(H286=$R$4)*J286</f>
        <v>0</v>
      </c>
      <c r="S286">
        <f>INT(H286=$S$4)*J286</f>
        <v>0</v>
      </c>
      <c r="T286">
        <f>INT(H286=$T$4)*J286</f>
        <v>51.9</v>
      </c>
    </row>
    <row r="287" spans="8:20" x14ac:dyDescent="0.25">
      <c r="H287" t="s">
        <v>8</v>
      </c>
      <c r="I287" s="16" t="s">
        <v>62</v>
      </c>
      <c r="J287">
        <v>46.8</v>
      </c>
      <c r="K287">
        <v>189</v>
      </c>
      <c r="L287">
        <v>3650</v>
      </c>
      <c r="M287" t="s">
        <v>3</v>
      </c>
      <c r="N287">
        <f>INT(H287=$N$4)*L287</f>
        <v>0</v>
      </c>
      <c r="O287">
        <f>INT(H287=$O$4)*L287</f>
        <v>0</v>
      </c>
      <c r="P287">
        <f>INT(H287=$P$4)*L287</f>
        <v>3650</v>
      </c>
      <c r="R287">
        <f>INT(H287=$R$4)*J287</f>
        <v>0</v>
      </c>
      <c r="S287">
        <f>INT(H287=$S$4)*J287</f>
        <v>0</v>
      </c>
      <c r="T287">
        <f>INT(H287=$T$4)*J287</f>
        <v>46.8</v>
      </c>
    </row>
    <row r="288" spans="8:20" x14ac:dyDescent="0.25">
      <c r="H288" t="s">
        <v>8</v>
      </c>
      <c r="I288" s="16" t="s">
        <v>62</v>
      </c>
      <c r="J288">
        <v>45.7</v>
      </c>
      <c r="K288">
        <v>195</v>
      </c>
      <c r="L288">
        <v>3650</v>
      </c>
      <c r="M288" t="s">
        <v>3</v>
      </c>
      <c r="N288">
        <f>INT(H288=$N$4)*L288</f>
        <v>0</v>
      </c>
      <c r="O288">
        <f>INT(H288=$O$4)*L288</f>
        <v>0</v>
      </c>
      <c r="P288">
        <f>INT(H288=$P$4)*L288</f>
        <v>3650</v>
      </c>
      <c r="R288">
        <f>INT(H288=$R$4)*J288</f>
        <v>0</v>
      </c>
      <c r="S288">
        <f>INT(H288=$S$4)*J288</f>
        <v>0</v>
      </c>
      <c r="T288">
        <f>INT(H288=$T$4)*J288</f>
        <v>45.7</v>
      </c>
    </row>
    <row r="289" spans="8:20" x14ac:dyDescent="0.25">
      <c r="H289" t="s">
        <v>8</v>
      </c>
      <c r="I289" s="16" t="s">
        <v>62</v>
      </c>
      <c r="J289">
        <v>55.8</v>
      </c>
      <c r="K289">
        <v>207</v>
      </c>
      <c r="L289">
        <v>4000</v>
      </c>
      <c r="M289" t="s">
        <v>4</v>
      </c>
      <c r="N289">
        <f>INT(H289=$N$4)*L289</f>
        <v>0</v>
      </c>
      <c r="O289">
        <f>INT(H289=$O$4)*L289</f>
        <v>0</v>
      </c>
      <c r="P289">
        <f>INT(H289=$P$4)*L289</f>
        <v>4000</v>
      </c>
      <c r="R289">
        <f>INT(H289=$R$4)*J289</f>
        <v>0</v>
      </c>
      <c r="S289">
        <f>INT(H289=$S$4)*J289</f>
        <v>0</v>
      </c>
      <c r="T289">
        <f>INT(H289=$T$4)*J289</f>
        <v>55.8</v>
      </c>
    </row>
    <row r="290" spans="8:20" x14ac:dyDescent="0.25">
      <c r="H290" t="s">
        <v>8</v>
      </c>
      <c r="I290" s="16" t="s">
        <v>62</v>
      </c>
      <c r="J290">
        <v>43.5</v>
      </c>
      <c r="K290">
        <v>202</v>
      </c>
      <c r="L290">
        <v>3400</v>
      </c>
      <c r="M290" t="s">
        <v>3</v>
      </c>
      <c r="N290">
        <f>INT(H290=$N$4)*L290</f>
        <v>0</v>
      </c>
      <c r="O290">
        <f>INT(H290=$O$4)*L290</f>
        <v>0</v>
      </c>
      <c r="P290">
        <f>INT(H290=$P$4)*L290</f>
        <v>3400</v>
      </c>
      <c r="R290">
        <f>INT(H290=$R$4)*J290</f>
        <v>0</v>
      </c>
      <c r="S290">
        <f>INT(H290=$S$4)*J290</f>
        <v>0</v>
      </c>
      <c r="T290">
        <f>INT(H290=$T$4)*J290</f>
        <v>43.5</v>
      </c>
    </row>
    <row r="291" spans="8:20" x14ac:dyDescent="0.25">
      <c r="H291" t="s">
        <v>8</v>
      </c>
      <c r="I291" s="16" t="s">
        <v>62</v>
      </c>
      <c r="J291">
        <v>49.6</v>
      </c>
      <c r="K291">
        <v>193</v>
      </c>
      <c r="L291">
        <v>3775</v>
      </c>
      <c r="M291" t="s">
        <v>4</v>
      </c>
      <c r="N291">
        <f>INT(H291=$N$4)*L291</f>
        <v>0</v>
      </c>
      <c r="O291">
        <f>INT(H291=$O$4)*L291</f>
        <v>0</v>
      </c>
      <c r="P291">
        <f>INT(H291=$P$4)*L291</f>
        <v>3775</v>
      </c>
      <c r="R291">
        <f>INT(H291=$R$4)*J291</f>
        <v>0</v>
      </c>
      <c r="S291">
        <f>INT(H291=$S$4)*J291</f>
        <v>0</v>
      </c>
      <c r="T291">
        <f>INT(H291=$T$4)*J291</f>
        <v>49.6</v>
      </c>
    </row>
    <row r="292" spans="8:20" x14ac:dyDescent="0.25">
      <c r="H292" t="s">
        <v>8</v>
      </c>
      <c r="I292" s="16" t="s">
        <v>62</v>
      </c>
      <c r="J292">
        <v>50.8</v>
      </c>
      <c r="K292">
        <v>210</v>
      </c>
      <c r="L292">
        <v>4100</v>
      </c>
      <c r="M292" t="s">
        <v>4</v>
      </c>
      <c r="N292">
        <f>INT(H292=$N$4)*L292</f>
        <v>0</v>
      </c>
      <c r="O292">
        <f>INT(H292=$O$4)*L292</f>
        <v>0</v>
      </c>
      <c r="P292">
        <f>INT(H292=$P$4)*L292</f>
        <v>4100</v>
      </c>
      <c r="R292">
        <f>INT(H292=$R$4)*J292</f>
        <v>0</v>
      </c>
      <c r="S292">
        <f>INT(H292=$S$4)*J292</f>
        <v>0</v>
      </c>
      <c r="T292">
        <f>INT(H292=$T$4)*J292</f>
        <v>50.8</v>
      </c>
    </row>
    <row r="293" spans="8:20" x14ac:dyDescent="0.25">
      <c r="H293" t="s">
        <v>8</v>
      </c>
      <c r="I293" s="16" t="s">
        <v>62</v>
      </c>
      <c r="J293">
        <v>50.2</v>
      </c>
      <c r="K293">
        <v>198</v>
      </c>
      <c r="L293">
        <v>3775</v>
      </c>
      <c r="M293" t="s">
        <v>3</v>
      </c>
      <c r="N293">
        <f>INT(H293=$N$4)*L293</f>
        <v>0</v>
      </c>
      <c r="O293">
        <f>INT(H293=$O$4)*L293</f>
        <v>0</v>
      </c>
      <c r="P293">
        <f>INT(H293=$P$4)*L293</f>
        <v>3775</v>
      </c>
      <c r="R293">
        <f>INT(H293=$R$4)*J293</f>
        <v>0</v>
      </c>
      <c r="S293">
        <f>INT(H293=$S$4)*J293</f>
        <v>0</v>
      </c>
      <c r="T293">
        <f>INT(H293=$T$4)*J293</f>
        <v>50.2</v>
      </c>
    </row>
    <row r="294" spans="8:20" x14ac:dyDescent="0.25">
      <c r="H294" t="s">
        <v>7</v>
      </c>
      <c r="I294" s="16" t="s">
        <v>63</v>
      </c>
      <c r="J294">
        <v>39.1</v>
      </c>
      <c r="K294">
        <v>181</v>
      </c>
      <c r="L294">
        <v>3750</v>
      </c>
      <c r="M294" t="s">
        <v>4</v>
      </c>
      <c r="N294">
        <f>INT(H294=$N$4)*L294</f>
        <v>0</v>
      </c>
      <c r="O294">
        <f>INT(H294=$O$4)*L294</f>
        <v>3750</v>
      </c>
      <c r="P294">
        <f>INT(H294=$P$4)*L294</f>
        <v>0</v>
      </c>
      <c r="R294">
        <f>INT(H294=$R$4)*J294</f>
        <v>0</v>
      </c>
      <c r="S294">
        <f>INT(H294=$S$4)*J294</f>
        <v>39.1</v>
      </c>
      <c r="T294">
        <f>INT(H294=$T$4)*J294</f>
        <v>0</v>
      </c>
    </row>
    <row r="295" spans="8:20" x14ac:dyDescent="0.25">
      <c r="H295" t="s">
        <v>7</v>
      </c>
      <c r="I295" s="16" t="s">
        <v>63</v>
      </c>
      <c r="J295">
        <v>39.5</v>
      </c>
      <c r="K295">
        <v>186</v>
      </c>
      <c r="L295">
        <v>3800</v>
      </c>
      <c r="M295" t="s">
        <v>3</v>
      </c>
      <c r="N295">
        <f>INT(H295=$N$4)*L295</f>
        <v>0</v>
      </c>
      <c r="O295">
        <f>INT(H295=$O$4)*L295</f>
        <v>3800</v>
      </c>
      <c r="P295">
        <f>INT(H295=$P$4)*L295</f>
        <v>0</v>
      </c>
      <c r="R295">
        <f>INT(H295=$R$4)*J295</f>
        <v>0</v>
      </c>
      <c r="S295">
        <f>INT(H295=$S$4)*J295</f>
        <v>39.5</v>
      </c>
      <c r="T295">
        <f>INT(H295=$T$4)*J295</f>
        <v>0</v>
      </c>
    </row>
    <row r="296" spans="8:20" x14ac:dyDescent="0.25">
      <c r="H296" t="s">
        <v>7</v>
      </c>
      <c r="I296" s="16" t="s">
        <v>63</v>
      </c>
      <c r="J296">
        <v>40.299999999999997</v>
      </c>
      <c r="K296">
        <v>195</v>
      </c>
      <c r="L296">
        <v>3250</v>
      </c>
      <c r="M296" t="s">
        <v>3</v>
      </c>
      <c r="N296">
        <f>INT(H296=$N$4)*L296</f>
        <v>0</v>
      </c>
      <c r="O296">
        <f>INT(H296=$O$4)*L296</f>
        <v>3250</v>
      </c>
      <c r="P296">
        <f>INT(H296=$P$4)*L296</f>
        <v>0</v>
      </c>
      <c r="R296">
        <f>INT(H296=$R$4)*J296</f>
        <v>0</v>
      </c>
      <c r="S296">
        <f>INT(H296=$S$4)*J296</f>
        <v>40.299999999999997</v>
      </c>
      <c r="T296">
        <f>INT(H296=$T$4)*J296</f>
        <v>0</v>
      </c>
    </row>
    <row r="297" spans="8:20" x14ac:dyDescent="0.25">
      <c r="H297" t="s">
        <v>7</v>
      </c>
      <c r="I297" s="16" t="s">
        <v>63</v>
      </c>
      <c r="J297">
        <v>36.700000000000003</v>
      </c>
      <c r="K297">
        <v>193</v>
      </c>
      <c r="L297">
        <v>3450</v>
      </c>
      <c r="M297" t="s">
        <v>3</v>
      </c>
      <c r="N297">
        <f>INT(H297=$N$4)*L297</f>
        <v>0</v>
      </c>
      <c r="O297">
        <f>INT(H297=$O$4)*L297</f>
        <v>3450</v>
      </c>
      <c r="P297">
        <f>INT(H297=$P$4)*L297</f>
        <v>0</v>
      </c>
      <c r="R297">
        <f>INT(H297=$R$4)*J297</f>
        <v>0</v>
      </c>
      <c r="S297">
        <f>INT(H297=$S$4)*J297</f>
        <v>36.700000000000003</v>
      </c>
      <c r="T297">
        <f>INT(H297=$T$4)*J297</f>
        <v>0</v>
      </c>
    </row>
    <row r="298" spans="8:20" x14ac:dyDescent="0.25">
      <c r="H298" t="s">
        <v>7</v>
      </c>
      <c r="I298" s="16" t="s">
        <v>63</v>
      </c>
      <c r="J298">
        <v>39.299999999999997</v>
      </c>
      <c r="K298">
        <v>190</v>
      </c>
      <c r="L298">
        <v>3650</v>
      </c>
      <c r="M298" t="s">
        <v>4</v>
      </c>
      <c r="N298">
        <f>INT(H298=$N$4)*L298</f>
        <v>0</v>
      </c>
      <c r="O298">
        <f>INT(H298=$O$4)*L298</f>
        <v>3650</v>
      </c>
      <c r="P298">
        <f>INT(H298=$P$4)*L298</f>
        <v>0</v>
      </c>
      <c r="R298">
        <f>INT(H298=$R$4)*J298</f>
        <v>0</v>
      </c>
      <c r="S298">
        <f>INT(H298=$S$4)*J298</f>
        <v>39.299999999999997</v>
      </c>
      <c r="T298">
        <f>INT(H298=$T$4)*J298</f>
        <v>0</v>
      </c>
    </row>
    <row r="299" spans="8:20" x14ac:dyDescent="0.25">
      <c r="H299" t="s">
        <v>7</v>
      </c>
      <c r="I299" s="16" t="s">
        <v>63</v>
      </c>
      <c r="J299">
        <v>38.9</v>
      </c>
      <c r="K299">
        <v>181</v>
      </c>
      <c r="L299">
        <v>3625</v>
      </c>
      <c r="M299" t="s">
        <v>3</v>
      </c>
      <c r="N299">
        <f>INT(H299=$N$4)*L299</f>
        <v>0</v>
      </c>
      <c r="O299">
        <f>INT(H299=$O$4)*L299</f>
        <v>3625</v>
      </c>
      <c r="P299">
        <f>INT(H299=$P$4)*L299</f>
        <v>0</v>
      </c>
      <c r="R299">
        <f>INT(H299=$R$4)*J299</f>
        <v>0</v>
      </c>
      <c r="S299">
        <f>INT(H299=$S$4)*J299</f>
        <v>38.9</v>
      </c>
      <c r="T299">
        <f>INT(H299=$T$4)*J299</f>
        <v>0</v>
      </c>
    </row>
    <row r="300" spans="8:20" x14ac:dyDescent="0.25">
      <c r="H300" t="s">
        <v>7</v>
      </c>
      <c r="I300" s="16" t="s">
        <v>63</v>
      </c>
      <c r="J300">
        <v>39.200000000000003</v>
      </c>
      <c r="K300">
        <v>195</v>
      </c>
      <c r="L300">
        <v>4675</v>
      </c>
      <c r="M300" t="s">
        <v>4</v>
      </c>
      <c r="N300">
        <f>INT(H300=$N$4)*L300</f>
        <v>0</v>
      </c>
      <c r="O300">
        <f>INT(H300=$O$4)*L300</f>
        <v>4675</v>
      </c>
      <c r="P300">
        <f>INT(H300=$P$4)*L300</f>
        <v>0</v>
      </c>
      <c r="R300">
        <f>INT(H300=$R$4)*J300</f>
        <v>0</v>
      </c>
      <c r="S300">
        <f>INT(H300=$S$4)*J300</f>
        <v>39.200000000000003</v>
      </c>
      <c r="T300">
        <f>INT(H300=$T$4)*J300</f>
        <v>0</v>
      </c>
    </row>
    <row r="301" spans="8:20" x14ac:dyDescent="0.25">
      <c r="H301" t="s">
        <v>7</v>
      </c>
      <c r="I301" s="16" t="s">
        <v>63</v>
      </c>
      <c r="J301">
        <v>41.1</v>
      </c>
      <c r="K301">
        <v>182</v>
      </c>
      <c r="L301">
        <v>3200</v>
      </c>
      <c r="M301" t="s">
        <v>3</v>
      </c>
      <c r="N301">
        <f>INT(H301=$N$4)*L301</f>
        <v>0</v>
      </c>
      <c r="O301">
        <f>INT(H301=$O$4)*L301</f>
        <v>3200</v>
      </c>
      <c r="P301">
        <f>INT(H301=$P$4)*L301</f>
        <v>0</v>
      </c>
      <c r="R301">
        <f>INT(H301=$R$4)*J301</f>
        <v>0</v>
      </c>
      <c r="S301">
        <f>INT(H301=$S$4)*J301</f>
        <v>41.1</v>
      </c>
      <c r="T301">
        <f>INT(H301=$T$4)*J301</f>
        <v>0</v>
      </c>
    </row>
    <row r="302" spans="8:20" x14ac:dyDescent="0.25">
      <c r="H302" t="s">
        <v>7</v>
      </c>
      <c r="I302" s="16" t="s">
        <v>63</v>
      </c>
      <c r="J302">
        <v>38.6</v>
      </c>
      <c r="K302">
        <v>191</v>
      </c>
      <c r="L302">
        <v>3800</v>
      </c>
      <c r="M302" t="s">
        <v>4</v>
      </c>
      <c r="N302">
        <f>INT(H302=$N$4)*L302</f>
        <v>0</v>
      </c>
      <c r="O302">
        <f>INT(H302=$O$4)*L302</f>
        <v>3800</v>
      </c>
      <c r="P302">
        <f>INT(H302=$P$4)*L302</f>
        <v>0</v>
      </c>
      <c r="R302">
        <f>INT(H302=$R$4)*J302</f>
        <v>0</v>
      </c>
      <c r="S302">
        <f>INT(H302=$S$4)*J302</f>
        <v>38.6</v>
      </c>
      <c r="T302">
        <f>INT(H302=$T$4)*J302</f>
        <v>0</v>
      </c>
    </row>
    <row r="303" spans="8:20" x14ac:dyDescent="0.25">
      <c r="H303" t="s">
        <v>7</v>
      </c>
      <c r="I303" s="16" t="s">
        <v>63</v>
      </c>
      <c r="J303">
        <v>34.6</v>
      </c>
      <c r="K303">
        <v>198</v>
      </c>
      <c r="L303">
        <v>4400</v>
      </c>
      <c r="M303" t="s">
        <v>4</v>
      </c>
      <c r="N303">
        <f>INT(H303=$N$4)*L303</f>
        <v>0</v>
      </c>
      <c r="O303">
        <f>INT(H303=$O$4)*L303</f>
        <v>4400</v>
      </c>
      <c r="P303">
        <f>INT(H303=$P$4)*L303</f>
        <v>0</v>
      </c>
      <c r="R303">
        <f>INT(H303=$R$4)*J303</f>
        <v>0</v>
      </c>
      <c r="S303">
        <f>INT(H303=$S$4)*J303</f>
        <v>34.6</v>
      </c>
      <c r="T303">
        <f>INT(H303=$T$4)*J303</f>
        <v>0</v>
      </c>
    </row>
    <row r="304" spans="8:20" x14ac:dyDescent="0.25">
      <c r="H304" t="s">
        <v>7</v>
      </c>
      <c r="I304" s="16" t="s">
        <v>63</v>
      </c>
      <c r="J304">
        <v>36.6</v>
      </c>
      <c r="K304">
        <v>185</v>
      </c>
      <c r="L304">
        <v>3700</v>
      </c>
      <c r="M304" t="s">
        <v>3</v>
      </c>
      <c r="N304">
        <f>INT(H304=$N$4)*L304</f>
        <v>0</v>
      </c>
      <c r="O304">
        <f>INT(H304=$O$4)*L304</f>
        <v>3700</v>
      </c>
      <c r="P304">
        <f>INT(H304=$P$4)*L304</f>
        <v>0</v>
      </c>
      <c r="R304">
        <f>INT(H304=$R$4)*J304</f>
        <v>0</v>
      </c>
      <c r="S304">
        <f>INT(H304=$S$4)*J304</f>
        <v>36.6</v>
      </c>
      <c r="T304">
        <f>INT(H304=$T$4)*J304</f>
        <v>0</v>
      </c>
    </row>
    <row r="305" spans="8:20" x14ac:dyDescent="0.25">
      <c r="H305" t="s">
        <v>7</v>
      </c>
      <c r="I305" s="16" t="s">
        <v>63</v>
      </c>
      <c r="J305">
        <v>38.700000000000003</v>
      </c>
      <c r="K305">
        <v>195</v>
      </c>
      <c r="L305">
        <v>3450</v>
      </c>
      <c r="M305" t="s">
        <v>3</v>
      </c>
      <c r="N305">
        <f>INT(H305=$N$4)*L305</f>
        <v>0</v>
      </c>
      <c r="O305">
        <f>INT(H305=$O$4)*L305</f>
        <v>3450</v>
      </c>
      <c r="P305">
        <f>INT(H305=$P$4)*L305</f>
        <v>0</v>
      </c>
      <c r="R305">
        <f>INT(H305=$R$4)*J305</f>
        <v>0</v>
      </c>
      <c r="S305">
        <f>INT(H305=$S$4)*J305</f>
        <v>38.700000000000003</v>
      </c>
      <c r="T305">
        <f>INT(H305=$T$4)*J305</f>
        <v>0</v>
      </c>
    </row>
    <row r="306" spans="8:20" x14ac:dyDescent="0.25">
      <c r="H306" t="s">
        <v>7</v>
      </c>
      <c r="I306" s="16" t="s">
        <v>63</v>
      </c>
      <c r="J306">
        <v>42.5</v>
      </c>
      <c r="K306">
        <v>197</v>
      </c>
      <c r="L306">
        <v>4500</v>
      </c>
      <c r="M306" t="s">
        <v>4</v>
      </c>
      <c r="N306">
        <f>INT(H306=$N$4)*L306</f>
        <v>0</v>
      </c>
      <c r="O306">
        <f>INT(H306=$O$4)*L306</f>
        <v>4500</v>
      </c>
      <c r="P306">
        <f>INT(H306=$P$4)*L306</f>
        <v>0</v>
      </c>
      <c r="R306">
        <f>INT(H306=$R$4)*J306</f>
        <v>0</v>
      </c>
      <c r="S306">
        <f>INT(H306=$S$4)*J306</f>
        <v>42.5</v>
      </c>
      <c r="T306">
        <f>INT(H306=$T$4)*J306</f>
        <v>0</v>
      </c>
    </row>
    <row r="307" spans="8:20" x14ac:dyDescent="0.25">
      <c r="H307" t="s">
        <v>7</v>
      </c>
      <c r="I307" s="16" t="s">
        <v>63</v>
      </c>
      <c r="J307">
        <v>34.4</v>
      </c>
      <c r="K307">
        <v>184</v>
      </c>
      <c r="L307">
        <v>3325</v>
      </c>
      <c r="M307" t="s">
        <v>3</v>
      </c>
      <c r="N307">
        <f>INT(H307=$N$4)*L307</f>
        <v>0</v>
      </c>
      <c r="O307">
        <f>INT(H307=$O$4)*L307</f>
        <v>3325</v>
      </c>
      <c r="P307">
        <f>INT(H307=$P$4)*L307</f>
        <v>0</v>
      </c>
      <c r="R307">
        <f>INT(H307=$R$4)*J307</f>
        <v>0</v>
      </c>
      <c r="S307">
        <f>INT(H307=$S$4)*J307</f>
        <v>34.4</v>
      </c>
      <c r="T307">
        <f>INT(H307=$T$4)*J307</f>
        <v>0</v>
      </c>
    </row>
    <row r="308" spans="8:20" x14ac:dyDescent="0.25">
      <c r="H308" t="s">
        <v>7</v>
      </c>
      <c r="I308" s="16" t="s">
        <v>63</v>
      </c>
      <c r="J308">
        <v>46</v>
      </c>
      <c r="K308">
        <v>194</v>
      </c>
      <c r="L308">
        <v>4200</v>
      </c>
      <c r="M308" t="s">
        <v>4</v>
      </c>
      <c r="N308">
        <f>INT(H308=$N$4)*L308</f>
        <v>0</v>
      </c>
      <c r="O308">
        <f>INT(H308=$O$4)*L308</f>
        <v>4200</v>
      </c>
      <c r="P308">
        <f>INT(H308=$P$4)*L308</f>
        <v>0</v>
      </c>
      <c r="R308">
        <f>INT(H308=$R$4)*J308</f>
        <v>0</v>
      </c>
      <c r="S308">
        <f>INT(H308=$S$4)*J308</f>
        <v>46</v>
      </c>
      <c r="T308">
        <f>INT(H308=$T$4)*J308</f>
        <v>0</v>
      </c>
    </row>
    <row r="309" spans="8:20" x14ac:dyDescent="0.25">
      <c r="H309" t="s">
        <v>7</v>
      </c>
      <c r="I309" s="16" t="s">
        <v>63</v>
      </c>
      <c r="J309">
        <v>35.9</v>
      </c>
      <c r="K309">
        <v>190</v>
      </c>
      <c r="L309">
        <v>3050</v>
      </c>
      <c r="M309" t="s">
        <v>3</v>
      </c>
      <c r="N309">
        <f>INT(H309=$N$4)*L309</f>
        <v>0</v>
      </c>
      <c r="O309">
        <f>INT(H309=$O$4)*L309</f>
        <v>3050</v>
      </c>
      <c r="P309">
        <f>INT(H309=$P$4)*L309</f>
        <v>0</v>
      </c>
      <c r="R309">
        <f>INT(H309=$R$4)*J309</f>
        <v>0</v>
      </c>
      <c r="S309">
        <f>INT(H309=$S$4)*J309</f>
        <v>35.9</v>
      </c>
      <c r="T309">
        <f>INT(H309=$T$4)*J309</f>
        <v>0</v>
      </c>
    </row>
    <row r="310" spans="8:20" x14ac:dyDescent="0.25">
      <c r="H310" t="s">
        <v>7</v>
      </c>
      <c r="I310" s="16" t="s">
        <v>63</v>
      </c>
      <c r="J310">
        <v>41.8</v>
      </c>
      <c r="K310">
        <v>198</v>
      </c>
      <c r="L310">
        <v>4450</v>
      </c>
      <c r="M310" t="s">
        <v>4</v>
      </c>
      <c r="N310">
        <f>INT(H310=$N$4)*L310</f>
        <v>0</v>
      </c>
      <c r="O310">
        <f>INT(H310=$O$4)*L310</f>
        <v>4450</v>
      </c>
      <c r="P310">
        <f>INT(H310=$P$4)*L310</f>
        <v>0</v>
      </c>
      <c r="R310">
        <f>INT(H310=$R$4)*J310</f>
        <v>0</v>
      </c>
      <c r="S310">
        <f>INT(H310=$S$4)*J310</f>
        <v>41.8</v>
      </c>
      <c r="T310">
        <f>INT(H310=$T$4)*J310</f>
        <v>0</v>
      </c>
    </row>
    <row r="311" spans="8:20" x14ac:dyDescent="0.25">
      <c r="H311" t="s">
        <v>7</v>
      </c>
      <c r="I311" s="16" t="s">
        <v>63</v>
      </c>
      <c r="J311">
        <v>33.5</v>
      </c>
      <c r="K311">
        <v>190</v>
      </c>
      <c r="L311">
        <v>3600</v>
      </c>
      <c r="M311" t="s">
        <v>3</v>
      </c>
      <c r="N311">
        <f>INT(H311=$N$4)*L311</f>
        <v>0</v>
      </c>
      <c r="O311">
        <f>INT(H311=$O$4)*L311</f>
        <v>3600</v>
      </c>
      <c r="P311">
        <f>INT(H311=$P$4)*L311</f>
        <v>0</v>
      </c>
      <c r="R311">
        <f>INT(H311=$R$4)*J311</f>
        <v>0</v>
      </c>
      <c r="S311">
        <f>INT(H311=$S$4)*J311</f>
        <v>33.5</v>
      </c>
      <c r="T311">
        <f>INT(H311=$T$4)*J311</f>
        <v>0</v>
      </c>
    </row>
    <row r="312" spans="8:20" x14ac:dyDescent="0.25">
      <c r="H312" t="s">
        <v>7</v>
      </c>
      <c r="I312" s="16" t="s">
        <v>63</v>
      </c>
      <c r="J312">
        <v>39.700000000000003</v>
      </c>
      <c r="K312">
        <v>190</v>
      </c>
      <c r="L312">
        <v>3900</v>
      </c>
      <c r="M312" t="s">
        <v>4</v>
      </c>
      <c r="N312">
        <f>INT(H312=$N$4)*L312</f>
        <v>0</v>
      </c>
      <c r="O312">
        <f>INT(H312=$O$4)*L312</f>
        <v>3900</v>
      </c>
      <c r="P312">
        <f>INT(H312=$P$4)*L312</f>
        <v>0</v>
      </c>
      <c r="R312">
        <f>INT(H312=$R$4)*J312</f>
        <v>0</v>
      </c>
      <c r="S312">
        <f>INT(H312=$S$4)*J312</f>
        <v>39.700000000000003</v>
      </c>
      <c r="T312">
        <f>INT(H312=$T$4)*J312</f>
        <v>0</v>
      </c>
    </row>
    <row r="313" spans="8:20" x14ac:dyDescent="0.25">
      <c r="H313" t="s">
        <v>7</v>
      </c>
      <c r="I313" s="16" t="s">
        <v>63</v>
      </c>
      <c r="J313">
        <v>39.6</v>
      </c>
      <c r="K313">
        <v>196</v>
      </c>
      <c r="L313">
        <v>3550</v>
      </c>
      <c r="M313" t="s">
        <v>3</v>
      </c>
      <c r="N313">
        <f>INT(H313=$N$4)*L313</f>
        <v>0</v>
      </c>
      <c r="O313">
        <f>INT(H313=$O$4)*L313</f>
        <v>3550</v>
      </c>
      <c r="P313">
        <f>INT(H313=$P$4)*L313</f>
        <v>0</v>
      </c>
      <c r="R313">
        <f>INT(H313=$R$4)*J313</f>
        <v>0</v>
      </c>
      <c r="S313">
        <f>INT(H313=$S$4)*J313</f>
        <v>39.6</v>
      </c>
      <c r="T313">
        <f>INT(H313=$T$4)*J313</f>
        <v>0</v>
      </c>
    </row>
    <row r="314" spans="8:20" x14ac:dyDescent="0.25">
      <c r="H314" t="s">
        <v>7</v>
      </c>
      <c r="I314" s="16" t="s">
        <v>63</v>
      </c>
      <c r="J314">
        <v>45.8</v>
      </c>
      <c r="K314">
        <v>197</v>
      </c>
      <c r="L314">
        <v>4150</v>
      </c>
      <c r="M314" t="s">
        <v>4</v>
      </c>
      <c r="N314">
        <f>INT(H314=$N$4)*L314</f>
        <v>0</v>
      </c>
      <c r="O314">
        <f>INT(H314=$O$4)*L314</f>
        <v>4150</v>
      </c>
      <c r="P314">
        <f>INT(H314=$P$4)*L314</f>
        <v>0</v>
      </c>
      <c r="R314">
        <f>INT(H314=$R$4)*J314</f>
        <v>0</v>
      </c>
      <c r="S314">
        <f>INT(H314=$S$4)*J314</f>
        <v>45.8</v>
      </c>
      <c r="T314">
        <f>INT(H314=$T$4)*J314</f>
        <v>0</v>
      </c>
    </row>
    <row r="315" spans="8:20" x14ac:dyDescent="0.25">
      <c r="H315" t="s">
        <v>7</v>
      </c>
      <c r="I315" s="16" t="s">
        <v>63</v>
      </c>
      <c r="J315">
        <v>35.5</v>
      </c>
      <c r="K315">
        <v>190</v>
      </c>
      <c r="L315">
        <v>3700</v>
      </c>
      <c r="M315" t="s">
        <v>3</v>
      </c>
      <c r="N315">
        <f>INT(H315=$N$4)*L315</f>
        <v>0</v>
      </c>
      <c r="O315">
        <f>INT(H315=$O$4)*L315</f>
        <v>3700</v>
      </c>
      <c r="P315">
        <f>INT(H315=$P$4)*L315</f>
        <v>0</v>
      </c>
      <c r="R315">
        <f>INT(H315=$R$4)*J315</f>
        <v>0</v>
      </c>
      <c r="S315">
        <f>INT(H315=$S$4)*J315</f>
        <v>35.5</v>
      </c>
      <c r="T315">
        <f>INT(H315=$T$4)*J315</f>
        <v>0</v>
      </c>
    </row>
    <row r="316" spans="8:20" x14ac:dyDescent="0.25">
      <c r="H316" t="s">
        <v>7</v>
      </c>
      <c r="I316" s="16" t="s">
        <v>63</v>
      </c>
      <c r="J316">
        <v>42.8</v>
      </c>
      <c r="K316">
        <v>195</v>
      </c>
      <c r="L316">
        <v>4250</v>
      </c>
      <c r="M316" t="s">
        <v>4</v>
      </c>
      <c r="N316">
        <f>INT(H316=$N$4)*L316</f>
        <v>0</v>
      </c>
      <c r="O316">
        <f>INT(H316=$O$4)*L316</f>
        <v>4250</v>
      </c>
      <c r="P316">
        <f>INT(H316=$P$4)*L316</f>
        <v>0</v>
      </c>
      <c r="R316">
        <f>INT(H316=$R$4)*J316</f>
        <v>0</v>
      </c>
      <c r="S316">
        <f>INT(H316=$S$4)*J316</f>
        <v>42.8</v>
      </c>
      <c r="T316">
        <f>INT(H316=$T$4)*J316</f>
        <v>0</v>
      </c>
    </row>
    <row r="317" spans="8:20" x14ac:dyDescent="0.25">
      <c r="H317" t="s">
        <v>7</v>
      </c>
      <c r="I317" s="16" t="s">
        <v>63</v>
      </c>
      <c r="J317">
        <v>40.9</v>
      </c>
      <c r="K317">
        <v>191</v>
      </c>
      <c r="L317">
        <v>3700</v>
      </c>
      <c r="M317" t="s">
        <v>3</v>
      </c>
      <c r="N317">
        <f>INT(H317=$N$4)*L317</f>
        <v>0</v>
      </c>
      <c r="O317">
        <f>INT(H317=$O$4)*L317</f>
        <v>3700</v>
      </c>
      <c r="P317">
        <f>INT(H317=$P$4)*L317</f>
        <v>0</v>
      </c>
      <c r="R317">
        <f>INT(H317=$R$4)*J317</f>
        <v>0</v>
      </c>
      <c r="S317">
        <f>INT(H317=$S$4)*J317</f>
        <v>40.9</v>
      </c>
      <c r="T317">
        <f>INT(H317=$T$4)*J317</f>
        <v>0</v>
      </c>
    </row>
    <row r="318" spans="8:20" x14ac:dyDescent="0.25">
      <c r="H318" t="s">
        <v>7</v>
      </c>
      <c r="I318" s="16" t="s">
        <v>63</v>
      </c>
      <c r="J318">
        <v>37.200000000000003</v>
      </c>
      <c r="K318">
        <v>184</v>
      </c>
      <c r="L318">
        <v>3900</v>
      </c>
      <c r="M318" t="s">
        <v>4</v>
      </c>
      <c r="N318">
        <f>INT(H318=$N$4)*L318</f>
        <v>0</v>
      </c>
      <c r="O318">
        <f>INT(H318=$O$4)*L318</f>
        <v>3900</v>
      </c>
      <c r="P318">
        <f>INT(H318=$P$4)*L318</f>
        <v>0</v>
      </c>
      <c r="R318">
        <f>INT(H318=$R$4)*J318</f>
        <v>0</v>
      </c>
      <c r="S318">
        <f>INT(H318=$S$4)*J318</f>
        <v>37.200000000000003</v>
      </c>
      <c r="T318">
        <f>INT(H318=$T$4)*J318</f>
        <v>0</v>
      </c>
    </row>
    <row r="319" spans="8:20" x14ac:dyDescent="0.25">
      <c r="H319" t="s">
        <v>7</v>
      </c>
      <c r="I319" s="16" t="s">
        <v>63</v>
      </c>
      <c r="J319">
        <v>36.200000000000003</v>
      </c>
      <c r="K319">
        <v>187</v>
      </c>
      <c r="L319">
        <v>3550</v>
      </c>
      <c r="M319" t="s">
        <v>3</v>
      </c>
      <c r="N319">
        <f>INT(H319=$N$4)*L319</f>
        <v>0</v>
      </c>
      <c r="O319">
        <f>INT(H319=$O$4)*L319</f>
        <v>3550</v>
      </c>
      <c r="P319">
        <f>INT(H319=$P$4)*L319</f>
        <v>0</v>
      </c>
      <c r="R319">
        <f>INT(H319=$R$4)*J319</f>
        <v>0</v>
      </c>
      <c r="S319">
        <f>INT(H319=$S$4)*J319</f>
        <v>36.200000000000003</v>
      </c>
      <c r="T319">
        <f>INT(H319=$T$4)*J319</f>
        <v>0</v>
      </c>
    </row>
    <row r="320" spans="8:20" x14ac:dyDescent="0.25">
      <c r="H320" t="s">
        <v>7</v>
      </c>
      <c r="I320" s="16" t="s">
        <v>63</v>
      </c>
      <c r="J320">
        <v>42.1</v>
      </c>
      <c r="K320">
        <v>195</v>
      </c>
      <c r="L320">
        <v>4000</v>
      </c>
      <c r="M320" t="s">
        <v>4</v>
      </c>
      <c r="N320">
        <f>INT(H320=$N$4)*L320</f>
        <v>0</v>
      </c>
      <c r="O320">
        <f>INT(H320=$O$4)*L320</f>
        <v>4000</v>
      </c>
      <c r="P320">
        <f>INT(H320=$P$4)*L320</f>
        <v>0</v>
      </c>
      <c r="R320">
        <f>INT(H320=$R$4)*J320</f>
        <v>0</v>
      </c>
      <c r="S320">
        <f>INT(H320=$S$4)*J320</f>
        <v>42.1</v>
      </c>
      <c r="T320">
        <f>INT(H320=$T$4)*J320</f>
        <v>0</v>
      </c>
    </row>
    <row r="321" spans="8:20" x14ac:dyDescent="0.25">
      <c r="H321" t="s">
        <v>7</v>
      </c>
      <c r="I321" s="16" t="s">
        <v>63</v>
      </c>
      <c r="J321">
        <v>34.6</v>
      </c>
      <c r="K321">
        <v>189</v>
      </c>
      <c r="L321">
        <v>3200</v>
      </c>
      <c r="M321" t="s">
        <v>3</v>
      </c>
      <c r="N321">
        <f>INT(H321=$N$4)*L321</f>
        <v>0</v>
      </c>
      <c r="O321">
        <f>INT(H321=$O$4)*L321</f>
        <v>3200</v>
      </c>
      <c r="P321">
        <f>INT(H321=$P$4)*L321</f>
        <v>0</v>
      </c>
      <c r="R321">
        <f>INT(H321=$R$4)*J321</f>
        <v>0</v>
      </c>
      <c r="S321">
        <f>INT(H321=$S$4)*J321</f>
        <v>34.6</v>
      </c>
      <c r="T321">
        <f>INT(H321=$T$4)*J321</f>
        <v>0</v>
      </c>
    </row>
    <row r="322" spans="8:20" x14ac:dyDescent="0.25">
      <c r="H322" t="s">
        <v>7</v>
      </c>
      <c r="I322" s="16" t="s">
        <v>63</v>
      </c>
      <c r="J322">
        <v>42.9</v>
      </c>
      <c r="K322">
        <v>196</v>
      </c>
      <c r="L322">
        <v>4700</v>
      </c>
      <c r="M322" t="s">
        <v>4</v>
      </c>
      <c r="N322">
        <f>INT(H322=$N$4)*L322</f>
        <v>0</v>
      </c>
      <c r="O322">
        <f>INT(H322=$O$4)*L322</f>
        <v>4700</v>
      </c>
      <c r="P322">
        <f>INT(H322=$P$4)*L322</f>
        <v>0</v>
      </c>
      <c r="R322">
        <f>INT(H322=$R$4)*J322</f>
        <v>0</v>
      </c>
      <c r="S322">
        <f>INT(H322=$S$4)*J322</f>
        <v>42.9</v>
      </c>
      <c r="T322">
        <f>INT(H322=$T$4)*J322</f>
        <v>0</v>
      </c>
    </row>
    <row r="323" spans="8:20" x14ac:dyDescent="0.25">
      <c r="H323" t="s">
        <v>7</v>
      </c>
      <c r="I323" s="16" t="s">
        <v>63</v>
      </c>
      <c r="J323">
        <v>36.700000000000003</v>
      </c>
      <c r="K323">
        <v>187</v>
      </c>
      <c r="L323">
        <v>3800</v>
      </c>
      <c r="M323" t="s">
        <v>3</v>
      </c>
      <c r="N323">
        <f>INT(H323=$N$4)*L323</f>
        <v>0</v>
      </c>
      <c r="O323">
        <f>INT(H323=$O$4)*L323</f>
        <v>3800</v>
      </c>
      <c r="P323">
        <f>INT(H323=$P$4)*L323</f>
        <v>0</v>
      </c>
      <c r="R323">
        <f>INT(H323=$R$4)*J323</f>
        <v>0</v>
      </c>
      <c r="S323">
        <f>INT(H323=$S$4)*J323</f>
        <v>36.700000000000003</v>
      </c>
      <c r="T323">
        <f>INT(H323=$T$4)*J323</f>
        <v>0</v>
      </c>
    </row>
    <row r="324" spans="8:20" x14ac:dyDescent="0.25">
      <c r="H324" t="s">
        <v>7</v>
      </c>
      <c r="I324" s="16" t="s">
        <v>63</v>
      </c>
      <c r="J324">
        <v>35.1</v>
      </c>
      <c r="K324">
        <v>193</v>
      </c>
      <c r="L324">
        <v>4200</v>
      </c>
      <c r="M324" t="s">
        <v>4</v>
      </c>
      <c r="N324">
        <f>INT(H324=$N$4)*L324</f>
        <v>0</v>
      </c>
      <c r="O324">
        <f>INT(H324=$O$4)*L324</f>
        <v>4200</v>
      </c>
      <c r="P324">
        <f>INT(H324=$P$4)*L324</f>
        <v>0</v>
      </c>
      <c r="R324">
        <f>INT(H324=$R$4)*J324</f>
        <v>0</v>
      </c>
      <c r="S324">
        <f>INT(H324=$S$4)*J324</f>
        <v>35.1</v>
      </c>
      <c r="T324">
        <f>INT(H324=$T$4)*J324</f>
        <v>0</v>
      </c>
    </row>
    <row r="325" spans="8:20" x14ac:dyDescent="0.25">
      <c r="H325" t="s">
        <v>7</v>
      </c>
      <c r="I325" s="16" t="s">
        <v>63</v>
      </c>
      <c r="J325">
        <v>38.6</v>
      </c>
      <c r="K325">
        <v>188</v>
      </c>
      <c r="L325">
        <v>2900</v>
      </c>
      <c r="M325" t="s">
        <v>3</v>
      </c>
      <c r="N325">
        <f>INT(H325=$N$4)*L325</f>
        <v>0</v>
      </c>
      <c r="O325">
        <f>INT(H325=$O$4)*L325</f>
        <v>2900</v>
      </c>
      <c r="P325">
        <f>INT(H325=$P$4)*L325</f>
        <v>0</v>
      </c>
      <c r="R325">
        <f>INT(H325=$R$4)*J325</f>
        <v>0</v>
      </c>
      <c r="S325">
        <f>INT(H325=$S$4)*J325</f>
        <v>38.6</v>
      </c>
      <c r="T325">
        <f>INT(H325=$T$4)*J325</f>
        <v>0</v>
      </c>
    </row>
    <row r="326" spans="8:20" x14ac:dyDescent="0.25">
      <c r="H326" t="s">
        <v>7</v>
      </c>
      <c r="I326" s="16" t="s">
        <v>63</v>
      </c>
      <c r="J326">
        <v>37.299999999999997</v>
      </c>
      <c r="K326">
        <v>199</v>
      </c>
      <c r="L326">
        <v>3775</v>
      </c>
      <c r="M326" t="s">
        <v>4</v>
      </c>
      <c r="N326">
        <f>INT(H326=$N$4)*L326</f>
        <v>0</v>
      </c>
      <c r="O326">
        <f>INT(H326=$O$4)*L326</f>
        <v>3775</v>
      </c>
      <c r="P326">
        <f>INT(H326=$P$4)*L326</f>
        <v>0</v>
      </c>
      <c r="R326">
        <f>INT(H326=$R$4)*J326</f>
        <v>0</v>
      </c>
      <c r="S326">
        <f>INT(H326=$S$4)*J326</f>
        <v>37.299999999999997</v>
      </c>
      <c r="T326">
        <f>INT(H326=$T$4)*J326</f>
        <v>0</v>
      </c>
    </row>
    <row r="327" spans="8:20" x14ac:dyDescent="0.25">
      <c r="H327" t="s">
        <v>7</v>
      </c>
      <c r="I327" s="16" t="s">
        <v>63</v>
      </c>
      <c r="J327">
        <v>35.700000000000003</v>
      </c>
      <c r="K327">
        <v>189</v>
      </c>
      <c r="L327">
        <v>3350</v>
      </c>
      <c r="M327" t="s">
        <v>3</v>
      </c>
      <c r="N327">
        <f>INT(H327=$N$4)*L327</f>
        <v>0</v>
      </c>
      <c r="O327">
        <f>INT(H327=$O$4)*L327</f>
        <v>3350</v>
      </c>
      <c r="P327">
        <f>INT(H327=$P$4)*L327</f>
        <v>0</v>
      </c>
      <c r="R327">
        <f>INT(H327=$R$4)*J327</f>
        <v>0</v>
      </c>
      <c r="S327">
        <f>INT(H327=$S$4)*J327</f>
        <v>35.700000000000003</v>
      </c>
      <c r="T327">
        <f>INT(H327=$T$4)*J327</f>
        <v>0</v>
      </c>
    </row>
    <row r="328" spans="8:20" x14ac:dyDescent="0.25">
      <c r="H328" t="s">
        <v>7</v>
      </c>
      <c r="I328" s="16" t="s">
        <v>63</v>
      </c>
      <c r="J328">
        <v>41.1</v>
      </c>
      <c r="K328">
        <v>189</v>
      </c>
      <c r="L328">
        <v>3325</v>
      </c>
      <c r="M328" t="s">
        <v>4</v>
      </c>
      <c r="N328">
        <f>INT(H328=$N$4)*L328</f>
        <v>0</v>
      </c>
      <c r="O328">
        <f>INT(H328=$O$4)*L328</f>
        <v>3325</v>
      </c>
      <c r="P328">
        <f>INT(H328=$P$4)*L328</f>
        <v>0</v>
      </c>
      <c r="R328">
        <f>INT(H328=$R$4)*J328</f>
        <v>0</v>
      </c>
      <c r="S328">
        <f>INT(H328=$S$4)*J328</f>
        <v>41.1</v>
      </c>
      <c r="T328">
        <f>INT(H328=$T$4)*J328</f>
        <v>0</v>
      </c>
    </row>
    <row r="329" spans="8:20" x14ac:dyDescent="0.25">
      <c r="H329" t="s">
        <v>7</v>
      </c>
      <c r="I329" s="16" t="s">
        <v>63</v>
      </c>
      <c r="J329">
        <v>36.200000000000003</v>
      </c>
      <c r="K329">
        <v>187</v>
      </c>
      <c r="L329">
        <v>3150</v>
      </c>
      <c r="M329" t="s">
        <v>3</v>
      </c>
      <c r="N329">
        <f>INT(H329=$N$4)*L329</f>
        <v>0</v>
      </c>
      <c r="O329">
        <f>INT(H329=$O$4)*L329</f>
        <v>3150</v>
      </c>
      <c r="P329">
        <f>INT(H329=$P$4)*L329</f>
        <v>0</v>
      </c>
      <c r="R329">
        <f>INT(H329=$R$4)*J329</f>
        <v>0</v>
      </c>
      <c r="S329">
        <f>INT(H329=$S$4)*J329</f>
        <v>36.200000000000003</v>
      </c>
      <c r="T329">
        <f>INT(H329=$T$4)*J329</f>
        <v>0</v>
      </c>
    </row>
    <row r="330" spans="8:20" x14ac:dyDescent="0.25">
      <c r="H330" t="s">
        <v>7</v>
      </c>
      <c r="I330" s="16" t="s">
        <v>63</v>
      </c>
      <c r="J330">
        <v>37.700000000000003</v>
      </c>
      <c r="K330">
        <v>198</v>
      </c>
      <c r="L330">
        <v>3500</v>
      </c>
      <c r="M330" t="s">
        <v>4</v>
      </c>
      <c r="N330">
        <f>INT(H330=$N$4)*L330</f>
        <v>0</v>
      </c>
      <c r="O330">
        <f>INT(H330=$O$4)*L330</f>
        <v>3500</v>
      </c>
      <c r="P330">
        <f>INT(H330=$P$4)*L330</f>
        <v>0</v>
      </c>
      <c r="R330">
        <f>INT(H330=$R$4)*J330</f>
        <v>0</v>
      </c>
      <c r="S330">
        <f>INT(H330=$S$4)*J330</f>
        <v>37.700000000000003</v>
      </c>
      <c r="T330">
        <f>INT(H330=$T$4)*J330</f>
        <v>0</v>
      </c>
    </row>
    <row r="331" spans="8:20" x14ac:dyDescent="0.25">
      <c r="H331" t="s">
        <v>7</v>
      </c>
      <c r="I331" s="16" t="s">
        <v>63</v>
      </c>
      <c r="J331">
        <v>40.200000000000003</v>
      </c>
      <c r="K331">
        <v>176</v>
      </c>
      <c r="L331">
        <v>3450</v>
      </c>
      <c r="M331" t="s">
        <v>3</v>
      </c>
      <c r="N331">
        <f>INT(H331=$N$4)*L331</f>
        <v>0</v>
      </c>
      <c r="O331">
        <f>INT(H331=$O$4)*L331</f>
        <v>3450</v>
      </c>
      <c r="P331">
        <f>INT(H331=$P$4)*L331</f>
        <v>0</v>
      </c>
      <c r="R331">
        <f>INT(H331=$R$4)*J331</f>
        <v>0</v>
      </c>
      <c r="S331">
        <f>INT(H331=$S$4)*J331</f>
        <v>40.200000000000003</v>
      </c>
      <c r="T331">
        <f>INT(H331=$T$4)*J331</f>
        <v>0</v>
      </c>
    </row>
    <row r="332" spans="8:20" x14ac:dyDescent="0.25">
      <c r="H332" t="s">
        <v>7</v>
      </c>
      <c r="I332" s="16" t="s">
        <v>63</v>
      </c>
      <c r="J332">
        <v>41.4</v>
      </c>
      <c r="K332">
        <v>202</v>
      </c>
      <c r="L332">
        <v>3875</v>
      </c>
      <c r="M332" t="s">
        <v>4</v>
      </c>
      <c r="N332">
        <f>INT(H332=$N$4)*L332</f>
        <v>0</v>
      </c>
      <c r="O332">
        <f>INT(H332=$O$4)*L332</f>
        <v>3875</v>
      </c>
      <c r="P332">
        <f>INT(H332=$P$4)*L332</f>
        <v>0</v>
      </c>
      <c r="R332">
        <f>INT(H332=$R$4)*J332</f>
        <v>0</v>
      </c>
      <c r="S332">
        <f>INT(H332=$S$4)*J332</f>
        <v>41.4</v>
      </c>
      <c r="T332">
        <f>INT(H332=$T$4)*J332</f>
        <v>0</v>
      </c>
    </row>
    <row r="333" spans="8:20" x14ac:dyDescent="0.25">
      <c r="H333" t="s">
        <v>7</v>
      </c>
      <c r="I333" s="16" t="s">
        <v>63</v>
      </c>
      <c r="J333">
        <v>35.200000000000003</v>
      </c>
      <c r="K333">
        <v>186</v>
      </c>
      <c r="L333">
        <v>3050</v>
      </c>
      <c r="M333" t="s">
        <v>3</v>
      </c>
      <c r="N333">
        <f>INT(H333=$N$4)*L333</f>
        <v>0</v>
      </c>
      <c r="O333">
        <f>INT(H333=$O$4)*L333</f>
        <v>3050</v>
      </c>
      <c r="P333">
        <f>INT(H333=$P$4)*L333</f>
        <v>0</v>
      </c>
      <c r="R333">
        <f>INT(H333=$R$4)*J333</f>
        <v>0</v>
      </c>
      <c r="S333">
        <f>INT(H333=$S$4)*J333</f>
        <v>35.200000000000003</v>
      </c>
      <c r="T333">
        <f>INT(H333=$T$4)*J333</f>
        <v>0</v>
      </c>
    </row>
    <row r="334" spans="8:20" x14ac:dyDescent="0.25">
      <c r="H334" t="s">
        <v>7</v>
      </c>
      <c r="I334" s="16" t="s">
        <v>63</v>
      </c>
      <c r="J334">
        <v>40.6</v>
      </c>
      <c r="K334">
        <v>199</v>
      </c>
      <c r="L334">
        <v>4000</v>
      </c>
      <c r="M334" t="s">
        <v>4</v>
      </c>
      <c r="N334">
        <f>INT(H334=$N$4)*L334</f>
        <v>0</v>
      </c>
      <c r="O334">
        <f>INT(H334=$O$4)*L334</f>
        <v>4000</v>
      </c>
      <c r="P334">
        <f>INT(H334=$P$4)*L334</f>
        <v>0</v>
      </c>
      <c r="R334">
        <f>INT(H334=$R$4)*J334</f>
        <v>0</v>
      </c>
      <c r="S334">
        <f>INT(H334=$S$4)*J334</f>
        <v>40.6</v>
      </c>
      <c r="T334">
        <f>INT(H334=$T$4)*J334</f>
        <v>0</v>
      </c>
    </row>
    <row r="335" spans="8:20" x14ac:dyDescent="0.25">
      <c r="H335" t="s">
        <v>7</v>
      </c>
      <c r="I335" s="16" t="s">
        <v>63</v>
      </c>
      <c r="J335">
        <v>38.799999999999997</v>
      </c>
      <c r="K335">
        <v>191</v>
      </c>
      <c r="L335">
        <v>3275</v>
      </c>
      <c r="M335" t="s">
        <v>3</v>
      </c>
      <c r="N335">
        <f>INT(H335=$N$4)*L335</f>
        <v>0</v>
      </c>
      <c r="O335">
        <f>INT(H335=$O$4)*L335</f>
        <v>3275</v>
      </c>
      <c r="P335">
        <f>INT(H335=$P$4)*L335</f>
        <v>0</v>
      </c>
      <c r="R335">
        <f>INT(H335=$R$4)*J335</f>
        <v>0</v>
      </c>
      <c r="S335">
        <f>INT(H335=$S$4)*J335</f>
        <v>38.799999999999997</v>
      </c>
      <c r="T335">
        <f>INT(H335=$T$4)*J335</f>
        <v>0</v>
      </c>
    </row>
    <row r="336" spans="8:20" x14ac:dyDescent="0.25">
      <c r="H336" t="s">
        <v>7</v>
      </c>
      <c r="I336" s="16" t="s">
        <v>63</v>
      </c>
      <c r="J336">
        <v>41.5</v>
      </c>
      <c r="K336">
        <v>195</v>
      </c>
      <c r="L336">
        <v>4300</v>
      </c>
      <c r="M336" t="s">
        <v>4</v>
      </c>
      <c r="N336">
        <f>INT(H336=$N$4)*L336</f>
        <v>0</v>
      </c>
      <c r="O336">
        <f>INT(H336=$O$4)*L336</f>
        <v>4300</v>
      </c>
      <c r="P336">
        <f>INT(H336=$P$4)*L336</f>
        <v>0</v>
      </c>
      <c r="R336">
        <f>INT(H336=$R$4)*J336</f>
        <v>0</v>
      </c>
      <c r="S336">
        <f>INT(H336=$S$4)*J336</f>
        <v>41.5</v>
      </c>
      <c r="T336">
        <f>INT(H336=$T$4)*J336</f>
        <v>0</v>
      </c>
    </row>
    <row r="337" spans="8:20" x14ac:dyDescent="0.25">
      <c r="H337" t="s">
        <v>7</v>
      </c>
      <c r="I337" s="16" t="s">
        <v>63</v>
      </c>
      <c r="J337">
        <v>39</v>
      </c>
      <c r="K337">
        <v>191</v>
      </c>
      <c r="L337">
        <v>3050</v>
      </c>
      <c r="M337" t="s">
        <v>3</v>
      </c>
      <c r="N337">
        <f>INT(H337=$N$4)*L337</f>
        <v>0</v>
      </c>
      <c r="O337">
        <f>INT(H337=$O$4)*L337</f>
        <v>3050</v>
      </c>
      <c r="P337">
        <f>INT(H337=$P$4)*L337</f>
        <v>0</v>
      </c>
      <c r="R337">
        <f>INT(H337=$R$4)*J337</f>
        <v>0</v>
      </c>
      <c r="S337">
        <f>INT(H337=$S$4)*J337</f>
        <v>39</v>
      </c>
      <c r="T337">
        <f>INT(H337=$T$4)*J337</f>
        <v>0</v>
      </c>
    </row>
    <row r="338" spans="8:20" x14ac:dyDescent="0.25">
      <c r="H338" t="s">
        <v>7</v>
      </c>
      <c r="I338" s="16" t="s">
        <v>63</v>
      </c>
      <c r="J338">
        <v>44.1</v>
      </c>
      <c r="K338">
        <v>210</v>
      </c>
      <c r="L338">
        <v>4000</v>
      </c>
      <c r="M338" t="s">
        <v>4</v>
      </c>
      <c r="N338">
        <f>INT(H338=$N$4)*L338</f>
        <v>0</v>
      </c>
      <c r="O338">
        <f>INT(H338=$O$4)*L338</f>
        <v>4000</v>
      </c>
      <c r="P338">
        <f>INT(H338=$P$4)*L338</f>
        <v>0</v>
      </c>
      <c r="R338">
        <f>INT(H338=$R$4)*J338</f>
        <v>0</v>
      </c>
      <c r="S338">
        <f>INT(H338=$S$4)*J338</f>
        <v>44.1</v>
      </c>
      <c r="T338">
        <f>INT(H338=$T$4)*J338</f>
        <v>0</v>
      </c>
    </row>
    <row r="339" spans="8:20" x14ac:dyDescent="0.25">
      <c r="H339" t="s">
        <v>7</v>
      </c>
      <c r="I339" s="16" t="s">
        <v>63</v>
      </c>
      <c r="J339">
        <v>38.5</v>
      </c>
      <c r="K339">
        <v>190</v>
      </c>
      <c r="L339">
        <v>3325</v>
      </c>
      <c r="M339" t="s">
        <v>3</v>
      </c>
      <c r="N339">
        <f>INT(H339=$N$4)*L339</f>
        <v>0</v>
      </c>
      <c r="O339">
        <f>INT(H339=$O$4)*L339</f>
        <v>3325</v>
      </c>
      <c r="P339">
        <f>INT(H339=$P$4)*L339</f>
        <v>0</v>
      </c>
      <c r="R339">
        <f>INT(H339=$R$4)*J339</f>
        <v>0</v>
      </c>
      <c r="S339">
        <f>INT(H339=$S$4)*J339</f>
        <v>38.5</v>
      </c>
      <c r="T339">
        <f>INT(H339=$T$4)*J339</f>
        <v>0</v>
      </c>
    </row>
    <row r="340" spans="8:20" x14ac:dyDescent="0.25">
      <c r="H340" t="s">
        <v>7</v>
      </c>
      <c r="I340" s="16" t="s">
        <v>63</v>
      </c>
      <c r="J340">
        <v>43.1</v>
      </c>
      <c r="K340">
        <v>197</v>
      </c>
      <c r="L340">
        <v>3500</v>
      </c>
      <c r="M340" t="s">
        <v>4</v>
      </c>
      <c r="N340">
        <f>INT(H340=$N$4)*L340</f>
        <v>0</v>
      </c>
      <c r="O340">
        <f>INT(H340=$O$4)*L340</f>
        <v>3500</v>
      </c>
      <c r="P340">
        <f>INT(H340=$P$4)*L340</f>
        <v>0</v>
      </c>
      <c r="R340">
        <f>INT(H340=$R$4)*J340</f>
        <v>0</v>
      </c>
      <c r="S340">
        <f>INT(H340=$S$4)*J340</f>
        <v>43.1</v>
      </c>
      <c r="T340">
        <f>INT(H340=$T$4)*J340</f>
        <v>0</v>
      </c>
    </row>
  </sheetData>
  <phoneticPr fontId="8" type="noConversion"/>
  <pageMargins left="0.7" right="0.7" top="0.75" bottom="0.75" header="0.3" footer="0.3"/>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A66D2A-4E09-40AA-A6ED-6DD87F56B46F}">
  <dimension ref="A1:AM337"/>
  <sheetViews>
    <sheetView topLeftCell="U1" workbookViewId="0">
      <selection activeCell="Z2" sqref="Z2:AC12"/>
    </sheetView>
  </sheetViews>
  <sheetFormatPr defaultRowHeight="15" x14ac:dyDescent="0.25"/>
  <cols>
    <col min="1" max="1" width="10" bestFit="1" customWidth="1"/>
    <col min="2" max="2" width="9.85546875" bestFit="1" customWidth="1"/>
    <col min="3" max="3" width="17.42578125" bestFit="1" customWidth="1"/>
    <col min="4" max="4" width="20.7109375" bestFit="1" customWidth="1"/>
    <col min="5" max="5" width="15.140625" bestFit="1" customWidth="1"/>
    <col min="6" max="6" width="10" customWidth="1"/>
    <col min="13" max="13" width="20.7109375" bestFit="1" customWidth="1"/>
    <col min="14" max="14" width="10" bestFit="1" customWidth="1"/>
    <col min="15" max="15" width="9.42578125" bestFit="1" customWidth="1"/>
    <col min="16" max="16" width="7.7109375" bestFit="1" customWidth="1"/>
    <col min="17" max="17" width="11.28515625" bestFit="1" customWidth="1"/>
    <col min="18" max="18" width="11.28515625" customWidth="1"/>
    <col min="19" max="19" width="10" bestFit="1" customWidth="1"/>
    <col min="20" max="20" width="9.85546875" bestFit="1" customWidth="1"/>
    <col min="21" max="21" width="17.42578125" bestFit="1" customWidth="1"/>
    <col min="22" max="22" width="20.7109375" bestFit="1" customWidth="1"/>
    <col min="23" max="23" width="15.140625" bestFit="1" customWidth="1"/>
    <col min="24" max="24" width="10" bestFit="1" customWidth="1"/>
    <col min="25" max="25" width="10" customWidth="1"/>
    <col min="26" max="26" width="17.42578125" bestFit="1" customWidth="1"/>
    <col min="27" max="27" width="10" customWidth="1"/>
    <col min="28" max="28" width="9.42578125" bestFit="1" customWidth="1"/>
    <col min="29" max="29" width="7.7109375" bestFit="1" customWidth="1"/>
    <col min="30" max="30" width="11.28515625" bestFit="1" customWidth="1"/>
    <col min="31" max="33" width="10" customWidth="1"/>
    <col min="34" max="39" width="14.7109375" customWidth="1"/>
  </cols>
  <sheetData>
    <row r="1" spans="1:39" x14ac:dyDescent="0.25">
      <c r="A1" t="s">
        <v>13</v>
      </c>
      <c r="B1" t="s">
        <v>60</v>
      </c>
      <c r="C1" t="s">
        <v>14</v>
      </c>
      <c r="D1" t="s">
        <v>15</v>
      </c>
      <c r="E1" t="s">
        <v>16</v>
      </c>
      <c r="F1" t="s">
        <v>17</v>
      </c>
      <c r="H1" t="str" cm="1">
        <f t="array" ref="H1:J1">TRANSPOSE(_xlfn.UNIQUE(histogram[Species]))</f>
        <v>Gentoo</v>
      </c>
      <c r="I1" t="str">
        <v>Adelie</v>
      </c>
      <c r="J1" t="str">
        <v>Chinstrap</v>
      </c>
      <c r="M1" s="3" t="s">
        <v>11</v>
      </c>
      <c r="N1" s="3" t="s">
        <v>13</v>
      </c>
      <c r="S1" t="s">
        <v>13</v>
      </c>
      <c r="T1" t="s">
        <v>60</v>
      </c>
      <c r="U1" t="s">
        <v>14</v>
      </c>
      <c r="V1" t="s">
        <v>15</v>
      </c>
      <c r="W1" t="s">
        <v>16</v>
      </c>
      <c r="X1" t="s">
        <v>17</v>
      </c>
      <c r="Z1" s="3" t="s">
        <v>11</v>
      </c>
      <c r="AA1" s="3" t="s">
        <v>13</v>
      </c>
      <c r="AH1" s="23" t="s">
        <v>67</v>
      </c>
      <c r="AI1" s="23"/>
      <c r="AJ1" s="23" t="s">
        <v>64</v>
      </c>
      <c r="AK1" s="23"/>
      <c r="AL1" s="23"/>
      <c r="AM1" s="23"/>
    </row>
    <row r="2" spans="1:39" x14ac:dyDescent="0.25">
      <c r="A2" t="s">
        <v>9</v>
      </c>
      <c r="B2" s="16" t="s">
        <v>61</v>
      </c>
      <c r="C2">
        <v>46.1</v>
      </c>
      <c r="D2">
        <v>211</v>
      </c>
      <c r="E2">
        <v>4500</v>
      </c>
      <c r="F2" t="s">
        <v>3</v>
      </c>
      <c r="H2">
        <f>INT(A2=$H$1)*1</f>
        <v>1</v>
      </c>
      <c r="I2">
        <f>INT(A2=$I$1)*1</f>
        <v>0</v>
      </c>
      <c r="J2">
        <f>INT(A2=$J$1)*1</f>
        <v>0</v>
      </c>
      <c r="M2" s="3" t="s">
        <v>15</v>
      </c>
      <c r="N2" t="s">
        <v>7</v>
      </c>
      <c r="O2" t="s">
        <v>8</v>
      </c>
      <c r="P2" t="s">
        <v>9</v>
      </c>
      <c r="S2" s="16" t="s">
        <v>9</v>
      </c>
      <c r="T2" s="16" t="s">
        <v>61</v>
      </c>
      <c r="U2">
        <v>46.1</v>
      </c>
      <c r="V2">
        <v>211</v>
      </c>
      <c r="W2">
        <v>4500</v>
      </c>
      <c r="X2" s="16" t="s">
        <v>3</v>
      </c>
      <c r="Y2" s="16"/>
      <c r="Z2" s="3" t="s">
        <v>14</v>
      </c>
      <c r="AA2" t="s">
        <v>7</v>
      </c>
      <c r="AB2" t="s">
        <v>8</v>
      </c>
      <c r="AC2" t="s">
        <v>9</v>
      </c>
      <c r="AE2" s="16"/>
      <c r="AF2" s="16"/>
      <c r="AG2" s="16"/>
      <c r="AH2" s="23" t="s">
        <v>65</v>
      </c>
      <c r="AI2" s="23" t="s">
        <v>17</v>
      </c>
      <c r="AJ2" s="23" t="s">
        <v>61</v>
      </c>
      <c r="AK2" s="23" t="s">
        <v>62</v>
      </c>
      <c r="AL2" s="23" t="s">
        <v>63</v>
      </c>
      <c r="AM2" s="23" t="s">
        <v>5</v>
      </c>
    </row>
    <row r="3" spans="1:39" x14ac:dyDescent="0.25">
      <c r="A3" t="s">
        <v>9</v>
      </c>
      <c r="B3" s="16" t="s">
        <v>61</v>
      </c>
      <c r="C3">
        <v>50</v>
      </c>
      <c r="D3">
        <v>230</v>
      </c>
      <c r="E3">
        <v>5700</v>
      </c>
      <c r="F3" t="s">
        <v>4</v>
      </c>
      <c r="H3">
        <f t="shared" ref="H3:H66" si="0">INT(A3=$H$1)*1</f>
        <v>1</v>
      </c>
      <c r="I3">
        <f t="shared" ref="I3:I66" si="1">INT(A3=$I$1)*1</f>
        <v>0</v>
      </c>
      <c r="J3">
        <f t="shared" ref="J3:J66" si="2">INT(A3=$J$1)*1</f>
        <v>0</v>
      </c>
      <c r="M3" t="s">
        <v>20</v>
      </c>
      <c r="N3" s="16">
        <v>1</v>
      </c>
      <c r="O3" s="16">
        <v>0</v>
      </c>
      <c r="P3" s="16">
        <v>0</v>
      </c>
      <c r="S3" s="16" t="s">
        <v>9</v>
      </c>
      <c r="T3" s="16" t="s">
        <v>61</v>
      </c>
      <c r="U3">
        <v>50</v>
      </c>
      <c r="V3">
        <v>230</v>
      </c>
      <c r="W3">
        <v>5700</v>
      </c>
      <c r="X3" s="16" t="s">
        <v>4</v>
      </c>
      <c r="Y3" s="16"/>
      <c r="Z3" t="s">
        <v>81</v>
      </c>
      <c r="AA3" s="16">
        <v>10</v>
      </c>
      <c r="AB3" s="16">
        <v>0</v>
      </c>
      <c r="AC3" s="16">
        <v>0</v>
      </c>
      <c r="AE3" s="16"/>
      <c r="AF3" s="16"/>
      <c r="AG3" s="16"/>
      <c r="AH3" s="21" t="s">
        <v>7</v>
      </c>
      <c r="AI3" s="22"/>
      <c r="AJ3" s="22"/>
      <c r="AK3" s="22"/>
      <c r="AL3" s="22"/>
      <c r="AM3" s="22"/>
    </row>
    <row r="4" spans="1:39" x14ac:dyDescent="0.25">
      <c r="A4" t="s">
        <v>9</v>
      </c>
      <c r="B4" s="16" t="s">
        <v>61</v>
      </c>
      <c r="C4">
        <v>48.7</v>
      </c>
      <c r="D4">
        <v>210</v>
      </c>
      <c r="E4">
        <v>4450</v>
      </c>
      <c r="F4" t="s">
        <v>3</v>
      </c>
      <c r="H4">
        <f t="shared" si="0"/>
        <v>1</v>
      </c>
      <c r="I4">
        <f t="shared" si="1"/>
        <v>0</v>
      </c>
      <c r="J4">
        <f t="shared" si="2"/>
        <v>0</v>
      </c>
      <c r="M4" t="s">
        <v>21</v>
      </c>
      <c r="N4" s="16">
        <v>1</v>
      </c>
      <c r="O4" s="16">
        <v>0</v>
      </c>
      <c r="P4" s="16">
        <v>0</v>
      </c>
      <c r="S4" s="16" t="s">
        <v>9</v>
      </c>
      <c r="T4" s="16" t="s">
        <v>61</v>
      </c>
      <c r="U4">
        <v>48.7</v>
      </c>
      <c r="V4">
        <v>210</v>
      </c>
      <c r="W4">
        <v>4450</v>
      </c>
      <c r="X4" s="16" t="s">
        <v>3</v>
      </c>
      <c r="Y4" s="16"/>
      <c r="Z4" t="s">
        <v>82</v>
      </c>
      <c r="AA4" s="16">
        <v>48</v>
      </c>
      <c r="AB4" s="16">
        <v>0</v>
      </c>
      <c r="AC4" s="16">
        <v>0</v>
      </c>
      <c r="AE4" s="16"/>
      <c r="AF4" s="16"/>
      <c r="AG4" s="16"/>
      <c r="AH4" s="21"/>
      <c r="AI4" s="21" t="s">
        <v>3</v>
      </c>
      <c r="AJ4" s="22">
        <v>22</v>
      </c>
      <c r="AK4" s="22">
        <v>27</v>
      </c>
      <c r="AL4" s="22">
        <v>24</v>
      </c>
      <c r="AM4" s="22">
        <v>73</v>
      </c>
    </row>
    <row r="5" spans="1:39" x14ac:dyDescent="0.25">
      <c r="A5" t="s">
        <v>9</v>
      </c>
      <c r="B5" s="16" t="s">
        <v>61</v>
      </c>
      <c r="C5">
        <v>50</v>
      </c>
      <c r="D5">
        <v>218</v>
      </c>
      <c r="E5">
        <v>5700</v>
      </c>
      <c r="F5" t="s">
        <v>4</v>
      </c>
      <c r="H5">
        <f t="shared" si="0"/>
        <v>1</v>
      </c>
      <c r="I5">
        <f t="shared" si="1"/>
        <v>0</v>
      </c>
      <c r="J5">
        <f t="shared" si="2"/>
        <v>0</v>
      </c>
      <c r="M5" t="s">
        <v>22</v>
      </c>
      <c r="N5" s="16">
        <v>1</v>
      </c>
      <c r="O5" s="16">
        <v>0</v>
      </c>
      <c r="P5" s="16">
        <v>0</v>
      </c>
      <c r="S5" s="16" t="s">
        <v>9</v>
      </c>
      <c r="T5" s="16" t="s">
        <v>61</v>
      </c>
      <c r="U5">
        <v>50</v>
      </c>
      <c r="V5">
        <v>218</v>
      </c>
      <c r="W5">
        <v>5700</v>
      </c>
      <c r="X5" s="16" t="s">
        <v>4</v>
      </c>
      <c r="Y5" s="16"/>
      <c r="Z5" t="s">
        <v>83</v>
      </c>
      <c r="AA5" s="16">
        <v>56</v>
      </c>
      <c r="AB5" s="16">
        <v>1</v>
      </c>
      <c r="AC5" s="16">
        <v>1</v>
      </c>
      <c r="AE5" s="16"/>
      <c r="AF5" s="16"/>
      <c r="AG5" s="16"/>
      <c r="AH5" s="21"/>
      <c r="AI5" s="21" t="s">
        <v>4</v>
      </c>
      <c r="AJ5" s="22">
        <v>22</v>
      </c>
      <c r="AK5" s="22">
        <v>28</v>
      </c>
      <c r="AL5" s="22">
        <v>23</v>
      </c>
      <c r="AM5" s="22">
        <v>73</v>
      </c>
    </row>
    <row r="6" spans="1:39" x14ac:dyDescent="0.25">
      <c r="A6" t="s">
        <v>9</v>
      </c>
      <c r="B6" s="16" t="s">
        <v>61</v>
      </c>
      <c r="C6">
        <v>47.6</v>
      </c>
      <c r="D6">
        <v>215</v>
      </c>
      <c r="E6">
        <v>5400</v>
      </c>
      <c r="F6" t="s">
        <v>4</v>
      </c>
      <c r="H6">
        <f t="shared" si="0"/>
        <v>1</v>
      </c>
      <c r="I6">
        <f t="shared" si="1"/>
        <v>0</v>
      </c>
      <c r="J6">
        <f t="shared" si="2"/>
        <v>0</v>
      </c>
      <c r="M6" t="s">
        <v>23</v>
      </c>
      <c r="N6" s="16">
        <v>3</v>
      </c>
      <c r="O6" s="16">
        <v>1</v>
      </c>
      <c r="P6" s="16">
        <v>0</v>
      </c>
      <c r="S6" s="16" t="s">
        <v>9</v>
      </c>
      <c r="T6" s="16" t="s">
        <v>61</v>
      </c>
      <c r="U6">
        <v>47.6</v>
      </c>
      <c r="V6">
        <v>215</v>
      </c>
      <c r="W6">
        <v>5400</v>
      </c>
      <c r="X6" s="16" t="s">
        <v>4</v>
      </c>
      <c r="Y6" s="16"/>
      <c r="Z6" t="s">
        <v>84</v>
      </c>
      <c r="AA6" s="16">
        <v>27</v>
      </c>
      <c r="AB6" s="16">
        <v>5</v>
      </c>
      <c r="AC6" s="16">
        <v>15</v>
      </c>
      <c r="AE6" s="16"/>
      <c r="AF6" s="16"/>
      <c r="AG6" s="16"/>
      <c r="AH6" s="21" t="s">
        <v>8</v>
      </c>
      <c r="AI6" s="22"/>
      <c r="AJ6" s="22"/>
      <c r="AK6" s="22"/>
      <c r="AL6" s="22"/>
      <c r="AM6" s="22"/>
    </row>
    <row r="7" spans="1:39" x14ac:dyDescent="0.25">
      <c r="A7" t="s">
        <v>9</v>
      </c>
      <c r="B7" s="16" t="s">
        <v>61</v>
      </c>
      <c r="C7">
        <v>46.5</v>
      </c>
      <c r="D7">
        <v>210</v>
      </c>
      <c r="E7">
        <v>4550</v>
      </c>
      <c r="F7" t="s">
        <v>3</v>
      </c>
      <c r="H7">
        <f t="shared" si="0"/>
        <v>1</v>
      </c>
      <c r="I7">
        <f t="shared" si="1"/>
        <v>0</v>
      </c>
      <c r="J7">
        <f t="shared" si="2"/>
        <v>0</v>
      </c>
      <c r="M7" t="s">
        <v>24</v>
      </c>
      <c r="N7" s="16">
        <v>9</v>
      </c>
      <c r="O7" s="16">
        <v>2</v>
      </c>
      <c r="P7" s="16">
        <v>0</v>
      </c>
      <c r="S7" s="16" t="s">
        <v>9</v>
      </c>
      <c r="T7" s="16" t="s">
        <v>61</v>
      </c>
      <c r="U7">
        <v>46.5</v>
      </c>
      <c r="V7">
        <v>210</v>
      </c>
      <c r="W7">
        <v>4550</v>
      </c>
      <c r="X7" s="16" t="s">
        <v>3</v>
      </c>
      <c r="Y7" s="16"/>
      <c r="Z7" t="s">
        <v>85</v>
      </c>
      <c r="AA7" s="16">
        <v>5</v>
      </c>
      <c r="AB7" s="16">
        <v>19</v>
      </c>
      <c r="AC7" s="16">
        <v>42</v>
      </c>
      <c r="AE7" s="16"/>
      <c r="AF7" s="16"/>
      <c r="AG7" s="16"/>
      <c r="AH7" s="21"/>
      <c r="AI7" s="21" t="s">
        <v>3</v>
      </c>
      <c r="AJ7" s="22"/>
      <c r="AK7" s="22">
        <v>34</v>
      </c>
      <c r="AL7" s="22"/>
      <c r="AM7" s="22">
        <v>34</v>
      </c>
    </row>
    <row r="8" spans="1:39" x14ac:dyDescent="0.25">
      <c r="A8" t="s">
        <v>9</v>
      </c>
      <c r="B8" s="16" t="s">
        <v>61</v>
      </c>
      <c r="C8">
        <v>45.4</v>
      </c>
      <c r="D8">
        <v>211</v>
      </c>
      <c r="E8">
        <v>4800</v>
      </c>
      <c r="F8" t="s">
        <v>3</v>
      </c>
      <c r="H8">
        <f t="shared" si="0"/>
        <v>1</v>
      </c>
      <c r="I8">
        <f t="shared" si="1"/>
        <v>0</v>
      </c>
      <c r="J8">
        <f t="shared" si="2"/>
        <v>0</v>
      </c>
      <c r="M8" t="s">
        <v>25</v>
      </c>
      <c r="N8" s="16">
        <v>5</v>
      </c>
      <c r="O8" s="16">
        <v>0</v>
      </c>
      <c r="P8" s="16">
        <v>0</v>
      </c>
      <c r="S8" s="16" t="s">
        <v>9</v>
      </c>
      <c r="T8" s="16" t="s">
        <v>61</v>
      </c>
      <c r="U8">
        <v>45.4</v>
      </c>
      <c r="V8">
        <v>211</v>
      </c>
      <c r="W8">
        <v>4800</v>
      </c>
      <c r="X8" s="16" t="s">
        <v>3</v>
      </c>
      <c r="Y8" s="16"/>
      <c r="Z8" t="s">
        <v>86</v>
      </c>
      <c r="AA8" s="16">
        <v>0</v>
      </c>
      <c r="AB8" s="16">
        <v>13</v>
      </c>
      <c r="AC8" s="16">
        <v>42</v>
      </c>
      <c r="AE8" s="16"/>
      <c r="AF8" s="16"/>
      <c r="AG8" s="16"/>
      <c r="AH8" s="21"/>
      <c r="AI8" s="21" t="s">
        <v>4</v>
      </c>
      <c r="AJ8" s="22"/>
      <c r="AK8" s="22">
        <v>34</v>
      </c>
      <c r="AL8" s="22"/>
      <c r="AM8" s="22">
        <v>34</v>
      </c>
    </row>
    <row r="9" spans="1:39" x14ac:dyDescent="0.25">
      <c r="A9" t="s">
        <v>9</v>
      </c>
      <c r="B9" s="16" t="s">
        <v>61</v>
      </c>
      <c r="C9">
        <v>46.7</v>
      </c>
      <c r="D9">
        <v>219</v>
      </c>
      <c r="E9">
        <v>5200</v>
      </c>
      <c r="F9" t="s">
        <v>4</v>
      </c>
      <c r="H9">
        <f t="shared" si="0"/>
        <v>1</v>
      </c>
      <c r="I9">
        <f t="shared" si="1"/>
        <v>0</v>
      </c>
      <c r="J9">
        <f t="shared" si="2"/>
        <v>0</v>
      </c>
      <c r="M9" t="s">
        <v>26</v>
      </c>
      <c r="N9" s="16">
        <v>15</v>
      </c>
      <c r="O9" s="16">
        <v>1</v>
      </c>
      <c r="P9" s="16">
        <v>0</v>
      </c>
      <c r="S9" s="16" t="s">
        <v>9</v>
      </c>
      <c r="T9" s="16" t="s">
        <v>61</v>
      </c>
      <c r="U9">
        <v>46.7</v>
      </c>
      <c r="V9">
        <v>219</v>
      </c>
      <c r="W9">
        <v>5200</v>
      </c>
      <c r="X9" s="16" t="s">
        <v>4</v>
      </c>
      <c r="Y9" s="16"/>
      <c r="Z9" t="s">
        <v>87</v>
      </c>
      <c r="AA9" s="16">
        <v>0</v>
      </c>
      <c r="AB9" s="16">
        <v>26</v>
      </c>
      <c r="AC9" s="16">
        <v>17</v>
      </c>
      <c r="AE9" s="16"/>
      <c r="AF9" s="16"/>
      <c r="AG9" s="16"/>
      <c r="AH9" s="21" t="s">
        <v>9</v>
      </c>
      <c r="AI9" s="22"/>
      <c r="AJ9" s="22"/>
      <c r="AK9" s="22"/>
      <c r="AL9" s="22"/>
      <c r="AM9" s="22"/>
    </row>
    <row r="10" spans="1:39" x14ac:dyDescent="0.25">
      <c r="A10" t="s">
        <v>9</v>
      </c>
      <c r="B10" s="16" t="s">
        <v>61</v>
      </c>
      <c r="C10">
        <v>43.3</v>
      </c>
      <c r="D10">
        <v>209</v>
      </c>
      <c r="E10">
        <v>4400</v>
      </c>
      <c r="F10" t="s">
        <v>3</v>
      </c>
      <c r="H10">
        <f t="shared" si="0"/>
        <v>1</v>
      </c>
      <c r="I10">
        <f t="shared" si="1"/>
        <v>0</v>
      </c>
      <c r="J10">
        <f t="shared" si="2"/>
        <v>0</v>
      </c>
      <c r="M10" t="s">
        <v>27</v>
      </c>
      <c r="N10" s="16">
        <v>16</v>
      </c>
      <c r="O10" s="16">
        <v>6</v>
      </c>
      <c r="P10" s="16">
        <v>0</v>
      </c>
      <c r="S10" s="16" t="s">
        <v>9</v>
      </c>
      <c r="T10" s="16" t="s">
        <v>61</v>
      </c>
      <c r="U10">
        <v>43.3</v>
      </c>
      <c r="V10">
        <v>209</v>
      </c>
      <c r="W10">
        <v>4400</v>
      </c>
      <c r="X10" s="16" t="s">
        <v>3</v>
      </c>
      <c r="Y10" s="16"/>
      <c r="Z10" t="s">
        <v>88</v>
      </c>
      <c r="AA10" s="16">
        <v>0</v>
      </c>
      <c r="AB10" s="16">
        <v>3</v>
      </c>
      <c r="AC10" s="16">
        <v>4</v>
      </c>
      <c r="AE10" s="16"/>
      <c r="AF10" s="16"/>
      <c r="AG10" s="16"/>
      <c r="AH10" s="21"/>
      <c r="AI10" s="21" t="s">
        <v>3</v>
      </c>
      <c r="AJ10" s="22">
        <v>58</v>
      </c>
      <c r="AK10" s="22"/>
      <c r="AL10" s="22"/>
      <c r="AM10" s="22">
        <v>58</v>
      </c>
    </row>
    <row r="11" spans="1:39" x14ac:dyDescent="0.25">
      <c r="A11" t="s">
        <v>9</v>
      </c>
      <c r="B11" s="16" t="s">
        <v>61</v>
      </c>
      <c r="C11">
        <v>46.8</v>
      </c>
      <c r="D11">
        <v>215</v>
      </c>
      <c r="E11">
        <v>5150</v>
      </c>
      <c r="F11" t="s">
        <v>4</v>
      </c>
      <c r="H11">
        <f t="shared" si="0"/>
        <v>1</v>
      </c>
      <c r="I11">
        <f t="shared" si="1"/>
        <v>0</v>
      </c>
      <c r="J11">
        <f t="shared" si="2"/>
        <v>0</v>
      </c>
      <c r="M11" t="s">
        <v>28</v>
      </c>
      <c r="N11" s="16">
        <v>11</v>
      </c>
      <c r="O11" s="16">
        <v>2</v>
      </c>
      <c r="P11" s="16">
        <v>0</v>
      </c>
      <c r="S11" s="16" t="s">
        <v>9</v>
      </c>
      <c r="T11" s="16" t="s">
        <v>61</v>
      </c>
      <c r="U11">
        <v>46.8</v>
      </c>
      <c r="V11">
        <v>215</v>
      </c>
      <c r="W11">
        <v>5150</v>
      </c>
      <c r="X11" s="16" t="s">
        <v>4</v>
      </c>
      <c r="Y11" s="16"/>
      <c r="Z11" t="s">
        <v>89</v>
      </c>
      <c r="AA11" s="16">
        <v>0</v>
      </c>
      <c r="AB11" s="16">
        <v>1</v>
      </c>
      <c r="AC11" s="16">
        <v>0</v>
      </c>
      <c r="AE11" s="16"/>
      <c r="AF11" s="16"/>
      <c r="AG11" s="16"/>
      <c r="AH11" s="21"/>
      <c r="AI11" s="21" t="s">
        <v>4</v>
      </c>
      <c r="AJ11" s="22">
        <v>61</v>
      </c>
      <c r="AK11" s="22"/>
      <c r="AL11" s="22"/>
      <c r="AM11" s="22">
        <v>61</v>
      </c>
    </row>
    <row r="12" spans="1:39" x14ac:dyDescent="0.25">
      <c r="A12" t="s">
        <v>9</v>
      </c>
      <c r="B12" s="16" t="s">
        <v>61</v>
      </c>
      <c r="C12">
        <v>40.9</v>
      </c>
      <c r="D12">
        <v>214</v>
      </c>
      <c r="E12">
        <v>4650</v>
      </c>
      <c r="F12" t="s">
        <v>3</v>
      </c>
      <c r="H12">
        <f t="shared" si="0"/>
        <v>1</v>
      </c>
      <c r="I12">
        <f t="shared" si="1"/>
        <v>0</v>
      </c>
      <c r="J12">
        <f t="shared" si="2"/>
        <v>0</v>
      </c>
      <c r="M12" t="s">
        <v>29</v>
      </c>
      <c r="N12" s="16">
        <v>28</v>
      </c>
      <c r="O12" s="16">
        <v>6</v>
      </c>
      <c r="P12" s="16">
        <v>0</v>
      </c>
      <c r="S12" s="16" t="s">
        <v>9</v>
      </c>
      <c r="T12" s="16" t="s">
        <v>61</v>
      </c>
      <c r="U12">
        <v>40.9</v>
      </c>
      <c r="V12">
        <v>214</v>
      </c>
      <c r="W12">
        <v>4650</v>
      </c>
      <c r="X12" s="16" t="s">
        <v>3</v>
      </c>
      <c r="Y12" s="16"/>
      <c r="Z12" t="s">
        <v>90</v>
      </c>
      <c r="AA12" s="16">
        <v>0</v>
      </c>
      <c r="AB12" s="16">
        <v>0</v>
      </c>
      <c r="AC12" s="16">
        <v>1</v>
      </c>
      <c r="AE12" s="16"/>
      <c r="AF12" s="16"/>
      <c r="AG12" s="16"/>
      <c r="AH12" s="23" t="s">
        <v>5</v>
      </c>
      <c r="AI12" s="23"/>
      <c r="AJ12" s="24">
        <v>163</v>
      </c>
      <c r="AK12" s="24">
        <v>123</v>
      </c>
      <c r="AL12" s="24">
        <v>47</v>
      </c>
      <c r="AM12" s="24">
        <v>333</v>
      </c>
    </row>
    <row r="13" spans="1:39" x14ac:dyDescent="0.25">
      <c r="A13" t="s">
        <v>9</v>
      </c>
      <c r="B13" s="16" t="s">
        <v>61</v>
      </c>
      <c r="C13">
        <v>49</v>
      </c>
      <c r="D13">
        <v>216</v>
      </c>
      <c r="E13">
        <v>5550</v>
      </c>
      <c r="F13" t="s">
        <v>4</v>
      </c>
      <c r="H13">
        <f t="shared" si="0"/>
        <v>1</v>
      </c>
      <c r="I13">
        <f t="shared" si="1"/>
        <v>0</v>
      </c>
      <c r="J13">
        <f t="shared" si="2"/>
        <v>0</v>
      </c>
      <c r="M13" t="s">
        <v>30</v>
      </c>
      <c r="N13" s="16">
        <v>14</v>
      </c>
      <c r="O13" s="16">
        <v>7</v>
      </c>
      <c r="P13" s="16">
        <v>0</v>
      </c>
      <c r="S13" s="16" t="s">
        <v>9</v>
      </c>
      <c r="T13" s="16" t="s">
        <v>61</v>
      </c>
      <c r="U13">
        <v>49</v>
      </c>
      <c r="V13">
        <v>216</v>
      </c>
      <c r="W13">
        <v>5550</v>
      </c>
      <c r="X13" s="16" t="s">
        <v>4</v>
      </c>
      <c r="Y13" s="16"/>
      <c r="AE13" s="16"/>
      <c r="AF13" s="16"/>
      <c r="AG13" s="16"/>
    </row>
    <row r="14" spans="1:39" x14ac:dyDescent="0.25">
      <c r="A14" t="s">
        <v>9</v>
      </c>
      <c r="B14" s="16" t="s">
        <v>61</v>
      </c>
      <c r="C14">
        <v>45.5</v>
      </c>
      <c r="D14">
        <v>214</v>
      </c>
      <c r="E14">
        <v>4650</v>
      </c>
      <c r="F14" t="s">
        <v>3</v>
      </c>
      <c r="H14">
        <f t="shared" si="0"/>
        <v>1</v>
      </c>
      <c r="I14">
        <f t="shared" si="1"/>
        <v>0</v>
      </c>
      <c r="J14">
        <f t="shared" si="2"/>
        <v>0</v>
      </c>
      <c r="M14" t="s">
        <v>31</v>
      </c>
      <c r="N14" s="16">
        <v>14</v>
      </c>
      <c r="O14" s="16">
        <v>8</v>
      </c>
      <c r="P14" s="16">
        <v>0</v>
      </c>
      <c r="S14" s="16" t="s">
        <v>9</v>
      </c>
      <c r="T14" s="16" t="s">
        <v>61</v>
      </c>
      <c r="U14">
        <v>45.5</v>
      </c>
      <c r="V14">
        <v>214</v>
      </c>
      <c r="W14">
        <v>4650</v>
      </c>
      <c r="X14" s="16" t="s">
        <v>3</v>
      </c>
      <c r="Y14" s="16"/>
      <c r="AC14" s="16"/>
      <c r="AD14" s="16"/>
      <c r="AE14" s="16"/>
      <c r="AF14" s="16"/>
      <c r="AG14" s="16"/>
    </row>
    <row r="15" spans="1:39" x14ac:dyDescent="0.25">
      <c r="A15" t="s">
        <v>9</v>
      </c>
      <c r="B15" s="16" t="s">
        <v>61</v>
      </c>
      <c r="C15">
        <v>48.4</v>
      </c>
      <c r="D15">
        <v>213</v>
      </c>
      <c r="E15">
        <v>5850</v>
      </c>
      <c r="F15" t="s">
        <v>4</v>
      </c>
      <c r="H15">
        <f t="shared" si="0"/>
        <v>1</v>
      </c>
      <c r="I15">
        <f t="shared" si="1"/>
        <v>0</v>
      </c>
      <c r="J15">
        <f t="shared" si="2"/>
        <v>0</v>
      </c>
      <c r="M15" t="s">
        <v>32</v>
      </c>
      <c r="N15" s="16">
        <v>11</v>
      </c>
      <c r="O15" s="16">
        <v>9</v>
      </c>
      <c r="P15" s="16">
        <v>0</v>
      </c>
      <c r="S15" s="16" t="s">
        <v>9</v>
      </c>
      <c r="T15" s="16" t="s">
        <v>61</v>
      </c>
      <c r="U15">
        <v>48.4</v>
      </c>
      <c r="V15">
        <v>213</v>
      </c>
      <c r="W15">
        <v>5850</v>
      </c>
      <c r="X15" s="16" t="s">
        <v>4</v>
      </c>
      <c r="Y15" s="16"/>
      <c r="AC15" s="16"/>
      <c r="AD15" s="16"/>
      <c r="AE15" s="16"/>
      <c r="AF15" s="16"/>
      <c r="AG15" s="16"/>
    </row>
    <row r="16" spans="1:39" x14ac:dyDescent="0.25">
      <c r="A16" t="s">
        <v>9</v>
      </c>
      <c r="B16" s="16" t="s">
        <v>61</v>
      </c>
      <c r="C16">
        <v>45.8</v>
      </c>
      <c r="D16">
        <v>210</v>
      </c>
      <c r="E16">
        <v>4200</v>
      </c>
      <c r="F16" t="s">
        <v>3</v>
      </c>
      <c r="H16">
        <f t="shared" si="0"/>
        <v>1</v>
      </c>
      <c r="I16">
        <f t="shared" si="1"/>
        <v>0</v>
      </c>
      <c r="J16">
        <f t="shared" si="2"/>
        <v>0</v>
      </c>
      <c r="M16" t="s">
        <v>33</v>
      </c>
      <c r="N16" s="16">
        <v>8</v>
      </c>
      <c r="O16" s="16">
        <v>6</v>
      </c>
      <c r="P16" s="16">
        <v>0</v>
      </c>
      <c r="S16" s="16" t="s">
        <v>9</v>
      </c>
      <c r="T16" s="16" t="s">
        <v>61</v>
      </c>
      <c r="U16">
        <v>45.8</v>
      </c>
      <c r="V16">
        <v>210</v>
      </c>
      <c r="W16">
        <v>4200</v>
      </c>
      <c r="X16" s="16" t="s">
        <v>3</v>
      </c>
      <c r="Y16" s="16"/>
      <c r="AC16" s="16"/>
      <c r="AD16" s="16"/>
      <c r="AE16" s="16"/>
      <c r="AF16" s="16"/>
      <c r="AG16" s="16"/>
    </row>
    <row r="17" spans="1:33" x14ac:dyDescent="0.25">
      <c r="A17" t="s">
        <v>9</v>
      </c>
      <c r="B17" s="16" t="s">
        <v>61</v>
      </c>
      <c r="C17">
        <v>49.3</v>
      </c>
      <c r="D17">
        <v>217</v>
      </c>
      <c r="E17">
        <v>5850</v>
      </c>
      <c r="F17" t="s">
        <v>4</v>
      </c>
      <c r="H17">
        <f t="shared" si="0"/>
        <v>1</v>
      </c>
      <c r="I17">
        <f t="shared" si="1"/>
        <v>0</v>
      </c>
      <c r="J17">
        <f t="shared" si="2"/>
        <v>0</v>
      </c>
      <c r="M17" t="s">
        <v>34</v>
      </c>
      <c r="N17" s="16">
        <v>3</v>
      </c>
      <c r="O17" s="16">
        <v>7</v>
      </c>
      <c r="P17" s="16">
        <v>0</v>
      </c>
      <c r="S17" s="16" t="s">
        <v>9</v>
      </c>
      <c r="T17" s="16" t="s">
        <v>61</v>
      </c>
      <c r="U17">
        <v>49.3</v>
      </c>
      <c r="V17">
        <v>217</v>
      </c>
      <c r="W17">
        <v>5850</v>
      </c>
      <c r="X17" s="16" t="s">
        <v>4</v>
      </c>
      <c r="Y17" s="16"/>
      <c r="AC17" s="16"/>
      <c r="AD17" s="16"/>
      <c r="AE17" s="16"/>
      <c r="AF17" s="16"/>
      <c r="AG17" s="16"/>
    </row>
    <row r="18" spans="1:33" x14ac:dyDescent="0.25">
      <c r="A18" t="s">
        <v>9</v>
      </c>
      <c r="B18" s="16" t="s">
        <v>61</v>
      </c>
      <c r="C18">
        <v>42</v>
      </c>
      <c r="D18">
        <v>210</v>
      </c>
      <c r="E18">
        <v>4150</v>
      </c>
      <c r="F18" t="s">
        <v>3</v>
      </c>
      <c r="H18">
        <f t="shared" si="0"/>
        <v>1</v>
      </c>
      <c r="I18">
        <f t="shared" si="1"/>
        <v>0</v>
      </c>
      <c r="J18">
        <f t="shared" si="2"/>
        <v>0</v>
      </c>
      <c r="M18" t="s">
        <v>35</v>
      </c>
      <c r="N18" s="16">
        <v>3</v>
      </c>
      <c r="O18" s="16">
        <v>5</v>
      </c>
      <c r="P18" s="16">
        <v>1</v>
      </c>
      <c r="S18" s="16" t="s">
        <v>9</v>
      </c>
      <c r="T18" s="16" t="s">
        <v>61</v>
      </c>
      <c r="U18">
        <v>42</v>
      </c>
      <c r="V18">
        <v>210</v>
      </c>
      <c r="W18">
        <v>4150</v>
      </c>
      <c r="X18" s="16" t="s">
        <v>3</v>
      </c>
      <c r="Y18" s="16"/>
      <c r="AC18" s="16"/>
      <c r="AD18" s="16"/>
      <c r="AE18" s="16"/>
      <c r="AF18" s="16"/>
      <c r="AG18" s="16"/>
    </row>
    <row r="19" spans="1:33" x14ac:dyDescent="0.25">
      <c r="A19" t="s">
        <v>9</v>
      </c>
      <c r="B19" s="16" t="s">
        <v>61</v>
      </c>
      <c r="C19">
        <v>49.2</v>
      </c>
      <c r="D19">
        <v>221</v>
      </c>
      <c r="E19">
        <v>6300</v>
      </c>
      <c r="F19" t="s">
        <v>4</v>
      </c>
      <c r="H19">
        <f t="shared" si="0"/>
        <v>1</v>
      </c>
      <c r="I19">
        <f t="shared" si="1"/>
        <v>0</v>
      </c>
      <c r="J19">
        <f t="shared" si="2"/>
        <v>0</v>
      </c>
      <c r="M19" t="s">
        <v>36</v>
      </c>
      <c r="N19" s="16">
        <v>1</v>
      </c>
      <c r="O19" s="16">
        <v>2</v>
      </c>
      <c r="P19" s="16">
        <v>0</v>
      </c>
      <c r="S19" s="16" t="s">
        <v>9</v>
      </c>
      <c r="T19" s="16" t="s">
        <v>61</v>
      </c>
      <c r="U19">
        <v>49.2</v>
      </c>
      <c r="V19">
        <v>221</v>
      </c>
      <c r="W19">
        <v>6300</v>
      </c>
      <c r="X19" s="16" t="s">
        <v>4</v>
      </c>
      <c r="Y19" s="16"/>
      <c r="AA19" s="16"/>
      <c r="AB19" s="16"/>
      <c r="AC19" s="16"/>
      <c r="AD19" s="16"/>
      <c r="AE19" s="16"/>
      <c r="AF19" s="16"/>
      <c r="AG19" s="16"/>
    </row>
    <row r="20" spans="1:33" x14ac:dyDescent="0.25">
      <c r="A20" t="s">
        <v>9</v>
      </c>
      <c r="B20" s="16" t="s">
        <v>61</v>
      </c>
      <c r="C20">
        <v>46.2</v>
      </c>
      <c r="D20">
        <v>209</v>
      </c>
      <c r="E20">
        <v>4800</v>
      </c>
      <c r="F20" t="s">
        <v>3</v>
      </c>
      <c r="H20">
        <f t="shared" si="0"/>
        <v>1</v>
      </c>
      <c r="I20">
        <f t="shared" si="1"/>
        <v>0</v>
      </c>
      <c r="J20">
        <f t="shared" si="2"/>
        <v>0</v>
      </c>
      <c r="M20" t="s">
        <v>37</v>
      </c>
      <c r="N20" s="16">
        <v>0</v>
      </c>
      <c r="O20" s="16">
        <v>2</v>
      </c>
      <c r="P20" s="16">
        <v>1</v>
      </c>
      <c r="S20" s="16" t="s">
        <v>9</v>
      </c>
      <c r="T20" s="16" t="s">
        <v>61</v>
      </c>
      <c r="U20">
        <v>46.2</v>
      </c>
      <c r="V20">
        <v>209</v>
      </c>
      <c r="W20">
        <v>4800</v>
      </c>
      <c r="X20" s="16" t="s">
        <v>3</v>
      </c>
      <c r="Y20" s="16"/>
      <c r="AA20" s="16"/>
      <c r="AB20" s="16"/>
      <c r="AC20" s="16"/>
      <c r="AD20" s="16"/>
      <c r="AE20" s="16"/>
      <c r="AF20" s="16"/>
      <c r="AG20" s="16"/>
    </row>
    <row r="21" spans="1:33" x14ac:dyDescent="0.25">
      <c r="A21" t="s">
        <v>9</v>
      </c>
      <c r="B21" s="16" t="s">
        <v>61</v>
      </c>
      <c r="C21">
        <v>48.7</v>
      </c>
      <c r="D21">
        <v>222</v>
      </c>
      <c r="E21">
        <v>5350</v>
      </c>
      <c r="F21" t="s">
        <v>4</v>
      </c>
      <c r="H21">
        <f t="shared" si="0"/>
        <v>1</v>
      </c>
      <c r="I21">
        <f t="shared" si="1"/>
        <v>0</v>
      </c>
      <c r="J21">
        <f t="shared" si="2"/>
        <v>0</v>
      </c>
      <c r="M21" t="s">
        <v>38</v>
      </c>
      <c r="N21" s="16">
        <v>1</v>
      </c>
      <c r="O21" s="16">
        <v>0</v>
      </c>
      <c r="P21" s="16">
        <v>12</v>
      </c>
      <c r="S21" s="16" t="s">
        <v>9</v>
      </c>
      <c r="T21" s="16" t="s">
        <v>61</v>
      </c>
      <c r="U21">
        <v>48.7</v>
      </c>
      <c r="V21">
        <v>222</v>
      </c>
      <c r="W21">
        <v>5350</v>
      </c>
      <c r="X21" s="16" t="s">
        <v>4</v>
      </c>
      <c r="Y21" s="16"/>
      <c r="AA21" s="16"/>
      <c r="AB21" s="16"/>
      <c r="AC21" s="16"/>
      <c r="AD21" s="16"/>
      <c r="AE21" s="16"/>
      <c r="AF21" s="16"/>
      <c r="AG21" s="16"/>
    </row>
    <row r="22" spans="1:33" x14ac:dyDescent="0.25">
      <c r="A22" t="s">
        <v>9</v>
      </c>
      <c r="B22" s="16" t="s">
        <v>61</v>
      </c>
      <c r="C22">
        <v>50.2</v>
      </c>
      <c r="D22">
        <v>218</v>
      </c>
      <c r="E22">
        <v>5700</v>
      </c>
      <c r="F22" t="s">
        <v>4</v>
      </c>
      <c r="H22">
        <f t="shared" si="0"/>
        <v>1</v>
      </c>
      <c r="I22">
        <f t="shared" si="1"/>
        <v>0</v>
      </c>
      <c r="J22">
        <f t="shared" si="2"/>
        <v>0</v>
      </c>
      <c r="M22" t="s">
        <v>39</v>
      </c>
      <c r="N22" s="16">
        <v>1</v>
      </c>
      <c r="O22" s="16">
        <v>3</v>
      </c>
      <c r="P22" s="16">
        <v>12</v>
      </c>
      <c r="S22" s="16" t="s">
        <v>9</v>
      </c>
      <c r="T22" s="16" t="s">
        <v>61</v>
      </c>
      <c r="U22">
        <v>50.2</v>
      </c>
      <c r="V22">
        <v>218</v>
      </c>
      <c r="W22">
        <v>5700</v>
      </c>
      <c r="X22" s="16" t="s">
        <v>4</v>
      </c>
      <c r="Y22" s="16"/>
      <c r="AA22" s="16"/>
      <c r="AB22" s="16"/>
      <c r="AC22" s="16"/>
      <c r="AD22" s="16"/>
      <c r="AE22" s="16"/>
      <c r="AF22" s="16"/>
      <c r="AG22" s="16"/>
    </row>
    <row r="23" spans="1:33" x14ac:dyDescent="0.25">
      <c r="A23" t="s">
        <v>9</v>
      </c>
      <c r="B23" s="16" t="s">
        <v>61</v>
      </c>
      <c r="C23">
        <v>45.1</v>
      </c>
      <c r="D23">
        <v>215</v>
      </c>
      <c r="E23">
        <v>5000</v>
      </c>
      <c r="F23" t="s">
        <v>3</v>
      </c>
      <c r="H23">
        <f t="shared" si="0"/>
        <v>1</v>
      </c>
      <c r="I23">
        <f t="shared" si="1"/>
        <v>0</v>
      </c>
      <c r="J23">
        <f t="shared" si="2"/>
        <v>0</v>
      </c>
      <c r="M23" t="s">
        <v>40</v>
      </c>
      <c r="N23" s="16">
        <v>0</v>
      </c>
      <c r="O23" s="16">
        <v>1</v>
      </c>
      <c r="P23" s="16">
        <v>12</v>
      </c>
      <c r="S23" s="16" t="s">
        <v>9</v>
      </c>
      <c r="T23" s="16" t="s">
        <v>61</v>
      </c>
      <c r="U23">
        <v>45.1</v>
      </c>
      <c r="V23">
        <v>215</v>
      </c>
      <c r="W23">
        <v>5000</v>
      </c>
      <c r="X23" s="16" t="s">
        <v>3</v>
      </c>
      <c r="Y23" s="16"/>
      <c r="AA23" s="16"/>
      <c r="AB23" s="16"/>
      <c r="AC23" s="16"/>
      <c r="AD23" s="16"/>
      <c r="AE23" s="16"/>
      <c r="AF23" s="16"/>
      <c r="AG23" s="16"/>
    </row>
    <row r="24" spans="1:33" x14ac:dyDescent="0.25">
      <c r="A24" t="s">
        <v>9</v>
      </c>
      <c r="B24" s="16" t="s">
        <v>61</v>
      </c>
      <c r="C24">
        <v>46.5</v>
      </c>
      <c r="D24">
        <v>213</v>
      </c>
      <c r="E24">
        <v>4400</v>
      </c>
      <c r="F24" t="s">
        <v>3</v>
      </c>
      <c r="H24">
        <f t="shared" si="0"/>
        <v>1</v>
      </c>
      <c r="I24">
        <f t="shared" si="1"/>
        <v>0</v>
      </c>
      <c r="J24">
        <f t="shared" si="2"/>
        <v>0</v>
      </c>
      <c r="M24" t="s">
        <v>41</v>
      </c>
      <c r="N24" s="16">
        <v>0</v>
      </c>
      <c r="O24" s="16">
        <v>0</v>
      </c>
      <c r="P24" s="16">
        <v>18</v>
      </c>
      <c r="S24" s="16" t="s">
        <v>9</v>
      </c>
      <c r="T24" s="16" t="s">
        <v>61</v>
      </c>
      <c r="U24">
        <v>46.5</v>
      </c>
      <c r="V24">
        <v>213</v>
      </c>
      <c r="W24">
        <v>4400</v>
      </c>
      <c r="X24" s="16" t="s">
        <v>3</v>
      </c>
      <c r="Y24" s="16"/>
      <c r="AA24" s="16"/>
      <c r="AB24" s="16"/>
      <c r="AC24" s="16"/>
      <c r="AD24" s="16"/>
      <c r="AE24" s="16"/>
      <c r="AF24" s="16"/>
      <c r="AG24" s="16"/>
    </row>
    <row r="25" spans="1:33" x14ac:dyDescent="0.25">
      <c r="A25" t="s">
        <v>9</v>
      </c>
      <c r="B25" s="16" t="s">
        <v>61</v>
      </c>
      <c r="C25">
        <v>46.3</v>
      </c>
      <c r="D25">
        <v>215</v>
      </c>
      <c r="E25">
        <v>5050</v>
      </c>
      <c r="F25" t="s">
        <v>4</v>
      </c>
      <c r="H25">
        <f t="shared" si="0"/>
        <v>1</v>
      </c>
      <c r="I25">
        <f t="shared" si="1"/>
        <v>0</v>
      </c>
      <c r="J25">
        <f t="shared" si="2"/>
        <v>0</v>
      </c>
      <c r="M25" t="s">
        <v>42</v>
      </c>
      <c r="N25" s="16">
        <v>0</v>
      </c>
      <c r="O25" s="16">
        <v>0</v>
      </c>
      <c r="P25" s="16">
        <v>13</v>
      </c>
      <c r="S25" s="16" t="s">
        <v>9</v>
      </c>
      <c r="T25" s="16" t="s">
        <v>61</v>
      </c>
      <c r="U25">
        <v>46.3</v>
      </c>
      <c r="V25">
        <v>215</v>
      </c>
      <c r="W25">
        <v>5050</v>
      </c>
      <c r="X25" s="16" t="s">
        <v>4</v>
      </c>
      <c r="Y25" s="16"/>
      <c r="AA25" s="16"/>
      <c r="AB25" s="16"/>
      <c r="AC25" s="16"/>
      <c r="AD25" s="16"/>
      <c r="AE25" s="16"/>
      <c r="AF25" s="16"/>
      <c r="AG25" s="16"/>
    </row>
    <row r="26" spans="1:33" x14ac:dyDescent="0.25">
      <c r="A26" t="s">
        <v>9</v>
      </c>
      <c r="B26" s="16" t="s">
        <v>61</v>
      </c>
      <c r="C26">
        <v>42.9</v>
      </c>
      <c r="D26">
        <v>215</v>
      </c>
      <c r="E26">
        <v>5000</v>
      </c>
      <c r="F26" t="s">
        <v>3</v>
      </c>
      <c r="H26">
        <f t="shared" si="0"/>
        <v>1</v>
      </c>
      <c r="I26">
        <f t="shared" si="1"/>
        <v>0</v>
      </c>
      <c r="J26">
        <f t="shared" si="2"/>
        <v>0</v>
      </c>
      <c r="M26" t="s">
        <v>43</v>
      </c>
      <c r="N26" s="16">
        <v>0</v>
      </c>
      <c r="O26" s="16">
        <v>0</v>
      </c>
      <c r="P26" s="16">
        <v>10</v>
      </c>
      <c r="S26" s="16" t="s">
        <v>9</v>
      </c>
      <c r="T26" s="16" t="s">
        <v>61</v>
      </c>
      <c r="U26">
        <v>42.9</v>
      </c>
      <c r="V26">
        <v>215</v>
      </c>
      <c r="W26">
        <v>5000</v>
      </c>
      <c r="X26" s="16" t="s">
        <v>3</v>
      </c>
      <c r="Y26" s="16"/>
      <c r="AA26" s="16"/>
      <c r="AB26" s="16"/>
      <c r="AC26" s="16"/>
      <c r="AD26" s="16"/>
      <c r="AE26" s="16"/>
      <c r="AF26" s="16"/>
      <c r="AG26" s="16"/>
    </row>
    <row r="27" spans="1:33" x14ac:dyDescent="0.25">
      <c r="A27" t="s">
        <v>9</v>
      </c>
      <c r="B27" s="16" t="s">
        <v>61</v>
      </c>
      <c r="C27">
        <v>46.1</v>
      </c>
      <c r="D27">
        <v>215</v>
      </c>
      <c r="E27">
        <v>5100</v>
      </c>
      <c r="F27" t="s">
        <v>4</v>
      </c>
      <c r="H27">
        <f t="shared" si="0"/>
        <v>1</v>
      </c>
      <c r="I27">
        <f t="shared" si="1"/>
        <v>0</v>
      </c>
      <c r="J27">
        <f t="shared" si="2"/>
        <v>0</v>
      </c>
      <c r="M27" t="s">
        <v>44</v>
      </c>
      <c r="N27" s="16">
        <v>0</v>
      </c>
      <c r="O27" s="16">
        <v>0</v>
      </c>
      <c r="P27" s="16">
        <v>13</v>
      </c>
      <c r="S27" s="16" t="s">
        <v>9</v>
      </c>
      <c r="T27" s="16" t="s">
        <v>61</v>
      </c>
      <c r="U27">
        <v>46.1</v>
      </c>
      <c r="V27">
        <v>215</v>
      </c>
      <c r="W27">
        <v>5100</v>
      </c>
      <c r="X27" s="16" t="s">
        <v>4</v>
      </c>
      <c r="Y27" s="16"/>
      <c r="AA27" s="16"/>
      <c r="AB27" s="16"/>
      <c r="AC27" s="16"/>
      <c r="AD27" s="16"/>
      <c r="AE27" s="16"/>
      <c r="AF27" s="16"/>
      <c r="AG27" s="16"/>
    </row>
    <row r="28" spans="1:33" x14ac:dyDescent="0.25">
      <c r="A28" t="s">
        <v>9</v>
      </c>
      <c r="B28" s="16" t="s">
        <v>61</v>
      </c>
      <c r="C28">
        <v>47.8</v>
      </c>
      <c r="D28">
        <v>215</v>
      </c>
      <c r="E28">
        <v>5650</v>
      </c>
      <c r="F28" t="s">
        <v>4</v>
      </c>
      <c r="H28">
        <f t="shared" si="0"/>
        <v>1</v>
      </c>
      <c r="I28">
        <f t="shared" si="1"/>
        <v>0</v>
      </c>
      <c r="J28">
        <f t="shared" si="2"/>
        <v>0</v>
      </c>
      <c r="M28" t="s">
        <v>45</v>
      </c>
      <c r="N28" s="16">
        <v>0</v>
      </c>
      <c r="O28" s="16">
        <v>0</v>
      </c>
      <c r="P28" s="16">
        <v>8</v>
      </c>
      <c r="S28" s="16" t="s">
        <v>9</v>
      </c>
      <c r="T28" s="16" t="s">
        <v>61</v>
      </c>
      <c r="U28">
        <v>47.8</v>
      </c>
      <c r="V28">
        <v>215</v>
      </c>
      <c r="W28">
        <v>5650</v>
      </c>
      <c r="X28" s="16" t="s">
        <v>4</v>
      </c>
      <c r="Y28" s="16"/>
      <c r="AA28" s="16"/>
      <c r="AB28" s="16"/>
      <c r="AC28" s="16"/>
      <c r="AD28" s="16"/>
      <c r="AE28" s="16"/>
      <c r="AF28" s="16"/>
      <c r="AG28" s="16"/>
    </row>
    <row r="29" spans="1:33" x14ac:dyDescent="0.25">
      <c r="A29" t="s">
        <v>9</v>
      </c>
      <c r="B29" s="16" t="s">
        <v>61</v>
      </c>
      <c r="C29">
        <v>48.2</v>
      </c>
      <c r="D29">
        <v>210</v>
      </c>
      <c r="E29">
        <v>4600</v>
      </c>
      <c r="F29" t="s">
        <v>3</v>
      </c>
      <c r="H29">
        <f t="shared" si="0"/>
        <v>1</v>
      </c>
      <c r="I29">
        <f t="shared" si="1"/>
        <v>0</v>
      </c>
      <c r="J29">
        <f t="shared" si="2"/>
        <v>0</v>
      </c>
      <c r="M29" t="s">
        <v>46</v>
      </c>
      <c r="N29" s="16">
        <v>0</v>
      </c>
      <c r="O29" s="16">
        <v>0</v>
      </c>
      <c r="P29" s="16">
        <v>7</v>
      </c>
      <c r="S29" s="16" t="s">
        <v>9</v>
      </c>
      <c r="T29" s="16" t="s">
        <v>61</v>
      </c>
      <c r="U29">
        <v>48.2</v>
      </c>
      <c r="V29">
        <v>210</v>
      </c>
      <c r="W29">
        <v>4600</v>
      </c>
      <c r="X29" s="16" t="s">
        <v>3</v>
      </c>
      <c r="Y29" s="16"/>
      <c r="AA29" s="16"/>
      <c r="AB29" s="16"/>
      <c r="AC29" s="16"/>
      <c r="AD29" s="16"/>
      <c r="AE29" s="16"/>
      <c r="AF29" s="16"/>
      <c r="AG29" s="16"/>
    </row>
    <row r="30" spans="1:33" x14ac:dyDescent="0.25">
      <c r="A30" t="s">
        <v>9</v>
      </c>
      <c r="B30" s="16" t="s">
        <v>61</v>
      </c>
      <c r="C30">
        <v>50</v>
      </c>
      <c r="D30">
        <v>220</v>
      </c>
      <c r="E30">
        <v>5550</v>
      </c>
      <c r="F30" t="s">
        <v>4</v>
      </c>
      <c r="H30">
        <f t="shared" si="0"/>
        <v>1</v>
      </c>
      <c r="I30">
        <f t="shared" si="1"/>
        <v>0</v>
      </c>
      <c r="J30">
        <f t="shared" si="2"/>
        <v>0</v>
      </c>
      <c r="M30" t="s">
        <v>47</v>
      </c>
      <c r="N30" s="16">
        <v>0</v>
      </c>
      <c r="O30" s="16">
        <v>0</v>
      </c>
      <c r="P30" s="16">
        <v>1</v>
      </c>
      <c r="S30" s="16" t="s">
        <v>9</v>
      </c>
      <c r="T30" s="16" t="s">
        <v>61</v>
      </c>
      <c r="U30">
        <v>50</v>
      </c>
      <c r="V30">
        <v>220</v>
      </c>
      <c r="W30">
        <v>5550</v>
      </c>
      <c r="X30" s="16" t="s">
        <v>4</v>
      </c>
      <c r="Y30" s="16"/>
      <c r="AA30" s="16"/>
      <c r="AB30" s="16"/>
      <c r="AC30" s="16"/>
      <c r="AD30" s="16"/>
      <c r="AE30" s="16"/>
      <c r="AF30" s="16"/>
      <c r="AG30" s="16"/>
    </row>
    <row r="31" spans="1:33" x14ac:dyDescent="0.25">
      <c r="A31" t="s">
        <v>9</v>
      </c>
      <c r="B31" s="16" t="s">
        <v>61</v>
      </c>
      <c r="C31">
        <v>47.3</v>
      </c>
      <c r="D31">
        <v>222</v>
      </c>
      <c r="E31">
        <v>5250</v>
      </c>
      <c r="F31" t="s">
        <v>4</v>
      </c>
      <c r="H31">
        <f t="shared" si="0"/>
        <v>1</v>
      </c>
      <c r="I31">
        <f t="shared" si="1"/>
        <v>0</v>
      </c>
      <c r="J31">
        <f t="shared" si="2"/>
        <v>0</v>
      </c>
      <c r="M31" t="s">
        <v>48</v>
      </c>
      <c r="N31" s="16">
        <v>0</v>
      </c>
      <c r="O31" s="16">
        <v>0</v>
      </c>
      <c r="P31" s="16">
        <v>6</v>
      </c>
      <c r="S31" s="16" t="s">
        <v>9</v>
      </c>
      <c r="T31" s="16" t="s">
        <v>61</v>
      </c>
      <c r="U31">
        <v>47.3</v>
      </c>
      <c r="V31">
        <v>222</v>
      </c>
      <c r="W31">
        <v>5250</v>
      </c>
      <c r="X31" s="16" t="s">
        <v>4</v>
      </c>
      <c r="Y31" s="16"/>
      <c r="AA31" s="16"/>
      <c r="AB31" s="16"/>
      <c r="AC31" s="16"/>
      <c r="AD31" s="16"/>
      <c r="AE31" s="16"/>
      <c r="AF31" s="16"/>
      <c r="AG31" s="16"/>
    </row>
    <row r="32" spans="1:33" x14ac:dyDescent="0.25">
      <c r="A32" t="s">
        <v>9</v>
      </c>
      <c r="B32" s="16" t="s">
        <v>61</v>
      </c>
      <c r="C32">
        <v>42.8</v>
      </c>
      <c r="D32">
        <v>209</v>
      </c>
      <c r="E32">
        <v>4700</v>
      </c>
      <c r="F32" t="s">
        <v>3</v>
      </c>
      <c r="H32">
        <f t="shared" si="0"/>
        <v>1</v>
      </c>
      <c r="I32">
        <f t="shared" si="1"/>
        <v>0</v>
      </c>
      <c r="J32">
        <f t="shared" si="2"/>
        <v>0</v>
      </c>
      <c r="M32" t="s">
        <v>49</v>
      </c>
      <c r="N32" s="16">
        <v>0</v>
      </c>
      <c r="O32" s="16">
        <v>0</v>
      </c>
      <c r="P32" s="16">
        <v>8</v>
      </c>
      <c r="S32" s="16" t="s">
        <v>9</v>
      </c>
      <c r="T32" s="16" t="s">
        <v>61</v>
      </c>
      <c r="U32">
        <v>42.8</v>
      </c>
      <c r="V32">
        <v>209</v>
      </c>
      <c r="W32">
        <v>4700</v>
      </c>
      <c r="X32" s="16" t="s">
        <v>3</v>
      </c>
      <c r="Y32" s="16"/>
      <c r="AA32" s="16"/>
      <c r="AB32" s="16"/>
      <c r="AC32" s="16"/>
      <c r="AD32" s="16"/>
      <c r="AE32" s="16"/>
      <c r="AF32" s="16"/>
      <c r="AG32" s="16"/>
    </row>
    <row r="33" spans="1:33" x14ac:dyDescent="0.25">
      <c r="A33" t="s">
        <v>9</v>
      </c>
      <c r="B33" s="16" t="s">
        <v>61</v>
      </c>
      <c r="C33">
        <v>45.1</v>
      </c>
      <c r="D33">
        <v>207</v>
      </c>
      <c r="E33">
        <v>5050</v>
      </c>
      <c r="F33" t="s">
        <v>3</v>
      </c>
      <c r="H33">
        <f t="shared" si="0"/>
        <v>1</v>
      </c>
      <c r="I33">
        <f t="shared" si="1"/>
        <v>0</v>
      </c>
      <c r="J33">
        <f t="shared" si="2"/>
        <v>0</v>
      </c>
      <c r="S33" s="16" t="s">
        <v>9</v>
      </c>
      <c r="T33" s="16" t="s">
        <v>61</v>
      </c>
      <c r="U33">
        <v>45.1</v>
      </c>
      <c r="V33">
        <v>207</v>
      </c>
      <c r="W33">
        <v>5050</v>
      </c>
      <c r="X33" s="16" t="s">
        <v>3</v>
      </c>
      <c r="Y33" s="16"/>
      <c r="AA33" s="16"/>
      <c r="AB33" s="16"/>
      <c r="AC33" s="16"/>
      <c r="AD33" s="16"/>
      <c r="AE33" s="16"/>
      <c r="AF33" s="16"/>
      <c r="AG33" s="16"/>
    </row>
    <row r="34" spans="1:33" x14ac:dyDescent="0.25">
      <c r="A34" t="s">
        <v>9</v>
      </c>
      <c r="B34" s="16" t="s">
        <v>61</v>
      </c>
      <c r="C34">
        <v>59.6</v>
      </c>
      <c r="D34">
        <v>230</v>
      </c>
      <c r="E34">
        <v>6050</v>
      </c>
      <c r="F34" t="s">
        <v>4</v>
      </c>
      <c r="H34">
        <f t="shared" si="0"/>
        <v>1</v>
      </c>
      <c r="I34">
        <f t="shared" si="1"/>
        <v>0</v>
      </c>
      <c r="J34">
        <f t="shared" si="2"/>
        <v>0</v>
      </c>
      <c r="S34" s="16" t="s">
        <v>9</v>
      </c>
      <c r="T34" s="16" t="s">
        <v>61</v>
      </c>
      <c r="U34">
        <v>59.6</v>
      </c>
      <c r="V34">
        <v>230</v>
      </c>
      <c r="W34">
        <v>6050</v>
      </c>
      <c r="X34" s="16" t="s">
        <v>4</v>
      </c>
      <c r="Y34" s="16"/>
      <c r="AA34" s="16"/>
      <c r="AB34" s="16"/>
      <c r="AC34" s="16"/>
      <c r="AD34" s="16"/>
      <c r="AE34" s="16"/>
      <c r="AF34" s="16"/>
      <c r="AG34" s="16"/>
    </row>
    <row r="35" spans="1:33" x14ac:dyDescent="0.25">
      <c r="A35" t="s">
        <v>9</v>
      </c>
      <c r="B35" s="16" t="s">
        <v>61</v>
      </c>
      <c r="C35">
        <v>49.1</v>
      </c>
      <c r="D35">
        <v>220</v>
      </c>
      <c r="E35">
        <v>5150</v>
      </c>
      <c r="F35" t="s">
        <v>3</v>
      </c>
      <c r="H35">
        <f t="shared" si="0"/>
        <v>1</v>
      </c>
      <c r="I35">
        <f t="shared" si="1"/>
        <v>0</v>
      </c>
      <c r="J35">
        <f t="shared" si="2"/>
        <v>0</v>
      </c>
      <c r="S35" s="16" t="s">
        <v>9</v>
      </c>
      <c r="T35" s="16" t="s">
        <v>61</v>
      </c>
      <c r="U35">
        <v>49.1</v>
      </c>
      <c r="V35">
        <v>220</v>
      </c>
      <c r="W35">
        <v>5150</v>
      </c>
      <c r="X35" s="16" t="s">
        <v>3</v>
      </c>
      <c r="Y35" s="16"/>
      <c r="AA35" s="16"/>
      <c r="AB35" s="16"/>
      <c r="AC35" s="16"/>
      <c r="AD35" s="16"/>
      <c r="AE35" s="16"/>
      <c r="AF35" s="16"/>
      <c r="AG35" s="16"/>
    </row>
    <row r="36" spans="1:33" x14ac:dyDescent="0.25">
      <c r="A36" t="s">
        <v>9</v>
      </c>
      <c r="B36" s="16" t="s">
        <v>61</v>
      </c>
      <c r="C36">
        <v>48.4</v>
      </c>
      <c r="D36">
        <v>220</v>
      </c>
      <c r="E36">
        <v>5400</v>
      </c>
      <c r="F36" t="s">
        <v>4</v>
      </c>
      <c r="H36">
        <f t="shared" si="0"/>
        <v>1</v>
      </c>
      <c r="I36">
        <f t="shared" si="1"/>
        <v>0</v>
      </c>
      <c r="J36">
        <f t="shared" si="2"/>
        <v>0</v>
      </c>
      <c r="S36" s="16" t="s">
        <v>9</v>
      </c>
      <c r="T36" s="16" t="s">
        <v>61</v>
      </c>
      <c r="U36">
        <v>48.4</v>
      </c>
      <c r="V36">
        <v>220</v>
      </c>
      <c r="W36">
        <v>5400</v>
      </c>
      <c r="X36" s="16" t="s">
        <v>4</v>
      </c>
      <c r="Y36" s="16"/>
      <c r="AA36" s="16"/>
      <c r="AB36" s="16"/>
      <c r="AC36" s="16"/>
      <c r="AD36" s="16"/>
      <c r="AE36" s="16"/>
      <c r="AF36" s="16"/>
      <c r="AG36" s="16"/>
    </row>
    <row r="37" spans="1:33" x14ac:dyDescent="0.25">
      <c r="A37" t="s">
        <v>9</v>
      </c>
      <c r="B37" s="16" t="s">
        <v>61</v>
      </c>
      <c r="C37">
        <v>42.6</v>
      </c>
      <c r="D37">
        <v>213</v>
      </c>
      <c r="E37">
        <v>4950</v>
      </c>
      <c r="F37" t="s">
        <v>3</v>
      </c>
      <c r="H37">
        <f t="shared" si="0"/>
        <v>1</v>
      </c>
      <c r="I37">
        <f t="shared" si="1"/>
        <v>0</v>
      </c>
      <c r="J37">
        <f t="shared" si="2"/>
        <v>0</v>
      </c>
      <c r="S37" s="16" t="s">
        <v>9</v>
      </c>
      <c r="T37" s="16" t="s">
        <v>61</v>
      </c>
      <c r="U37">
        <v>42.6</v>
      </c>
      <c r="V37">
        <v>213</v>
      </c>
      <c r="W37">
        <v>4950</v>
      </c>
      <c r="X37" s="16" t="s">
        <v>3</v>
      </c>
      <c r="Y37" s="16"/>
      <c r="AA37" s="16"/>
      <c r="AB37" s="16"/>
      <c r="AC37" s="16"/>
      <c r="AD37" s="16"/>
      <c r="AE37" s="16"/>
      <c r="AF37" s="16"/>
      <c r="AG37" s="16"/>
    </row>
    <row r="38" spans="1:33" x14ac:dyDescent="0.25">
      <c r="A38" t="s">
        <v>9</v>
      </c>
      <c r="B38" s="16" t="s">
        <v>61</v>
      </c>
      <c r="C38">
        <v>44.4</v>
      </c>
      <c r="D38">
        <v>219</v>
      </c>
      <c r="E38">
        <v>5250</v>
      </c>
      <c r="F38" t="s">
        <v>4</v>
      </c>
      <c r="H38">
        <f t="shared" si="0"/>
        <v>1</v>
      </c>
      <c r="I38">
        <f t="shared" si="1"/>
        <v>0</v>
      </c>
      <c r="J38">
        <f t="shared" si="2"/>
        <v>0</v>
      </c>
      <c r="S38" s="16" t="s">
        <v>9</v>
      </c>
      <c r="T38" s="16" t="s">
        <v>61</v>
      </c>
      <c r="U38">
        <v>44.4</v>
      </c>
      <c r="V38">
        <v>219</v>
      </c>
      <c r="W38">
        <v>5250</v>
      </c>
      <c r="X38" s="16" t="s">
        <v>4</v>
      </c>
      <c r="Y38" s="16"/>
      <c r="AA38" s="16"/>
      <c r="AB38" s="16"/>
      <c r="AC38" s="16"/>
      <c r="AD38" s="16"/>
      <c r="AE38" s="16"/>
      <c r="AF38" s="16"/>
      <c r="AG38" s="16"/>
    </row>
    <row r="39" spans="1:33" x14ac:dyDescent="0.25">
      <c r="A39" t="s">
        <v>9</v>
      </c>
      <c r="B39" s="16" t="s">
        <v>61</v>
      </c>
      <c r="C39">
        <v>44</v>
      </c>
      <c r="D39">
        <v>208</v>
      </c>
      <c r="E39">
        <v>4350</v>
      </c>
      <c r="F39" t="s">
        <v>3</v>
      </c>
      <c r="H39">
        <f t="shared" si="0"/>
        <v>1</v>
      </c>
      <c r="I39">
        <f t="shared" si="1"/>
        <v>0</v>
      </c>
      <c r="J39">
        <f t="shared" si="2"/>
        <v>0</v>
      </c>
      <c r="S39" s="16" t="s">
        <v>9</v>
      </c>
      <c r="T39" s="16" t="s">
        <v>61</v>
      </c>
      <c r="U39">
        <v>44</v>
      </c>
      <c r="V39">
        <v>208</v>
      </c>
      <c r="W39">
        <v>4350</v>
      </c>
      <c r="X39" s="16" t="s">
        <v>3</v>
      </c>
      <c r="Y39" s="16"/>
      <c r="AA39" s="16"/>
      <c r="AB39" s="16"/>
      <c r="AC39" s="16"/>
      <c r="AD39" s="16"/>
      <c r="AE39" s="16"/>
      <c r="AF39" s="16"/>
      <c r="AG39" s="16"/>
    </row>
    <row r="40" spans="1:33" x14ac:dyDescent="0.25">
      <c r="A40" t="s">
        <v>9</v>
      </c>
      <c r="B40" s="16" t="s">
        <v>61</v>
      </c>
      <c r="C40">
        <v>48.7</v>
      </c>
      <c r="D40">
        <v>208</v>
      </c>
      <c r="E40">
        <v>5350</v>
      </c>
      <c r="F40" t="s">
        <v>4</v>
      </c>
      <c r="H40">
        <f t="shared" si="0"/>
        <v>1</v>
      </c>
      <c r="I40">
        <f t="shared" si="1"/>
        <v>0</v>
      </c>
      <c r="J40">
        <f t="shared" si="2"/>
        <v>0</v>
      </c>
      <c r="S40" s="16" t="s">
        <v>9</v>
      </c>
      <c r="T40" s="16" t="s">
        <v>61</v>
      </c>
      <c r="U40">
        <v>48.7</v>
      </c>
      <c r="V40">
        <v>208</v>
      </c>
      <c r="W40">
        <v>5350</v>
      </c>
      <c r="X40" s="16" t="s">
        <v>4</v>
      </c>
      <c r="Y40" s="16"/>
      <c r="AA40" s="16"/>
      <c r="AB40" s="16"/>
      <c r="AC40" s="16"/>
      <c r="AD40" s="16"/>
      <c r="AE40" s="16"/>
      <c r="AF40" s="16"/>
      <c r="AG40" s="16"/>
    </row>
    <row r="41" spans="1:33" x14ac:dyDescent="0.25">
      <c r="A41" t="s">
        <v>9</v>
      </c>
      <c r="B41" s="16" t="s">
        <v>61</v>
      </c>
      <c r="C41">
        <v>42.7</v>
      </c>
      <c r="D41">
        <v>208</v>
      </c>
      <c r="E41">
        <v>3950</v>
      </c>
      <c r="F41" t="s">
        <v>3</v>
      </c>
      <c r="H41">
        <f t="shared" si="0"/>
        <v>1</v>
      </c>
      <c r="I41">
        <f t="shared" si="1"/>
        <v>0</v>
      </c>
      <c r="J41">
        <f t="shared" si="2"/>
        <v>0</v>
      </c>
      <c r="S41" s="16" t="s">
        <v>9</v>
      </c>
      <c r="T41" s="16" t="s">
        <v>61</v>
      </c>
      <c r="U41">
        <v>42.7</v>
      </c>
      <c r="V41">
        <v>208</v>
      </c>
      <c r="W41">
        <v>3950</v>
      </c>
      <c r="X41" s="16" t="s">
        <v>3</v>
      </c>
      <c r="Y41" s="16"/>
      <c r="AA41" s="16"/>
      <c r="AB41" s="16"/>
      <c r="AC41" s="16"/>
      <c r="AD41" s="16"/>
      <c r="AE41" s="16"/>
      <c r="AF41" s="16"/>
      <c r="AG41" s="16"/>
    </row>
    <row r="42" spans="1:33" x14ac:dyDescent="0.25">
      <c r="A42" t="s">
        <v>9</v>
      </c>
      <c r="B42" s="16" t="s">
        <v>61</v>
      </c>
      <c r="C42">
        <v>49.6</v>
      </c>
      <c r="D42">
        <v>225</v>
      </c>
      <c r="E42">
        <v>5700</v>
      </c>
      <c r="F42" t="s">
        <v>4</v>
      </c>
      <c r="H42">
        <f t="shared" si="0"/>
        <v>1</v>
      </c>
      <c r="I42">
        <f t="shared" si="1"/>
        <v>0</v>
      </c>
      <c r="J42">
        <f t="shared" si="2"/>
        <v>0</v>
      </c>
      <c r="S42" s="16" t="s">
        <v>9</v>
      </c>
      <c r="T42" s="16" t="s">
        <v>61</v>
      </c>
      <c r="U42">
        <v>49.6</v>
      </c>
      <c r="V42">
        <v>225</v>
      </c>
      <c r="W42">
        <v>5700</v>
      </c>
      <c r="X42" s="16" t="s">
        <v>4</v>
      </c>
      <c r="Y42" s="16"/>
      <c r="AA42" s="16"/>
      <c r="AB42" s="16"/>
      <c r="AC42" s="16"/>
      <c r="AD42" s="16"/>
      <c r="AE42" s="16"/>
      <c r="AF42" s="16"/>
      <c r="AG42" s="16"/>
    </row>
    <row r="43" spans="1:33" x14ac:dyDescent="0.25">
      <c r="A43" t="s">
        <v>9</v>
      </c>
      <c r="B43" s="16" t="s">
        <v>61</v>
      </c>
      <c r="C43">
        <v>45.3</v>
      </c>
      <c r="D43">
        <v>210</v>
      </c>
      <c r="E43">
        <v>4300</v>
      </c>
      <c r="F43" t="s">
        <v>3</v>
      </c>
      <c r="H43">
        <f t="shared" si="0"/>
        <v>1</v>
      </c>
      <c r="I43">
        <f t="shared" si="1"/>
        <v>0</v>
      </c>
      <c r="J43">
        <f t="shared" si="2"/>
        <v>0</v>
      </c>
      <c r="S43" s="16" t="s">
        <v>9</v>
      </c>
      <c r="T43" s="16" t="s">
        <v>61</v>
      </c>
      <c r="U43">
        <v>45.3</v>
      </c>
      <c r="V43">
        <v>210</v>
      </c>
      <c r="W43">
        <v>4300</v>
      </c>
      <c r="X43" s="16" t="s">
        <v>3</v>
      </c>
      <c r="Y43" s="16"/>
      <c r="AA43" s="16"/>
      <c r="AB43" s="16"/>
      <c r="AC43" s="16"/>
      <c r="AD43" s="16"/>
      <c r="AE43" s="16"/>
      <c r="AF43" s="16"/>
      <c r="AG43" s="16"/>
    </row>
    <row r="44" spans="1:33" x14ac:dyDescent="0.25">
      <c r="A44" t="s">
        <v>9</v>
      </c>
      <c r="B44" s="16" t="s">
        <v>61</v>
      </c>
      <c r="C44">
        <v>49.6</v>
      </c>
      <c r="D44">
        <v>216</v>
      </c>
      <c r="E44">
        <v>4750</v>
      </c>
      <c r="F44" t="s">
        <v>4</v>
      </c>
      <c r="H44">
        <f t="shared" si="0"/>
        <v>1</v>
      </c>
      <c r="I44">
        <f t="shared" si="1"/>
        <v>0</v>
      </c>
      <c r="J44">
        <f t="shared" si="2"/>
        <v>0</v>
      </c>
      <c r="S44" s="16" t="s">
        <v>9</v>
      </c>
      <c r="T44" s="16" t="s">
        <v>61</v>
      </c>
      <c r="U44">
        <v>49.6</v>
      </c>
      <c r="V44">
        <v>216</v>
      </c>
      <c r="W44">
        <v>4750</v>
      </c>
      <c r="X44" s="16" t="s">
        <v>4</v>
      </c>
      <c r="Y44" s="16"/>
      <c r="AA44" s="16"/>
      <c r="AB44" s="16"/>
      <c r="AC44" s="16"/>
      <c r="AD44" s="16"/>
      <c r="AE44" s="16"/>
      <c r="AF44" s="16"/>
      <c r="AG44" s="16"/>
    </row>
    <row r="45" spans="1:33" x14ac:dyDescent="0.25">
      <c r="A45" t="s">
        <v>9</v>
      </c>
      <c r="B45" s="16" t="s">
        <v>61</v>
      </c>
      <c r="C45">
        <v>50.5</v>
      </c>
      <c r="D45">
        <v>222</v>
      </c>
      <c r="E45">
        <v>5550</v>
      </c>
      <c r="F45" t="s">
        <v>4</v>
      </c>
      <c r="H45">
        <f t="shared" si="0"/>
        <v>1</v>
      </c>
      <c r="I45">
        <f t="shared" si="1"/>
        <v>0</v>
      </c>
      <c r="J45">
        <f t="shared" si="2"/>
        <v>0</v>
      </c>
      <c r="S45" s="16" t="s">
        <v>9</v>
      </c>
      <c r="T45" s="16" t="s">
        <v>61</v>
      </c>
      <c r="U45">
        <v>50.5</v>
      </c>
      <c r="V45">
        <v>222</v>
      </c>
      <c r="W45">
        <v>5550</v>
      </c>
      <c r="X45" s="16" t="s">
        <v>4</v>
      </c>
      <c r="Y45" s="16"/>
      <c r="AA45" s="16"/>
      <c r="AB45" s="16"/>
      <c r="AC45" s="16"/>
      <c r="AD45" s="16"/>
      <c r="AE45" s="16"/>
      <c r="AF45" s="16"/>
      <c r="AG45" s="16"/>
    </row>
    <row r="46" spans="1:33" x14ac:dyDescent="0.25">
      <c r="A46" t="s">
        <v>9</v>
      </c>
      <c r="B46" s="16" t="s">
        <v>61</v>
      </c>
      <c r="C46">
        <v>43.6</v>
      </c>
      <c r="D46">
        <v>217</v>
      </c>
      <c r="E46">
        <v>4900</v>
      </c>
      <c r="F46" t="s">
        <v>3</v>
      </c>
      <c r="H46">
        <f t="shared" si="0"/>
        <v>1</v>
      </c>
      <c r="I46">
        <f t="shared" si="1"/>
        <v>0</v>
      </c>
      <c r="J46">
        <f t="shared" si="2"/>
        <v>0</v>
      </c>
      <c r="S46" s="16" t="s">
        <v>9</v>
      </c>
      <c r="T46" s="16" t="s">
        <v>61</v>
      </c>
      <c r="U46">
        <v>43.6</v>
      </c>
      <c r="V46">
        <v>217</v>
      </c>
      <c r="W46">
        <v>4900</v>
      </c>
      <c r="X46" s="16" t="s">
        <v>3</v>
      </c>
      <c r="Y46" s="16"/>
      <c r="AA46" s="16"/>
      <c r="AB46" s="16"/>
      <c r="AC46" s="16"/>
      <c r="AD46" s="16"/>
      <c r="AE46" s="16"/>
      <c r="AF46" s="16"/>
      <c r="AG46" s="16"/>
    </row>
    <row r="47" spans="1:33" x14ac:dyDescent="0.25">
      <c r="A47" t="s">
        <v>9</v>
      </c>
      <c r="B47" s="16" t="s">
        <v>61</v>
      </c>
      <c r="C47">
        <v>45.5</v>
      </c>
      <c r="D47">
        <v>210</v>
      </c>
      <c r="E47">
        <v>4200</v>
      </c>
      <c r="F47" t="s">
        <v>3</v>
      </c>
      <c r="H47">
        <f t="shared" si="0"/>
        <v>1</v>
      </c>
      <c r="I47">
        <f t="shared" si="1"/>
        <v>0</v>
      </c>
      <c r="J47">
        <f t="shared" si="2"/>
        <v>0</v>
      </c>
      <c r="S47" s="16" t="s">
        <v>9</v>
      </c>
      <c r="T47" s="16" t="s">
        <v>61</v>
      </c>
      <c r="U47">
        <v>45.5</v>
      </c>
      <c r="V47">
        <v>210</v>
      </c>
      <c r="W47">
        <v>4200</v>
      </c>
      <c r="X47" s="16" t="s">
        <v>3</v>
      </c>
      <c r="Y47" s="16"/>
      <c r="AA47" s="16"/>
      <c r="AB47" s="16"/>
      <c r="AC47" s="16"/>
      <c r="AD47" s="16"/>
      <c r="AE47" s="16"/>
      <c r="AF47" s="16"/>
      <c r="AG47" s="16"/>
    </row>
    <row r="48" spans="1:33" x14ac:dyDescent="0.25">
      <c r="A48" t="s">
        <v>9</v>
      </c>
      <c r="B48" s="16" t="s">
        <v>61</v>
      </c>
      <c r="C48">
        <v>50.5</v>
      </c>
      <c r="D48">
        <v>225</v>
      </c>
      <c r="E48">
        <v>5400</v>
      </c>
      <c r="F48" t="s">
        <v>4</v>
      </c>
      <c r="H48">
        <f t="shared" si="0"/>
        <v>1</v>
      </c>
      <c r="I48">
        <f t="shared" si="1"/>
        <v>0</v>
      </c>
      <c r="J48">
        <f t="shared" si="2"/>
        <v>0</v>
      </c>
      <c r="S48" s="16" t="s">
        <v>9</v>
      </c>
      <c r="T48" s="16" t="s">
        <v>61</v>
      </c>
      <c r="U48">
        <v>50.5</v>
      </c>
      <c r="V48">
        <v>225</v>
      </c>
      <c r="W48">
        <v>5400</v>
      </c>
      <c r="X48" s="16" t="s">
        <v>4</v>
      </c>
      <c r="Y48" s="16"/>
      <c r="AA48" s="16"/>
      <c r="AB48" s="16"/>
      <c r="AC48" s="16"/>
      <c r="AD48" s="16"/>
      <c r="AE48" s="16"/>
      <c r="AF48" s="16"/>
      <c r="AG48" s="16"/>
    </row>
    <row r="49" spans="1:33" x14ac:dyDescent="0.25">
      <c r="A49" t="s">
        <v>9</v>
      </c>
      <c r="B49" s="16" t="s">
        <v>61</v>
      </c>
      <c r="C49">
        <v>44.9</v>
      </c>
      <c r="D49">
        <v>213</v>
      </c>
      <c r="E49">
        <v>5100</v>
      </c>
      <c r="F49" t="s">
        <v>3</v>
      </c>
      <c r="H49">
        <f t="shared" si="0"/>
        <v>1</v>
      </c>
      <c r="I49">
        <f t="shared" si="1"/>
        <v>0</v>
      </c>
      <c r="J49">
        <f t="shared" si="2"/>
        <v>0</v>
      </c>
      <c r="S49" s="16" t="s">
        <v>9</v>
      </c>
      <c r="T49" s="16" t="s">
        <v>61</v>
      </c>
      <c r="U49">
        <v>44.9</v>
      </c>
      <c r="V49">
        <v>213</v>
      </c>
      <c r="W49">
        <v>5100</v>
      </c>
      <c r="X49" s="16" t="s">
        <v>3</v>
      </c>
      <c r="Y49" s="16"/>
      <c r="AA49" s="16"/>
      <c r="AB49" s="16"/>
      <c r="AC49" s="16"/>
      <c r="AD49" s="16"/>
      <c r="AE49" s="16"/>
      <c r="AF49" s="16"/>
      <c r="AG49" s="16"/>
    </row>
    <row r="50" spans="1:33" x14ac:dyDescent="0.25">
      <c r="A50" t="s">
        <v>9</v>
      </c>
      <c r="B50" s="16" t="s">
        <v>61</v>
      </c>
      <c r="C50">
        <v>45.2</v>
      </c>
      <c r="D50">
        <v>215</v>
      </c>
      <c r="E50">
        <v>5300</v>
      </c>
      <c r="F50" t="s">
        <v>4</v>
      </c>
      <c r="H50">
        <f t="shared" si="0"/>
        <v>1</v>
      </c>
      <c r="I50">
        <f t="shared" si="1"/>
        <v>0</v>
      </c>
      <c r="J50">
        <f t="shared" si="2"/>
        <v>0</v>
      </c>
      <c r="S50" s="16" t="s">
        <v>9</v>
      </c>
      <c r="T50" s="16" t="s">
        <v>61</v>
      </c>
      <c r="U50">
        <v>45.2</v>
      </c>
      <c r="V50">
        <v>215</v>
      </c>
      <c r="W50">
        <v>5300</v>
      </c>
      <c r="X50" s="16" t="s">
        <v>4</v>
      </c>
      <c r="Y50" s="16"/>
      <c r="AA50" s="16"/>
      <c r="AB50" s="16"/>
      <c r="AC50" s="16"/>
      <c r="AD50" s="16"/>
      <c r="AE50" s="16"/>
      <c r="AF50" s="16"/>
      <c r="AG50" s="16"/>
    </row>
    <row r="51" spans="1:33" x14ac:dyDescent="0.25">
      <c r="A51" t="s">
        <v>9</v>
      </c>
      <c r="B51" s="16" t="s">
        <v>61</v>
      </c>
      <c r="C51">
        <v>46.6</v>
      </c>
      <c r="D51">
        <v>210</v>
      </c>
      <c r="E51">
        <v>4850</v>
      </c>
      <c r="F51" t="s">
        <v>3</v>
      </c>
      <c r="H51">
        <f t="shared" si="0"/>
        <v>1</v>
      </c>
      <c r="I51">
        <f t="shared" si="1"/>
        <v>0</v>
      </c>
      <c r="J51">
        <f t="shared" si="2"/>
        <v>0</v>
      </c>
      <c r="S51" s="16" t="s">
        <v>9</v>
      </c>
      <c r="T51" s="16" t="s">
        <v>61</v>
      </c>
      <c r="U51">
        <v>46.6</v>
      </c>
      <c r="V51">
        <v>210</v>
      </c>
      <c r="W51">
        <v>4850</v>
      </c>
      <c r="X51" s="16" t="s">
        <v>3</v>
      </c>
      <c r="Y51" s="16"/>
      <c r="AA51" s="16"/>
      <c r="AB51" s="16"/>
      <c r="AC51" s="16"/>
      <c r="AD51" s="16"/>
      <c r="AE51" s="16"/>
      <c r="AF51" s="16"/>
      <c r="AG51" s="16"/>
    </row>
    <row r="52" spans="1:33" x14ac:dyDescent="0.25">
      <c r="A52" t="s">
        <v>9</v>
      </c>
      <c r="B52" s="16" t="s">
        <v>61</v>
      </c>
      <c r="C52">
        <v>48.5</v>
      </c>
      <c r="D52">
        <v>220</v>
      </c>
      <c r="E52">
        <v>5300</v>
      </c>
      <c r="F52" t="s">
        <v>4</v>
      </c>
      <c r="H52">
        <f t="shared" si="0"/>
        <v>1</v>
      </c>
      <c r="I52">
        <f t="shared" si="1"/>
        <v>0</v>
      </c>
      <c r="J52">
        <f t="shared" si="2"/>
        <v>0</v>
      </c>
      <c r="S52" s="16" t="s">
        <v>9</v>
      </c>
      <c r="T52" s="16" t="s">
        <v>61</v>
      </c>
      <c r="U52">
        <v>48.5</v>
      </c>
      <c r="V52">
        <v>220</v>
      </c>
      <c r="W52">
        <v>5300</v>
      </c>
      <c r="X52" s="16" t="s">
        <v>4</v>
      </c>
      <c r="Y52" s="16"/>
      <c r="AA52" s="16"/>
      <c r="AB52" s="16"/>
      <c r="AC52" s="16"/>
      <c r="AD52" s="16"/>
      <c r="AE52" s="16"/>
      <c r="AF52" s="16"/>
      <c r="AG52" s="16"/>
    </row>
    <row r="53" spans="1:33" x14ac:dyDescent="0.25">
      <c r="A53" t="s">
        <v>9</v>
      </c>
      <c r="B53" s="16" t="s">
        <v>61</v>
      </c>
      <c r="C53">
        <v>45.1</v>
      </c>
      <c r="D53">
        <v>210</v>
      </c>
      <c r="E53">
        <v>4400</v>
      </c>
      <c r="F53" t="s">
        <v>3</v>
      </c>
      <c r="H53">
        <f t="shared" si="0"/>
        <v>1</v>
      </c>
      <c r="I53">
        <f t="shared" si="1"/>
        <v>0</v>
      </c>
      <c r="J53">
        <f t="shared" si="2"/>
        <v>0</v>
      </c>
      <c r="S53" s="16" t="s">
        <v>9</v>
      </c>
      <c r="T53" s="16" t="s">
        <v>61</v>
      </c>
      <c r="U53">
        <v>45.1</v>
      </c>
      <c r="V53">
        <v>210</v>
      </c>
      <c r="W53">
        <v>4400</v>
      </c>
      <c r="X53" s="16" t="s">
        <v>3</v>
      </c>
      <c r="Y53" s="16"/>
      <c r="AA53" s="16"/>
      <c r="AB53" s="16"/>
      <c r="AC53" s="16"/>
      <c r="AD53" s="16"/>
      <c r="AE53" s="16"/>
      <c r="AF53" s="16"/>
      <c r="AG53" s="16"/>
    </row>
    <row r="54" spans="1:33" x14ac:dyDescent="0.25">
      <c r="A54" t="s">
        <v>9</v>
      </c>
      <c r="B54" s="16" t="s">
        <v>61</v>
      </c>
      <c r="C54">
        <v>50.1</v>
      </c>
      <c r="D54">
        <v>225</v>
      </c>
      <c r="E54">
        <v>5000</v>
      </c>
      <c r="F54" t="s">
        <v>4</v>
      </c>
      <c r="H54">
        <f t="shared" si="0"/>
        <v>1</v>
      </c>
      <c r="I54">
        <f t="shared" si="1"/>
        <v>0</v>
      </c>
      <c r="J54">
        <f t="shared" si="2"/>
        <v>0</v>
      </c>
      <c r="S54" s="16" t="s">
        <v>9</v>
      </c>
      <c r="T54" s="16" t="s">
        <v>61</v>
      </c>
      <c r="U54">
        <v>50.1</v>
      </c>
      <c r="V54">
        <v>225</v>
      </c>
      <c r="W54">
        <v>5000</v>
      </c>
      <c r="X54" s="16" t="s">
        <v>4</v>
      </c>
      <c r="Y54" s="16"/>
      <c r="AA54" s="16"/>
      <c r="AB54" s="16"/>
      <c r="AC54" s="16"/>
      <c r="AD54" s="16"/>
      <c r="AE54" s="16"/>
      <c r="AF54" s="16"/>
      <c r="AG54" s="16"/>
    </row>
    <row r="55" spans="1:33" x14ac:dyDescent="0.25">
      <c r="A55" t="s">
        <v>9</v>
      </c>
      <c r="B55" s="16" t="s">
        <v>61</v>
      </c>
      <c r="C55">
        <v>46.5</v>
      </c>
      <c r="D55">
        <v>217</v>
      </c>
      <c r="E55">
        <v>4900</v>
      </c>
      <c r="F55" t="s">
        <v>3</v>
      </c>
      <c r="H55">
        <f t="shared" si="0"/>
        <v>1</v>
      </c>
      <c r="I55">
        <f t="shared" si="1"/>
        <v>0</v>
      </c>
      <c r="J55">
        <f t="shared" si="2"/>
        <v>0</v>
      </c>
      <c r="S55" s="16" t="s">
        <v>9</v>
      </c>
      <c r="T55" s="16" t="s">
        <v>61</v>
      </c>
      <c r="U55">
        <v>46.5</v>
      </c>
      <c r="V55">
        <v>217</v>
      </c>
      <c r="W55">
        <v>4900</v>
      </c>
      <c r="X55" s="16" t="s">
        <v>3</v>
      </c>
      <c r="Y55" s="16"/>
      <c r="AA55" s="16"/>
      <c r="AB55" s="16"/>
      <c r="AC55" s="16"/>
      <c r="AD55" s="16"/>
      <c r="AE55" s="16"/>
      <c r="AF55" s="16"/>
      <c r="AG55" s="16"/>
    </row>
    <row r="56" spans="1:33" x14ac:dyDescent="0.25">
      <c r="A56" t="s">
        <v>9</v>
      </c>
      <c r="B56" s="16" t="s">
        <v>61</v>
      </c>
      <c r="C56">
        <v>45</v>
      </c>
      <c r="D56">
        <v>220</v>
      </c>
      <c r="E56">
        <v>5050</v>
      </c>
      <c r="F56" t="s">
        <v>4</v>
      </c>
      <c r="H56">
        <f t="shared" si="0"/>
        <v>1</v>
      </c>
      <c r="I56">
        <f t="shared" si="1"/>
        <v>0</v>
      </c>
      <c r="J56">
        <f t="shared" si="2"/>
        <v>0</v>
      </c>
      <c r="S56" s="16" t="s">
        <v>9</v>
      </c>
      <c r="T56" s="16" t="s">
        <v>61</v>
      </c>
      <c r="U56">
        <v>45</v>
      </c>
      <c r="V56">
        <v>220</v>
      </c>
      <c r="W56">
        <v>5050</v>
      </c>
      <c r="X56" s="16" t="s">
        <v>4</v>
      </c>
      <c r="Y56" s="16"/>
      <c r="AA56" s="16"/>
      <c r="AB56" s="16"/>
      <c r="AC56" s="16"/>
      <c r="AD56" s="16"/>
      <c r="AE56" s="16"/>
      <c r="AF56" s="16"/>
      <c r="AG56" s="16"/>
    </row>
    <row r="57" spans="1:33" x14ac:dyDescent="0.25">
      <c r="A57" t="s">
        <v>9</v>
      </c>
      <c r="B57" s="16" t="s">
        <v>61</v>
      </c>
      <c r="C57">
        <v>43.8</v>
      </c>
      <c r="D57">
        <v>208</v>
      </c>
      <c r="E57">
        <v>4300</v>
      </c>
      <c r="F57" t="s">
        <v>3</v>
      </c>
      <c r="H57">
        <f t="shared" si="0"/>
        <v>1</v>
      </c>
      <c r="I57">
        <f t="shared" si="1"/>
        <v>0</v>
      </c>
      <c r="J57">
        <f t="shared" si="2"/>
        <v>0</v>
      </c>
      <c r="S57" s="16" t="s">
        <v>9</v>
      </c>
      <c r="T57" s="16" t="s">
        <v>61</v>
      </c>
      <c r="U57">
        <v>43.8</v>
      </c>
      <c r="V57">
        <v>208</v>
      </c>
      <c r="W57">
        <v>4300</v>
      </c>
      <c r="X57" s="16" t="s">
        <v>3</v>
      </c>
      <c r="Y57" s="16"/>
      <c r="AA57" s="16"/>
      <c r="AB57" s="16"/>
      <c r="AC57" s="16"/>
      <c r="AD57" s="16"/>
      <c r="AE57" s="16"/>
      <c r="AF57" s="16"/>
      <c r="AG57" s="16"/>
    </row>
    <row r="58" spans="1:33" x14ac:dyDescent="0.25">
      <c r="A58" t="s">
        <v>9</v>
      </c>
      <c r="B58" s="16" t="s">
        <v>61</v>
      </c>
      <c r="C58">
        <v>45.5</v>
      </c>
      <c r="D58">
        <v>220</v>
      </c>
      <c r="E58">
        <v>5000</v>
      </c>
      <c r="F58" t="s">
        <v>4</v>
      </c>
      <c r="H58">
        <f t="shared" si="0"/>
        <v>1</v>
      </c>
      <c r="I58">
        <f t="shared" si="1"/>
        <v>0</v>
      </c>
      <c r="J58">
        <f t="shared" si="2"/>
        <v>0</v>
      </c>
      <c r="S58" s="16" t="s">
        <v>9</v>
      </c>
      <c r="T58" s="16" t="s">
        <v>61</v>
      </c>
      <c r="U58">
        <v>45.5</v>
      </c>
      <c r="V58">
        <v>220</v>
      </c>
      <c r="W58">
        <v>5000</v>
      </c>
      <c r="X58" s="16" t="s">
        <v>4</v>
      </c>
      <c r="Y58" s="16"/>
      <c r="AA58" s="16"/>
      <c r="AB58" s="16"/>
      <c r="AC58" s="16"/>
      <c r="AD58" s="16"/>
      <c r="AE58" s="16"/>
      <c r="AF58" s="16"/>
      <c r="AG58" s="16"/>
    </row>
    <row r="59" spans="1:33" x14ac:dyDescent="0.25">
      <c r="A59" t="s">
        <v>9</v>
      </c>
      <c r="B59" s="16" t="s">
        <v>61</v>
      </c>
      <c r="C59">
        <v>43.2</v>
      </c>
      <c r="D59">
        <v>208</v>
      </c>
      <c r="E59">
        <v>4450</v>
      </c>
      <c r="F59" t="s">
        <v>3</v>
      </c>
      <c r="H59">
        <f t="shared" si="0"/>
        <v>1</v>
      </c>
      <c r="I59">
        <f t="shared" si="1"/>
        <v>0</v>
      </c>
      <c r="J59">
        <f t="shared" si="2"/>
        <v>0</v>
      </c>
      <c r="S59" s="16" t="s">
        <v>9</v>
      </c>
      <c r="T59" s="16" t="s">
        <v>61</v>
      </c>
      <c r="U59">
        <v>43.2</v>
      </c>
      <c r="V59">
        <v>208</v>
      </c>
      <c r="W59">
        <v>4450</v>
      </c>
      <c r="X59" s="16" t="s">
        <v>3</v>
      </c>
      <c r="Y59" s="16"/>
      <c r="AA59" s="16"/>
      <c r="AB59" s="16"/>
      <c r="AC59" s="16"/>
      <c r="AD59" s="16"/>
      <c r="AE59" s="16"/>
      <c r="AF59" s="16"/>
      <c r="AG59" s="16"/>
    </row>
    <row r="60" spans="1:33" x14ac:dyDescent="0.25">
      <c r="A60" t="s">
        <v>9</v>
      </c>
      <c r="B60" s="16" t="s">
        <v>61</v>
      </c>
      <c r="C60">
        <v>50.4</v>
      </c>
      <c r="D60">
        <v>224</v>
      </c>
      <c r="E60">
        <v>5550</v>
      </c>
      <c r="F60" t="s">
        <v>4</v>
      </c>
      <c r="H60">
        <f t="shared" si="0"/>
        <v>1</v>
      </c>
      <c r="I60">
        <f t="shared" si="1"/>
        <v>0</v>
      </c>
      <c r="J60">
        <f t="shared" si="2"/>
        <v>0</v>
      </c>
      <c r="S60" s="16" t="s">
        <v>9</v>
      </c>
      <c r="T60" s="16" t="s">
        <v>61</v>
      </c>
      <c r="U60">
        <v>50.4</v>
      </c>
      <c r="V60">
        <v>224</v>
      </c>
      <c r="W60">
        <v>5550</v>
      </c>
      <c r="X60" s="16" t="s">
        <v>4</v>
      </c>
      <c r="Y60" s="16"/>
      <c r="AA60" s="16"/>
      <c r="AB60" s="16"/>
      <c r="AC60" s="16"/>
      <c r="AD60" s="16"/>
      <c r="AE60" s="16"/>
      <c r="AF60" s="16"/>
      <c r="AG60" s="16"/>
    </row>
    <row r="61" spans="1:33" x14ac:dyDescent="0.25">
      <c r="A61" t="s">
        <v>9</v>
      </c>
      <c r="B61" s="16" t="s">
        <v>61</v>
      </c>
      <c r="C61">
        <v>45.3</v>
      </c>
      <c r="D61">
        <v>208</v>
      </c>
      <c r="E61">
        <v>4200</v>
      </c>
      <c r="F61" t="s">
        <v>3</v>
      </c>
      <c r="H61">
        <f t="shared" si="0"/>
        <v>1</v>
      </c>
      <c r="I61">
        <f t="shared" si="1"/>
        <v>0</v>
      </c>
      <c r="J61">
        <f t="shared" si="2"/>
        <v>0</v>
      </c>
      <c r="S61" s="16" t="s">
        <v>9</v>
      </c>
      <c r="T61" s="16" t="s">
        <v>61</v>
      </c>
      <c r="U61">
        <v>45.3</v>
      </c>
      <c r="V61">
        <v>208</v>
      </c>
      <c r="W61">
        <v>4200</v>
      </c>
      <c r="X61" s="16" t="s">
        <v>3</v>
      </c>
      <c r="Y61" s="16"/>
      <c r="AA61" s="16"/>
      <c r="AB61" s="16"/>
      <c r="AC61" s="16"/>
      <c r="AD61" s="16"/>
      <c r="AE61" s="16"/>
      <c r="AF61" s="16"/>
      <c r="AG61" s="16"/>
    </row>
    <row r="62" spans="1:33" x14ac:dyDescent="0.25">
      <c r="A62" t="s">
        <v>9</v>
      </c>
      <c r="B62" s="16" t="s">
        <v>61</v>
      </c>
      <c r="C62">
        <v>46.2</v>
      </c>
      <c r="D62">
        <v>221</v>
      </c>
      <c r="E62">
        <v>5300</v>
      </c>
      <c r="F62" t="s">
        <v>4</v>
      </c>
      <c r="H62">
        <f t="shared" si="0"/>
        <v>1</v>
      </c>
      <c r="I62">
        <f t="shared" si="1"/>
        <v>0</v>
      </c>
      <c r="J62">
        <f t="shared" si="2"/>
        <v>0</v>
      </c>
      <c r="S62" s="16" t="s">
        <v>9</v>
      </c>
      <c r="T62" s="16" t="s">
        <v>61</v>
      </c>
      <c r="U62">
        <v>46.2</v>
      </c>
      <c r="V62">
        <v>221</v>
      </c>
      <c r="W62">
        <v>5300</v>
      </c>
      <c r="X62" s="16" t="s">
        <v>4</v>
      </c>
      <c r="Y62" s="16"/>
      <c r="AA62" s="16"/>
      <c r="AB62" s="16"/>
      <c r="AC62" s="16"/>
      <c r="AD62" s="16"/>
      <c r="AE62" s="16"/>
      <c r="AF62" s="16"/>
      <c r="AG62" s="16"/>
    </row>
    <row r="63" spans="1:33" x14ac:dyDescent="0.25">
      <c r="A63" t="s">
        <v>9</v>
      </c>
      <c r="B63" s="16" t="s">
        <v>61</v>
      </c>
      <c r="C63">
        <v>45.7</v>
      </c>
      <c r="D63">
        <v>214</v>
      </c>
      <c r="E63">
        <v>4400</v>
      </c>
      <c r="F63" t="s">
        <v>3</v>
      </c>
      <c r="H63">
        <f t="shared" si="0"/>
        <v>1</v>
      </c>
      <c r="I63">
        <f t="shared" si="1"/>
        <v>0</v>
      </c>
      <c r="J63">
        <f t="shared" si="2"/>
        <v>0</v>
      </c>
      <c r="S63" s="16" t="s">
        <v>9</v>
      </c>
      <c r="T63" s="16" t="s">
        <v>61</v>
      </c>
      <c r="U63">
        <v>45.7</v>
      </c>
      <c r="V63">
        <v>214</v>
      </c>
      <c r="W63">
        <v>4400</v>
      </c>
      <c r="X63" s="16" t="s">
        <v>3</v>
      </c>
      <c r="Y63" s="16"/>
      <c r="AA63" s="16"/>
      <c r="AB63" s="16"/>
      <c r="AC63" s="16"/>
      <c r="AD63" s="16"/>
      <c r="AE63" s="16"/>
      <c r="AF63" s="16"/>
      <c r="AG63" s="16"/>
    </row>
    <row r="64" spans="1:33" x14ac:dyDescent="0.25">
      <c r="A64" t="s">
        <v>9</v>
      </c>
      <c r="B64" s="16" t="s">
        <v>61</v>
      </c>
      <c r="C64">
        <v>54.3</v>
      </c>
      <c r="D64">
        <v>231</v>
      </c>
      <c r="E64">
        <v>5650</v>
      </c>
      <c r="F64" t="s">
        <v>4</v>
      </c>
      <c r="H64">
        <f t="shared" si="0"/>
        <v>1</v>
      </c>
      <c r="I64">
        <f t="shared" si="1"/>
        <v>0</v>
      </c>
      <c r="J64">
        <f t="shared" si="2"/>
        <v>0</v>
      </c>
      <c r="S64" s="16" t="s">
        <v>9</v>
      </c>
      <c r="T64" s="16" t="s">
        <v>61</v>
      </c>
      <c r="U64">
        <v>54.3</v>
      </c>
      <c r="V64">
        <v>231</v>
      </c>
      <c r="W64">
        <v>5650</v>
      </c>
      <c r="X64" s="16" t="s">
        <v>4</v>
      </c>
      <c r="Y64" s="16"/>
      <c r="AA64" s="16"/>
      <c r="AB64" s="16"/>
      <c r="AC64" s="16"/>
      <c r="AD64" s="16"/>
      <c r="AE64" s="16"/>
      <c r="AF64" s="16"/>
      <c r="AG64" s="16"/>
    </row>
    <row r="65" spans="1:33" x14ac:dyDescent="0.25">
      <c r="A65" t="s">
        <v>9</v>
      </c>
      <c r="B65" s="16" t="s">
        <v>61</v>
      </c>
      <c r="C65">
        <v>45.8</v>
      </c>
      <c r="D65">
        <v>219</v>
      </c>
      <c r="E65">
        <v>4700</v>
      </c>
      <c r="F65" t="s">
        <v>3</v>
      </c>
      <c r="H65">
        <f t="shared" si="0"/>
        <v>1</v>
      </c>
      <c r="I65">
        <f t="shared" si="1"/>
        <v>0</v>
      </c>
      <c r="J65">
        <f t="shared" si="2"/>
        <v>0</v>
      </c>
      <c r="S65" s="16" t="s">
        <v>9</v>
      </c>
      <c r="T65" s="16" t="s">
        <v>61</v>
      </c>
      <c r="U65">
        <v>45.8</v>
      </c>
      <c r="V65">
        <v>219</v>
      </c>
      <c r="W65">
        <v>4700</v>
      </c>
      <c r="X65" s="16" t="s">
        <v>3</v>
      </c>
      <c r="Y65" s="16"/>
      <c r="AA65" s="16"/>
      <c r="AB65" s="16"/>
      <c r="AC65" s="16"/>
      <c r="AD65" s="16"/>
      <c r="AE65" s="16"/>
      <c r="AF65" s="16"/>
      <c r="AG65" s="16"/>
    </row>
    <row r="66" spans="1:33" x14ac:dyDescent="0.25">
      <c r="A66" t="s">
        <v>9</v>
      </c>
      <c r="B66" s="16" t="s">
        <v>61</v>
      </c>
      <c r="C66">
        <v>49.8</v>
      </c>
      <c r="D66">
        <v>230</v>
      </c>
      <c r="E66">
        <v>5700</v>
      </c>
      <c r="F66" t="s">
        <v>4</v>
      </c>
      <c r="H66">
        <f t="shared" si="0"/>
        <v>1</v>
      </c>
      <c r="I66">
        <f t="shared" si="1"/>
        <v>0</v>
      </c>
      <c r="J66">
        <f t="shared" si="2"/>
        <v>0</v>
      </c>
      <c r="S66" s="16" t="s">
        <v>9</v>
      </c>
      <c r="T66" s="16" t="s">
        <v>61</v>
      </c>
      <c r="U66">
        <v>49.8</v>
      </c>
      <c r="V66">
        <v>230</v>
      </c>
      <c r="W66">
        <v>5700</v>
      </c>
      <c r="X66" s="16" t="s">
        <v>4</v>
      </c>
      <c r="Y66" s="16"/>
      <c r="AA66" s="16"/>
      <c r="AB66" s="16"/>
      <c r="AC66" s="16"/>
      <c r="AD66" s="16"/>
      <c r="AE66" s="16"/>
      <c r="AF66" s="16"/>
      <c r="AG66" s="16"/>
    </row>
    <row r="67" spans="1:33" x14ac:dyDescent="0.25">
      <c r="A67" t="s">
        <v>9</v>
      </c>
      <c r="B67" s="16" t="s">
        <v>61</v>
      </c>
      <c r="C67">
        <v>49.5</v>
      </c>
      <c r="D67">
        <v>229</v>
      </c>
      <c r="E67">
        <v>5800</v>
      </c>
      <c r="F67" t="s">
        <v>4</v>
      </c>
      <c r="H67">
        <f t="shared" ref="H67:H130" si="3">INT(A67=$H$1)*1</f>
        <v>1</v>
      </c>
      <c r="I67">
        <f t="shared" ref="I67:I130" si="4">INT(A67=$I$1)*1</f>
        <v>0</v>
      </c>
      <c r="J67">
        <f t="shared" ref="J67:J130" si="5">INT(A67=$J$1)*1</f>
        <v>0</v>
      </c>
      <c r="S67" s="16" t="s">
        <v>9</v>
      </c>
      <c r="T67" s="16" t="s">
        <v>61</v>
      </c>
      <c r="U67">
        <v>49.5</v>
      </c>
      <c r="V67">
        <v>229</v>
      </c>
      <c r="W67">
        <v>5800</v>
      </c>
      <c r="X67" s="16" t="s">
        <v>4</v>
      </c>
      <c r="Y67" s="16"/>
      <c r="AA67" s="16"/>
      <c r="AB67" s="16"/>
      <c r="AC67" s="16"/>
      <c r="AD67" s="16"/>
      <c r="AE67" s="16"/>
      <c r="AF67" s="16"/>
      <c r="AG67" s="16"/>
    </row>
    <row r="68" spans="1:33" x14ac:dyDescent="0.25">
      <c r="A68" t="s">
        <v>9</v>
      </c>
      <c r="B68" s="16" t="s">
        <v>61</v>
      </c>
      <c r="C68">
        <v>43.5</v>
      </c>
      <c r="D68">
        <v>220</v>
      </c>
      <c r="E68">
        <v>4700</v>
      </c>
      <c r="F68" t="s">
        <v>3</v>
      </c>
      <c r="H68">
        <f t="shared" si="3"/>
        <v>1</v>
      </c>
      <c r="I68">
        <f t="shared" si="4"/>
        <v>0</v>
      </c>
      <c r="J68">
        <f t="shared" si="5"/>
        <v>0</v>
      </c>
      <c r="S68" s="16" t="s">
        <v>9</v>
      </c>
      <c r="T68" s="16" t="s">
        <v>61</v>
      </c>
      <c r="U68">
        <v>43.5</v>
      </c>
      <c r="V68">
        <v>220</v>
      </c>
      <c r="W68">
        <v>4700</v>
      </c>
      <c r="X68" s="16" t="s">
        <v>3</v>
      </c>
      <c r="Y68" s="16"/>
      <c r="AA68" s="16"/>
      <c r="AB68" s="16"/>
      <c r="AC68" s="16"/>
      <c r="AD68" s="16"/>
      <c r="AE68" s="16"/>
      <c r="AF68" s="16"/>
      <c r="AG68" s="16"/>
    </row>
    <row r="69" spans="1:33" x14ac:dyDescent="0.25">
      <c r="A69" t="s">
        <v>9</v>
      </c>
      <c r="B69" s="16" t="s">
        <v>61</v>
      </c>
      <c r="C69">
        <v>50.7</v>
      </c>
      <c r="D69">
        <v>223</v>
      </c>
      <c r="E69">
        <v>5550</v>
      </c>
      <c r="F69" t="s">
        <v>4</v>
      </c>
      <c r="H69">
        <f t="shared" si="3"/>
        <v>1</v>
      </c>
      <c r="I69">
        <f t="shared" si="4"/>
        <v>0</v>
      </c>
      <c r="J69">
        <f t="shared" si="5"/>
        <v>0</v>
      </c>
      <c r="S69" s="16" t="s">
        <v>9</v>
      </c>
      <c r="T69" s="16" t="s">
        <v>61</v>
      </c>
      <c r="U69">
        <v>50.7</v>
      </c>
      <c r="V69">
        <v>223</v>
      </c>
      <c r="W69">
        <v>5550</v>
      </c>
      <c r="X69" s="16" t="s">
        <v>4</v>
      </c>
      <c r="Y69" s="16"/>
      <c r="AA69" s="16"/>
      <c r="AB69" s="16"/>
      <c r="AC69" s="16"/>
      <c r="AD69" s="16"/>
      <c r="AE69" s="16"/>
      <c r="AF69" s="16"/>
      <c r="AG69" s="16"/>
    </row>
    <row r="70" spans="1:33" x14ac:dyDescent="0.25">
      <c r="A70" t="s">
        <v>9</v>
      </c>
      <c r="B70" s="16" t="s">
        <v>61</v>
      </c>
      <c r="C70">
        <v>47.7</v>
      </c>
      <c r="D70">
        <v>216</v>
      </c>
      <c r="E70">
        <v>4750</v>
      </c>
      <c r="F70" t="s">
        <v>3</v>
      </c>
      <c r="H70">
        <f t="shared" si="3"/>
        <v>1</v>
      </c>
      <c r="I70">
        <f t="shared" si="4"/>
        <v>0</v>
      </c>
      <c r="J70">
        <f t="shared" si="5"/>
        <v>0</v>
      </c>
      <c r="S70" s="16" t="s">
        <v>9</v>
      </c>
      <c r="T70" s="16" t="s">
        <v>61</v>
      </c>
      <c r="U70">
        <v>47.7</v>
      </c>
      <c r="V70">
        <v>216</v>
      </c>
      <c r="W70">
        <v>4750</v>
      </c>
      <c r="X70" s="16" t="s">
        <v>3</v>
      </c>
      <c r="Y70" s="16"/>
      <c r="AA70" s="16"/>
      <c r="AB70" s="16"/>
      <c r="AC70" s="16"/>
      <c r="AD70" s="16"/>
      <c r="AE70" s="16"/>
      <c r="AF70" s="16"/>
      <c r="AG70" s="16"/>
    </row>
    <row r="71" spans="1:33" x14ac:dyDescent="0.25">
      <c r="A71" t="s">
        <v>9</v>
      </c>
      <c r="B71" s="16" t="s">
        <v>61</v>
      </c>
      <c r="C71">
        <v>46.4</v>
      </c>
      <c r="D71">
        <v>221</v>
      </c>
      <c r="E71">
        <v>5000</v>
      </c>
      <c r="F71" t="s">
        <v>4</v>
      </c>
      <c r="H71">
        <f t="shared" si="3"/>
        <v>1</v>
      </c>
      <c r="I71">
        <f t="shared" si="4"/>
        <v>0</v>
      </c>
      <c r="J71">
        <f t="shared" si="5"/>
        <v>0</v>
      </c>
      <c r="S71" s="16" t="s">
        <v>9</v>
      </c>
      <c r="T71" s="16" t="s">
        <v>61</v>
      </c>
      <c r="U71">
        <v>46.4</v>
      </c>
      <c r="V71">
        <v>221</v>
      </c>
      <c r="W71">
        <v>5000</v>
      </c>
      <c r="X71" s="16" t="s">
        <v>4</v>
      </c>
      <c r="Y71" s="16"/>
      <c r="AA71" s="16"/>
      <c r="AB71" s="16"/>
      <c r="AC71" s="16"/>
      <c r="AD71" s="16"/>
      <c r="AE71" s="16"/>
      <c r="AF71" s="16"/>
      <c r="AG71" s="16"/>
    </row>
    <row r="72" spans="1:33" x14ac:dyDescent="0.25">
      <c r="A72" t="s">
        <v>9</v>
      </c>
      <c r="B72" s="16" t="s">
        <v>61</v>
      </c>
      <c r="C72">
        <v>48.2</v>
      </c>
      <c r="D72">
        <v>221</v>
      </c>
      <c r="E72">
        <v>5100</v>
      </c>
      <c r="F72" t="s">
        <v>4</v>
      </c>
      <c r="H72">
        <f t="shared" si="3"/>
        <v>1</v>
      </c>
      <c r="I72">
        <f t="shared" si="4"/>
        <v>0</v>
      </c>
      <c r="J72">
        <f t="shared" si="5"/>
        <v>0</v>
      </c>
      <c r="S72" s="16" t="s">
        <v>9</v>
      </c>
      <c r="T72" s="16" t="s">
        <v>61</v>
      </c>
      <c r="U72">
        <v>48.2</v>
      </c>
      <c r="V72">
        <v>221</v>
      </c>
      <c r="W72">
        <v>5100</v>
      </c>
      <c r="X72" s="16" t="s">
        <v>4</v>
      </c>
      <c r="Y72" s="16"/>
      <c r="AA72" s="16"/>
      <c r="AB72" s="16"/>
      <c r="AC72" s="16"/>
      <c r="AD72" s="16"/>
      <c r="AE72" s="16"/>
      <c r="AF72" s="16"/>
      <c r="AG72" s="16"/>
    </row>
    <row r="73" spans="1:33" x14ac:dyDescent="0.25">
      <c r="A73" t="s">
        <v>9</v>
      </c>
      <c r="B73" s="16" t="s">
        <v>61</v>
      </c>
      <c r="C73">
        <v>46.5</v>
      </c>
      <c r="D73">
        <v>217</v>
      </c>
      <c r="E73">
        <v>5200</v>
      </c>
      <c r="F73" t="s">
        <v>3</v>
      </c>
      <c r="H73">
        <f t="shared" si="3"/>
        <v>1</v>
      </c>
      <c r="I73">
        <f t="shared" si="4"/>
        <v>0</v>
      </c>
      <c r="J73">
        <f t="shared" si="5"/>
        <v>0</v>
      </c>
      <c r="S73" s="16" t="s">
        <v>9</v>
      </c>
      <c r="T73" s="16" t="s">
        <v>61</v>
      </c>
      <c r="U73">
        <v>46.5</v>
      </c>
      <c r="V73">
        <v>217</v>
      </c>
      <c r="W73">
        <v>5200</v>
      </c>
      <c r="X73" s="16" t="s">
        <v>3</v>
      </c>
      <c r="Y73" s="16"/>
      <c r="AA73" s="16"/>
      <c r="AB73" s="16"/>
      <c r="AC73" s="16"/>
      <c r="AD73" s="16"/>
      <c r="AE73" s="16"/>
      <c r="AF73" s="16"/>
      <c r="AG73" s="16"/>
    </row>
    <row r="74" spans="1:33" x14ac:dyDescent="0.25">
      <c r="A74" t="s">
        <v>9</v>
      </c>
      <c r="B74" s="16" t="s">
        <v>61</v>
      </c>
      <c r="C74">
        <v>46.4</v>
      </c>
      <c r="D74">
        <v>216</v>
      </c>
      <c r="E74">
        <v>4700</v>
      </c>
      <c r="F74" t="s">
        <v>3</v>
      </c>
      <c r="H74">
        <f t="shared" si="3"/>
        <v>1</v>
      </c>
      <c r="I74">
        <f t="shared" si="4"/>
        <v>0</v>
      </c>
      <c r="J74">
        <f t="shared" si="5"/>
        <v>0</v>
      </c>
      <c r="S74" s="16" t="s">
        <v>9</v>
      </c>
      <c r="T74" s="16" t="s">
        <v>61</v>
      </c>
      <c r="U74">
        <v>46.4</v>
      </c>
      <c r="V74">
        <v>216</v>
      </c>
      <c r="W74">
        <v>4700</v>
      </c>
      <c r="X74" s="16" t="s">
        <v>3</v>
      </c>
      <c r="Y74" s="16"/>
      <c r="AA74" s="16"/>
      <c r="AB74" s="16"/>
      <c r="AC74" s="16"/>
      <c r="AD74" s="16"/>
      <c r="AE74" s="16"/>
      <c r="AF74" s="16"/>
      <c r="AG74" s="16"/>
    </row>
    <row r="75" spans="1:33" x14ac:dyDescent="0.25">
      <c r="A75" t="s">
        <v>9</v>
      </c>
      <c r="B75" s="16" t="s">
        <v>61</v>
      </c>
      <c r="C75">
        <v>48.6</v>
      </c>
      <c r="D75">
        <v>230</v>
      </c>
      <c r="E75">
        <v>5800</v>
      </c>
      <c r="F75" t="s">
        <v>4</v>
      </c>
      <c r="H75">
        <f t="shared" si="3"/>
        <v>1</v>
      </c>
      <c r="I75">
        <f t="shared" si="4"/>
        <v>0</v>
      </c>
      <c r="J75">
        <f t="shared" si="5"/>
        <v>0</v>
      </c>
      <c r="S75" s="16" t="s">
        <v>9</v>
      </c>
      <c r="T75" s="16" t="s">
        <v>61</v>
      </c>
      <c r="U75">
        <v>48.6</v>
      </c>
      <c r="V75">
        <v>230</v>
      </c>
      <c r="W75">
        <v>5800</v>
      </c>
      <c r="X75" s="16" t="s">
        <v>4</v>
      </c>
      <c r="Y75" s="16"/>
      <c r="AA75" s="16"/>
      <c r="AB75" s="16"/>
      <c r="AC75" s="16"/>
      <c r="AD75" s="16"/>
      <c r="AE75" s="16"/>
      <c r="AF75" s="16"/>
      <c r="AG75" s="16"/>
    </row>
    <row r="76" spans="1:33" x14ac:dyDescent="0.25">
      <c r="A76" t="s">
        <v>9</v>
      </c>
      <c r="B76" s="16" t="s">
        <v>61</v>
      </c>
      <c r="C76">
        <v>47.5</v>
      </c>
      <c r="D76">
        <v>209</v>
      </c>
      <c r="E76">
        <v>4600</v>
      </c>
      <c r="F76" t="s">
        <v>3</v>
      </c>
      <c r="H76">
        <f t="shared" si="3"/>
        <v>1</v>
      </c>
      <c r="I76">
        <f t="shared" si="4"/>
        <v>0</v>
      </c>
      <c r="J76">
        <f t="shared" si="5"/>
        <v>0</v>
      </c>
      <c r="S76" s="16" t="s">
        <v>9</v>
      </c>
      <c r="T76" s="16" t="s">
        <v>61</v>
      </c>
      <c r="U76">
        <v>47.5</v>
      </c>
      <c r="V76">
        <v>209</v>
      </c>
      <c r="W76">
        <v>4600</v>
      </c>
      <c r="X76" s="16" t="s">
        <v>3</v>
      </c>
      <c r="Y76" s="16"/>
      <c r="AA76" s="16"/>
      <c r="AB76" s="16"/>
      <c r="AC76" s="16"/>
      <c r="AD76" s="16"/>
      <c r="AE76" s="16"/>
      <c r="AF76" s="16"/>
      <c r="AG76" s="16"/>
    </row>
    <row r="77" spans="1:33" x14ac:dyDescent="0.25">
      <c r="A77" t="s">
        <v>9</v>
      </c>
      <c r="B77" s="16" t="s">
        <v>61</v>
      </c>
      <c r="C77">
        <v>51.1</v>
      </c>
      <c r="D77">
        <v>220</v>
      </c>
      <c r="E77">
        <v>6000</v>
      </c>
      <c r="F77" t="s">
        <v>4</v>
      </c>
      <c r="H77">
        <f t="shared" si="3"/>
        <v>1</v>
      </c>
      <c r="I77">
        <f t="shared" si="4"/>
        <v>0</v>
      </c>
      <c r="J77">
        <f t="shared" si="5"/>
        <v>0</v>
      </c>
      <c r="S77" s="16" t="s">
        <v>9</v>
      </c>
      <c r="T77" s="16" t="s">
        <v>61</v>
      </c>
      <c r="U77">
        <v>51.1</v>
      </c>
      <c r="V77">
        <v>220</v>
      </c>
      <c r="W77">
        <v>6000</v>
      </c>
      <c r="X77" s="16" t="s">
        <v>4</v>
      </c>
      <c r="Y77" s="16"/>
      <c r="AA77" s="16"/>
      <c r="AB77" s="16"/>
      <c r="AC77" s="16"/>
      <c r="AD77" s="16"/>
      <c r="AE77" s="16"/>
      <c r="AF77" s="16"/>
      <c r="AG77" s="16"/>
    </row>
    <row r="78" spans="1:33" x14ac:dyDescent="0.25">
      <c r="A78" t="s">
        <v>9</v>
      </c>
      <c r="B78" s="16" t="s">
        <v>61</v>
      </c>
      <c r="C78">
        <v>45.2</v>
      </c>
      <c r="D78">
        <v>215</v>
      </c>
      <c r="E78">
        <v>4750</v>
      </c>
      <c r="F78" t="s">
        <v>3</v>
      </c>
      <c r="H78">
        <f t="shared" si="3"/>
        <v>1</v>
      </c>
      <c r="I78">
        <f t="shared" si="4"/>
        <v>0</v>
      </c>
      <c r="J78">
        <f t="shared" si="5"/>
        <v>0</v>
      </c>
      <c r="S78" s="16" t="s">
        <v>9</v>
      </c>
      <c r="T78" s="16" t="s">
        <v>61</v>
      </c>
      <c r="U78">
        <v>45.2</v>
      </c>
      <c r="V78">
        <v>215</v>
      </c>
      <c r="W78">
        <v>4750</v>
      </c>
      <c r="X78" s="16" t="s">
        <v>3</v>
      </c>
      <c r="Y78" s="16"/>
      <c r="AA78" s="16"/>
      <c r="AB78" s="16"/>
      <c r="AC78" s="16"/>
      <c r="AD78" s="16"/>
      <c r="AE78" s="16"/>
      <c r="AF78" s="16"/>
      <c r="AG78" s="16"/>
    </row>
    <row r="79" spans="1:33" x14ac:dyDescent="0.25">
      <c r="A79" t="s">
        <v>9</v>
      </c>
      <c r="B79" s="16" t="s">
        <v>61</v>
      </c>
      <c r="C79">
        <v>45.2</v>
      </c>
      <c r="D79">
        <v>223</v>
      </c>
      <c r="E79">
        <v>5950</v>
      </c>
      <c r="F79" t="s">
        <v>4</v>
      </c>
      <c r="H79">
        <f t="shared" si="3"/>
        <v>1</v>
      </c>
      <c r="I79">
        <f t="shared" si="4"/>
        <v>0</v>
      </c>
      <c r="J79">
        <f t="shared" si="5"/>
        <v>0</v>
      </c>
      <c r="S79" s="16" t="s">
        <v>9</v>
      </c>
      <c r="T79" s="16" t="s">
        <v>61</v>
      </c>
      <c r="U79">
        <v>45.2</v>
      </c>
      <c r="V79">
        <v>223</v>
      </c>
      <c r="W79">
        <v>5950</v>
      </c>
      <c r="X79" s="16" t="s">
        <v>4</v>
      </c>
      <c r="Y79" s="16"/>
      <c r="AA79" s="16"/>
      <c r="AB79" s="16"/>
      <c r="AC79" s="16"/>
      <c r="AD79" s="16"/>
      <c r="AE79" s="16"/>
      <c r="AF79" s="16"/>
      <c r="AG79" s="16"/>
    </row>
    <row r="80" spans="1:33" x14ac:dyDescent="0.25">
      <c r="A80" t="s">
        <v>9</v>
      </c>
      <c r="B80" s="16" t="s">
        <v>61</v>
      </c>
      <c r="C80">
        <v>49.1</v>
      </c>
      <c r="D80">
        <v>212</v>
      </c>
      <c r="E80">
        <v>4625</v>
      </c>
      <c r="F80" t="s">
        <v>3</v>
      </c>
      <c r="H80">
        <f t="shared" si="3"/>
        <v>1</v>
      </c>
      <c r="I80">
        <f t="shared" si="4"/>
        <v>0</v>
      </c>
      <c r="J80">
        <f t="shared" si="5"/>
        <v>0</v>
      </c>
      <c r="S80" s="16" t="s">
        <v>9</v>
      </c>
      <c r="T80" s="16" t="s">
        <v>61</v>
      </c>
      <c r="U80">
        <v>49.1</v>
      </c>
      <c r="V80">
        <v>212</v>
      </c>
      <c r="W80">
        <v>4625</v>
      </c>
      <c r="X80" s="16" t="s">
        <v>3</v>
      </c>
      <c r="Y80" s="16"/>
      <c r="AA80" s="16"/>
      <c r="AB80" s="16"/>
      <c r="AC80" s="16"/>
      <c r="AD80" s="16"/>
      <c r="AE80" s="16"/>
      <c r="AF80" s="16"/>
      <c r="AG80" s="16"/>
    </row>
    <row r="81" spans="1:33" x14ac:dyDescent="0.25">
      <c r="A81" t="s">
        <v>9</v>
      </c>
      <c r="B81" s="16" t="s">
        <v>61</v>
      </c>
      <c r="C81">
        <v>52.5</v>
      </c>
      <c r="D81">
        <v>221</v>
      </c>
      <c r="E81">
        <v>5450</v>
      </c>
      <c r="F81" t="s">
        <v>4</v>
      </c>
      <c r="H81">
        <f t="shared" si="3"/>
        <v>1</v>
      </c>
      <c r="I81">
        <f t="shared" si="4"/>
        <v>0</v>
      </c>
      <c r="J81">
        <f t="shared" si="5"/>
        <v>0</v>
      </c>
      <c r="S81" s="16" t="s">
        <v>9</v>
      </c>
      <c r="T81" s="16" t="s">
        <v>61</v>
      </c>
      <c r="U81">
        <v>52.5</v>
      </c>
      <c r="V81">
        <v>221</v>
      </c>
      <c r="W81">
        <v>5450</v>
      </c>
      <c r="X81" s="16" t="s">
        <v>4</v>
      </c>
      <c r="Y81" s="16"/>
      <c r="AA81" s="16"/>
      <c r="AB81" s="16"/>
      <c r="AC81" s="16"/>
      <c r="AD81" s="16"/>
      <c r="AE81" s="16"/>
      <c r="AF81" s="16"/>
      <c r="AG81" s="16"/>
    </row>
    <row r="82" spans="1:33" x14ac:dyDescent="0.25">
      <c r="A82" t="s">
        <v>9</v>
      </c>
      <c r="B82" s="16" t="s">
        <v>61</v>
      </c>
      <c r="C82">
        <v>47.4</v>
      </c>
      <c r="D82">
        <v>212</v>
      </c>
      <c r="E82">
        <v>4725</v>
      </c>
      <c r="F82" t="s">
        <v>3</v>
      </c>
      <c r="H82">
        <f t="shared" si="3"/>
        <v>1</v>
      </c>
      <c r="I82">
        <f t="shared" si="4"/>
        <v>0</v>
      </c>
      <c r="J82">
        <f t="shared" si="5"/>
        <v>0</v>
      </c>
      <c r="S82" s="16" t="s">
        <v>9</v>
      </c>
      <c r="T82" s="16" t="s">
        <v>61</v>
      </c>
      <c r="U82">
        <v>47.4</v>
      </c>
      <c r="V82">
        <v>212</v>
      </c>
      <c r="W82">
        <v>4725</v>
      </c>
      <c r="X82" s="16" t="s">
        <v>3</v>
      </c>
      <c r="Y82" s="16"/>
      <c r="AA82" s="16"/>
      <c r="AB82" s="16"/>
      <c r="AC82" s="16"/>
      <c r="AD82" s="16"/>
      <c r="AE82" s="16"/>
      <c r="AF82" s="16"/>
      <c r="AG82" s="16"/>
    </row>
    <row r="83" spans="1:33" x14ac:dyDescent="0.25">
      <c r="A83" t="s">
        <v>9</v>
      </c>
      <c r="B83" s="16" t="s">
        <v>61</v>
      </c>
      <c r="C83">
        <v>50</v>
      </c>
      <c r="D83">
        <v>224</v>
      </c>
      <c r="E83">
        <v>5350</v>
      </c>
      <c r="F83" t="s">
        <v>4</v>
      </c>
      <c r="H83">
        <f t="shared" si="3"/>
        <v>1</v>
      </c>
      <c r="I83">
        <f t="shared" si="4"/>
        <v>0</v>
      </c>
      <c r="J83">
        <f t="shared" si="5"/>
        <v>0</v>
      </c>
      <c r="S83" s="16" t="s">
        <v>9</v>
      </c>
      <c r="T83" s="16" t="s">
        <v>61</v>
      </c>
      <c r="U83">
        <v>50</v>
      </c>
      <c r="V83">
        <v>224</v>
      </c>
      <c r="W83">
        <v>5350</v>
      </c>
      <c r="X83" s="16" t="s">
        <v>4</v>
      </c>
      <c r="Y83" s="16"/>
      <c r="AA83" s="16"/>
      <c r="AB83" s="16"/>
      <c r="AC83" s="16"/>
      <c r="AD83" s="16"/>
      <c r="AE83" s="16"/>
      <c r="AF83" s="16"/>
      <c r="AG83" s="16"/>
    </row>
    <row r="84" spans="1:33" x14ac:dyDescent="0.25">
      <c r="A84" t="s">
        <v>9</v>
      </c>
      <c r="B84" s="16" t="s">
        <v>61</v>
      </c>
      <c r="C84">
        <v>44.9</v>
      </c>
      <c r="D84">
        <v>212</v>
      </c>
      <c r="E84">
        <v>4750</v>
      </c>
      <c r="F84" t="s">
        <v>3</v>
      </c>
      <c r="H84">
        <f t="shared" si="3"/>
        <v>1</v>
      </c>
      <c r="I84">
        <f t="shared" si="4"/>
        <v>0</v>
      </c>
      <c r="J84">
        <f t="shared" si="5"/>
        <v>0</v>
      </c>
      <c r="S84" s="16" t="s">
        <v>9</v>
      </c>
      <c r="T84" s="16" t="s">
        <v>61</v>
      </c>
      <c r="U84">
        <v>44.9</v>
      </c>
      <c r="V84">
        <v>212</v>
      </c>
      <c r="W84">
        <v>4750</v>
      </c>
      <c r="X84" s="16" t="s">
        <v>3</v>
      </c>
      <c r="Y84" s="16"/>
      <c r="AA84" s="16"/>
      <c r="AB84" s="16"/>
      <c r="AC84" s="16"/>
      <c r="AD84" s="16"/>
      <c r="AE84" s="16"/>
      <c r="AF84" s="16"/>
      <c r="AG84" s="16"/>
    </row>
    <row r="85" spans="1:33" x14ac:dyDescent="0.25">
      <c r="A85" t="s">
        <v>9</v>
      </c>
      <c r="B85" s="16" t="s">
        <v>61</v>
      </c>
      <c r="C85">
        <v>50.8</v>
      </c>
      <c r="D85">
        <v>228</v>
      </c>
      <c r="E85">
        <v>5600</v>
      </c>
      <c r="F85" t="s">
        <v>4</v>
      </c>
      <c r="H85">
        <f t="shared" si="3"/>
        <v>1</v>
      </c>
      <c r="I85">
        <f t="shared" si="4"/>
        <v>0</v>
      </c>
      <c r="J85">
        <f t="shared" si="5"/>
        <v>0</v>
      </c>
      <c r="S85" s="16" t="s">
        <v>9</v>
      </c>
      <c r="T85" s="16" t="s">
        <v>61</v>
      </c>
      <c r="U85">
        <v>50.8</v>
      </c>
      <c r="V85">
        <v>228</v>
      </c>
      <c r="W85">
        <v>5600</v>
      </c>
      <c r="X85" s="16" t="s">
        <v>4</v>
      </c>
      <c r="Y85" s="16"/>
      <c r="AA85" s="16"/>
      <c r="AB85" s="16"/>
      <c r="AC85" s="16"/>
      <c r="AD85" s="16"/>
      <c r="AE85" s="16"/>
      <c r="AF85" s="16"/>
      <c r="AG85" s="16"/>
    </row>
    <row r="86" spans="1:33" x14ac:dyDescent="0.25">
      <c r="A86" t="s">
        <v>9</v>
      </c>
      <c r="B86" s="16" t="s">
        <v>61</v>
      </c>
      <c r="C86">
        <v>43.4</v>
      </c>
      <c r="D86">
        <v>218</v>
      </c>
      <c r="E86">
        <v>4600</v>
      </c>
      <c r="F86" t="s">
        <v>3</v>
      </c>
      <c r="H86">
        <f t="shared" si="3"/>
        <v>1</v>
      </c>
      <c r="I86">
        <f t="shared" si="4"/>
        <v>0</v>
      </c>
      <c r="J86">
        <f t="shared" si="5"/>
        <v>0</v>
      </c>
      <c r="S86" s="16" t="s">
        <v>9</v>
      </c>
      <c r="T86" s="16" t="s">
        <v>61</v>
      </c>
      <c r="U86">
        <v>43.4</v>
      </c>
      <c r="V86">
        <v>218</v>
      </c>
      <c r="W86">
        <v>4600</v>
      </c>
      <c r="X86" s="16" t="s">
        <v>3</v>
      </c>
      <c r="Y86" s="16"/>
      <c r="AA86" s="16"/>
      <c r="AB86" s="16"/>
      <c r="AC86" s="16"/>
      <c r="AD86" s="16"/>
      <c r="AE86" s="16"/>
      <c r="AF86" s="16"/>
      <c r="AG86" s="16"/>
    </row>
    <row r="87" spans="1:33" x14ac:dyDescent="0.25">
      <c r="A87" t="s">
        <v>9</v>
      </c>
      <c r="B87" s="16" t="s">
        <v>61</v>
      </c>
      <c r="C87">
        <v>51.3</v>
      </c>
      <c r="D87">
        <v>218</v>
      </c>
      <c r="E87">
        <v>5300</v>
      </c>
      <c r="F87" t="s">
        <v>4</v>
      </c>
      <c r="H87">
        <f t="shared" si="3"/>
        <v>1</v>
      </c>
      <c r="I87">
        <f t="shared" si="4"/>
        <v>0</v>
      </c>
      <c r="J87">
        <f t="shared" si="5"/>
        <v>0</v>
      </c>
      <c r="S87" s="16" t="s">
        <v>9</v>
      </c>
      <c r="T87" s="16" t="s">
        <v>61</v>
      </c>
      <c r="U87">
        <v>51.3</v>
      </c>
      <c r="V87">
        <v>218</v>
      </c>
      <c r="W87">
        <v>5300</v>
      </c>
      <c r="X87" s="16" t="s">
        <v>4</v>
      </c>
      <c r="Y87" s="16"/>
      <c r="AA87" s="16"/>
      <c r="AB87" s="16"/>
      <c r="AC87" s="16"/>
      <c r="AD87" s="16"/>
      <c r="AE87" s="16"/>
      <c r="AF87" s="16"/>
      <c r="AG87" s="16"/>
    </row>
    <row r="88" spans="1:33" x14ac:dyDescent="0.25">
      <c r="A88" t="s">
        <v>9</v>
      </c>
      <c r="B88" s="16" t="s">
        <v>61</v>
      </c>
      <c r="C88">
        <v>47.5</v>
      </c>
      <c r="D88">
        <v>212</v>
      </c>
      <c r="E88">
        <v>4875</v>
      </c>
      <c r="F88" t="s">
        <v>3</v>
      </c>
      <c r="H88">
        <f t="shared" si="3"/>
        <v>1</v>
      </c>
      <c r="I88">
        <f t="shared" si="4"/>
        <v>0</v>
      </c>
      <c r="J88">
        <f t="shared" si="5"/>
        <v>0</v>
      </c>
      <c r="S88" s="16" t="s">
        <v>9</v>
      </c>
      <c r="T88" s="16" t="s">
        <v>61</v>
      </c>
      <c r="U88">
        <v>47.5</v>
      </c>
      <c r="V88">
        <v>212</v>
      </c>
      <c r="W88">
        <v>4875</v>
      </c>
      <c r="X88" s="16" t="s">
        <v>3</v>
      </c>
      <c r="Y88" s="16"/>
      <c r="AA88" s="16"/>
      <c r="AB88" s="16"/>
      <c r="AC88" s="16"/>
      <c r="AD88" s="16"/>
      <c r="AE88" s="16"/>
      <c r="AF88" s="16"/>
      <c r="AG88" s="16"/>
    </row>
    <row r="89" spans="1:33" x14ac:dyDescent="0.25">
      <c r="A89" t="s">
        <v>9</v>
      </c>
      <c r="B89" s="16" t="s">
        <v>61</v>
      </c>
      <c r="C89">
        <v>52.1</v>
      </c>
      <c r="D89">
        <v>230</v>
      </c>
      <c r="E89">
        <v>5550</v>
      </c>
      <c r="F89" t="s">
        <v>4</v>
      </c>
      <c r="H89">
        <f t="shared" si="3"/>
        <v>1</v>
      </c>
      <c r="I89">
        <f t="shared" si="4"/>
        <v>0</v>
      </c>
      <c r="J89">
        <f t="shared" si="5"/>
        <v>0</v>
      </c>
      <c r="S89" s="16" t="s">
        <v>9</v>
      </c>
      <c r="T89" s="16" t="s">
        <v>61</v>
      </c>
      <c r="U89">
        <v>52.1</v>
      </c>
      <c r="V89">
        <v>230</v>
      </c>
      <c r="W89">
        <v>5550</v>
      </c>
      <c r="X89" s="16" t="s">
        <v>4</v>
      </c>
      <c r="Y89" s="16"/>
      <c r="AA89" s="16"/>
      <c r="AB89" s="16"/>
      <c r="AC89" s="16"/>
      <c r="AD89" s="16"/>
      <c r="AE89" s="16"/>
      <c r="AF89" s="16"/>
      <c r="AG89" s="16"/>
    </row>
    <row r="90" spans="1:33" x14ac:dyDescent="0.25">
      <c r="A90" t="s">
        <v>9</v>
      </c>
      <c r="B90" s="16" t="s">
        <v>61</v>
      </c>
      <c r="C90">
        <v>47.5</v>
      </c>
      <c r="D90">
        <v>218</v>
      </c>
      <c r="E90">
        <v>4950</v>
      </c>
      <c r="F90" t="s">
        <v>3</v>
      </c>
      <c r="H90">
        <f t="shared" si="3"/>
        <v>1</v>
      </c>
      <c r="I90">
        <f t="shared" si="4"/>
        <v>0</v>
      </c>
      <c r="J90">
        <f t="shared" si="5"/>
        <v>0</v>
      </c>
      <c r="S90" s="16" t="s">
        <v>9</v>
      </c>
      <c r="T90" s="16" t="s">
        <v>61</v>
      </c>
      <c r="U90">
        <v>47.5</v>
      </c>
      <c r="V90">
        <v>218</v>
      </c>
      <c r="W90">
        <v>4950</v>
      </c>
      <c r="X90" s="16" t="s">
        <v>3</v>
      </c>
      <c r="Y90" s="16"/>
      <c r="AA90" s="16"/>
      <c r="AB90" s="16"/>
      <c r="AC90" s="16"/>
      <c r="AD90" s="16"/>
      <c r="AE90" s="16"/>
      <c r="AF90" s="16"/>
      <c r="AG90" s="16"/>
    </row>
    <row r="91" spans="1:33" x14ac:dyDescent="0.25">
      <c r="A91" t="s">
        <v>9</v>
      </c>
      <c r="B91" s="16" t="s">
        <v>61</v>
      </c>
      <c r="C91">
        <v>52.2</v>
      </c>
      <c r="D91">
        <v>228</v>
      </c>
      <c r="E91">
        <v>5400</v>
      </c>
      <c r="F91" t="s">
        <v>4</v>
      </c>
      <c r="H91">
        <f t="shared" si="3"/>
        <v>1</v>
      </c>
      <c r="I91">
        <f t="shared" si="4"/>
        <v>0</v>
      </c>
      <c r="J91">
        <f t="shared" si="5"/>
        <v>0</v>
      </c>
      <c r="S91" s="16" t="s">
        <v>9</v>
      </c>
      <c r="T91" s="16" t="s">
        <v>61</v>
      </c>
      <c r="U91">
        <v>52.2</v>
      </c>
      <c r="V91">
        <v>228</v>
      </c>
      <c r="W91">
        <v>5400</v>
      </c>
      <c r="X91" s="16" t="s">
        <v>4</v>
      </c>
      <c r="Y91" s="16"/>
      <c r="AA91" s="16"/>
      <c r="AB91" s="16"/>
      <c r="AC91" s="16"/>
      <c r="AD91" s="16"/>
      <c r="AE91" s="16"/>
      <c r="AF91" s="16"/>
      <c r="AG91" s="16"/>
    </row>
    <row r="92" spans="1:33" x14ac:dyDescent="0.25">
      <c r="A92" t="s">
        <v>9</v>
      </c>
      <c r="B92" s="16" t="s">
        <v>61</v>
      </c>
      <c r="C92">
        <v>45.5</v>
      </c>
      <c r="D92">
        <v>212</v>
      </c>
      <c r="E92">
        <v>4750</v>
      </c>
      <c r="F92" t="s">
        <v>3</v>
      </c>
      <c r="H92">
        <f t="shared" si="3"/>
        <v>1</v>
      </c>
      <c r="I92">
        <f t="shared" si="4"/>
        <v>0</v>
      </c>
      <c r="J92">
        <f t="shared" si="5"/>
        <v>0</v>
      </c>
      <c r="S92" s="16" t="s">
        <v>9</v>
      </c>
      <c r="T92" s="16" t="s">
        <v>61</v>
      </c>
      <c r="U92">
        <v>45.5</v>
      </c>
      <c r="V92">
        <v>212</v>
      </c>
      <c r="W92">
        <v>4750</v>
      </c>
      <c r="X92" s="16" t="s">
        <v>3</v>
      </c>
      <c r="Y92" s="16"/>
      <c r="AA92" s="16"/>
      <c r="AB92" s="16"/>
      <c r="AC92" s="16"/>
      <c r="AD92" s="16"/>
      <c r="AE92" s="16"/>
      <c r="AF92" s="16"/>
      <c r="AG92" s="16"/>
    </row>
    <row r="93" spans="1:33" x14ac:dyDescent="0.25">
      <c r="A93" t="s">
        <v>9</v>
      </c>
      <c r="B93" s="16" t="s">
        <v>61</v>
      </c>
      <c r="C93">
        <v>49.5</v>
      </c>
      <c r="D93">
        <v>224</v>
      </c>
      <c r="E93">
        <v>5650</v>
      </c>
      <c r="F93" t="s">
        <v>4</v>
      </c>
      <c r="H93">
        <f t="shared" si="3"/>
        <v>1</v>
      </c>
      <c r="I93">
        <f t="shared" si="4"/>
        <v>0</v>
      </c>
      <c r="J93">
        <f t="shared" si="5"/>
        <v>0</v>
      </c>
      <c r="S93" s="16" t="s">
        <v>9</v>
      </c>
      <c r="T93" s="16" t="s">
        <v>61</v>
      </c>
      <c r="U93">
        <v>49.5</v>
      </c>
      <c r="V93">
        <v>224</v>
      </c>
      <c r="W93">
        <v>5650</v>
      </c>
      <c r="X93" s="16" t="s">
        <v>4</v>
      </c>
      <c r="Y93" s="16"/>
      <c r="AA93" s="16"/>
      <c r="AB93" s="16"/>
      <c r="AC93" s="16"/>
      <c r="AD93" s="16"/>
      <c r="AE93" s="16"/>
      <c r="AF93" s="16"/>
      <c r="AG93" s="16"/>
    </row>
    <row r="94" spans="1:33" x14ac:dyDescent="0.25">
      <c r="A94" t="s">
        <v>9</v>
      </c>
      <c r="B94" s="16" t="s">
        <v>61</v>
      </c>
      <c r="C94">
        <v>44.5</v>
      </c>
      <c r="D94">
        <v>214</v>
      </c>
      <c r="E94">
        <v>4850</v>
      </c>
      <c r="F94" t="s">
        <v>3</v>
      </c>
      <c r="H94">
        <f t="shared" si="3"/>
        <v>1</v>
      </c>
      <c r="I94">
        <f t="shared" si="4"/>
        <v>0</v>
      </c>
      <c r="J94">
        <f t="shared" si="5"/>
        <v>0</v>
      </c>
      <c r="S94" s="16" t="s">
        <v>9</v>
      </c>
      <c r="T94" s="16" t="s">
        <v>61</v>
      </c>
      <c r="U94">
        <v>44.5</v>
      </c>
      <c r="V94">
        <v>214</v>
      </c>
      <c r="W94">
        <v>4850</v>
      </c>
      <c r="X94" s="16" t="s">
        <v>3</v>
      </c>
      <c r="Y94" s="16"/>
      <c r="AA94" s="16"/>
      <c r="AB94" s="16"/>
      <c r="AC94" s="16"/>
      <c r="AD94" s="16"/>
      <c r="AE94" s="16"/>
      <c r="AF94" s="16"/>
      <c r="AG94" s="16"/>
    </row>
    <row r="95" spans="1:33" x14ac:dyDescent="0.25">
      <c r="A95" t="s">
        <v>9</v>
      </c>
      <c r="B95" s="16" t="s">
        <v>61</v>
      </c>
      <c r="C95">
        <v>50.8</v>
      </c>
      <c r="D95">
        <v>226</v>
      </c>
      <c r="E95">
        <v>5200</v>
      </c>
      <c r="F95" t="s">
        <v>4</v>
      </c>
      <c r="H95">
        <f t="shared" si="3"/>
        <v>1</v>
      </c>
      <c r="I95">
        <f t="shared" si="4"/>
        <v>0</v>
      </c>
      <c r="J95">
        <f t="shared" si="5"/>
        <v>0</v>
      </c>
      <c r="S95" s="16" t="s">
        <v>9</v>
      </c>
      <c r="T95" s="16" t="s">
        <v>61</v>
      </c>
      <c r="U95">
        <v>50.8</v>
      </c>
      <c r="V95">
        <v>226</v>
      </c>
      <c r="W95">
        <v>5200</v>
      </c>
      <c r="X95" s="16" t="s">
        <v>4</v>
      </c>
      <c r="Y95" s="16"/>
      <c r="AA95" s="16"/>
      <c r="AB95" s="16"/>
      <c r="AC95" s="16"/>
      <c r="AD95" s="16"/>
      <c r="AE95" s="16"/>
      <c r="AF95" s="16"/>
      <c r="AG95" s="16"/>
    </row>
    <row r="96" spans="1:33" x14ac:dyDescent="0.25">
      <c r="A96" t="s">
        <v>9</v>
      </c>
      <c r="B96" s="16" t="s">
        <v>61</v>
      </c>
      <c r="C96">
        <v>49.4</v>
      </c>
      <c r="D96">
        <v>216</v>
      </c>
      <c r="E96">
        <v>4925</v>
      </c>
      <c r="F96" t="s">
        <v>4</v>
      </c>
      <c r="H96">
        <f t="shared" si="3"/>
        <v>1</v>
      </c>
      <c r="I96">
        <f t="shared" si="4"/>
        <v>0</v>
      </c>
      <c r="J96">
        <f t="shared" si="5"/>
        <v>0</v>
      </c>
      <c r="S96" s="16" t="s">
        <v>9</v>
      </c>
      <c r="T96" s="16" t="s">
        <v>61</v>
      </c>
      <c r="U96">
        <v>49.4</v>
      </c>
      <c r="V96">
        <v>216</v>
      </c>
      <c r="W96">
        <v>4925</v>
      </c>
      <c r="X96" s="16" t="s">
        <v>4</v>
      </c>
      <c r="Y96" s="16"/>
      <c r="AA96" s="16"/>
      <c r="AB96" s="16"/>
      <c r="AC96" s="16"/>
      <c r="AD96" s="16"/>
      <c r="AE96" s="16"/>
      <c r="AF96" s="16"/>
      <c r="AG96" s="16"/>
    </row>
    <row r="97" spans="1:33" x14ac:dyDescent="0.25">
      <c r="A97" t="s">
        <v>9</v>
      </c>
      <c r="B97" s="16" t="s">
        <v>61</v>
      </c>
      <c r="C97">
        <v>46.9</v>
      </c>
      <c r="D97">
        <v>222</v>
      </c>
      <c r="E97">
        <v>4875</v>
      </c>
      <c r="F97" t="s">
        <v>3</v>
      </c>
      <c r="H97">
        <f t="shared" si="3"/>
        <v>1</v>
      </c>
      <c r="I97">
        <f t="shared" si="4"/>
        <v>0</v>
      </c>
      <c r="J97">
        <f t="shared" si="5"/>
        <v>0</v>
      </c>
      <c r="S97" s="16" t="s">
        <v>9</v>
      </c>
      <c r="T97" s="16" t="s">
        <v>61</v>
      </c>
      <c r="U97">
        <v>46.9</v>
      </c>
      <c r="V97">
        <v>222</v>
      </c>
      <c r="W97">
        <v>4875</v>
      </c>
      <c r="X97" s="16" t="s">
        <v>3</v>
      </c>
      <c r="Y97" s="16"/>
      <c r="AA97" s="16"/>
      <c r="AB97" s="16"/>
      <c r="AC97" s="16"/>
      <c r="AD97" s="16"/>
      <c r="AE97" s="16"/>
      <c r="AF97" s="16"/>
      <c r="AG97" s="16"/>
    </row>
    <row r="98" spans="1:33" x14ac:dyDescent="0.25">
      <c r="A98" t="s">
        <v>9</v>
      </c>
      <c r="B98" s="16" t="s">
        <v>61</v>
      </c>
      <c r="C98">
        <v>48.4</v>
      </c>
      <c r="D98">
        <v>203</v>
      </c>
      <c r="E98">
        <v>4625</v>
      </c>
      <c r="F98" t="s">
        <v>3</v>
      </c>
      <c r="H98">
        <f t="shared" si="3"/>
        <v>1</v>
      </c>
      <c r="I98">
        <f t="shared" si="4"/>
        <v>0</v>
      </c>
      <c r="J98">
        <f t="shared" si="5"/>
        <v>0</v>
      </c>
      <c r="S98" s="16" t="s">
        <v>9</v>
      </c>
      <c r="T98" s="16" t="s">
        <v>61</v>
      </c>
      <c r="U98">
        <v>48.4</v>
      </c>
      <c r="V98">
        <v>203</v>
      </c>
      <c r="W98">
        <v>4625</v>
      </c>
      <c r="X98" s="16" t="s">
        <v>3</v>
      </c>
      <c r="Y98" s="16"/>
      <c r="AA98" s="16"/>
      <c r="AB98" s="16"/>
      <c r="AC98" s="16"/>
      <c r="AD98" s="16"/>
      <c r="AE98" s="16"/>
      <c r="AF98" s="16"/>
      <c r="AG98" s="16"/>
    </row>
    <row r="99" spans="1:33" x14ac:dyDescent="0.25">
      <c r="A99" t="s">
        <v>9</v>
      </c>
      <c r="B99" s="16" t="s">
        <v>61</v>
      </c>
      <c r="C99">
        <v>51.1</v>
      </c>
      <c r="D99">
        <v>225</v>
      </c>
      <c r="E99">
        <v>5250</v>
      </c>
      <c r="F99" t="s">
        <v>4</v>
      </c>
      <c r="H99">
        <f t="shared" si="3"/>
        <v>1</v>
      </c>
      <c r="I99">
        <f t="shared" si="4"/>
        <v>0</v>
      </c>
      <c r="J99">
        <f t="shared" si="5"/>
        <v>0</v>
      </c>
      <c r="S99" s="16" t="s">
        <v>9</v>
      </c>
      <c r="T99" s="16" t="s">
        <v>61</v>
      </c>
      <c r="U99">
        <v>51.1</v>
      </c>
      <c r="V99">
        <v>225</v>
      </c>
      <c r="W99">
        <v>5250</v>
      </c>
      <c r="X99" s="16" t="s">
        <v>4</v>
      </c>
      <c r="Y99" s="16"/>
      <c r="AA99" s="16"/>
      <c r="AB99" s="16"/>
      <c r="AC99" s="16"/>
      <c r="AD99" s="16"/>
      <c r="AE99" s="16"/>
      <c r="AF99" s="16"/>
      <c r="AG99" s="16"/>
    </row>
    <row r="100" spans="1:33" x14ac:dyDescent="0.25">
      <c r="A100" t="s">
        <v>9</v>
      </c>
      <c r="B100" s="16" t="s">
        <v>61</v>
      </c>
      <c r="C100">
        <v>48.5</v>
      </c>
      <c r="D100">
        <v>219</v>
      </c>
      <c r="E100">
        <v>4850</v>
      </c>
      <c r="F100" t="s">
        <v>3</v>
      </c>
      <c r="H100">
        <f t="shared" si="3"/>
        <v>1</v>
      </c>
      <c r="I100">
        <f t="shared" si="4"/>
        <v>0</v>
      </c>
      <c r="J100">
        <f t="shared" si="5"/>
        <v>0</v>
      </c>
      <c r="S100" s="16" t="s">
        <v>9</v>
      </c>
      <c r="T100" s="16" t="s">
        <v>61</v>
      </c>
      <c r="U100">
        <v>48.5</v>
      </c>
      <c r="V100">
        <v>219</v>
      </c>
      <c r="W100">
        <v>4850</v>
      </c>
      <c r="X100" s="16" t="s">
        <v>3</v>
      </c>
      <c r="Y100" s="16"/>
      <c r="AA100" s="16"/>
      <c r="AB100" s="16"/>
      <c r="AC100" s="16"/>
      <c r="AD100" s="16"/>
      <c r="AE100" s="16"/>
      <c r="AF100" s="16"/>
      <c r="AG100" s="16"/>
    </row>
    <row r="101" spans="1:33" x14ac:dyDescent="0.25">
      <c r="A101" t="s">
        <v>9</v>
      </c>
      <c r="B101" s="16" t="s">
        <v>61</v>
      </c>
      <c r="C101">
        <v>55.9</v>
      </c>
      <c r="D101">
        <v>228</v>
      </c>
      <c r="E101">
        <v>5600</v>
      </c>
      <c r="F101" t="s">
        <v>4</v>
      </c>
      <c r="H101">
        <f t="shared" si="3"/>
        <v>1</v>
      </c>
      <c r="I101">
        <f t="shared" si="4"/>
        <v>0</v>
      </c>
      <c r="J101">
        <f t="shared" si="5"/>
        <v>0</v>
      </c>
      <c r="S101" s="16" t="s">
        <v>9</v>
      </c>
      <c r="T101" s="16" t="s">
        <v>61</v>
      </c>
      <c r="U101">
        <v>55.9</v>
      </c>
      <c r="V101">
        <v>228</v>
      </c>
      <c r="W101">
        <v>5600</v>
      </c>
      <c r="X101" s="16" t="s">
        <v>4</v>
      </c>
      <c r="Y101" s="16"/>
      <c r="AA101" s="16"/>
      <c r="AB101" s="16"/>
      <c r="AC101" s="16"/>
      <c r="AD101" s="16"/>
      <c r="AE101" s="16"/>
      <c r="AF101" s="16"/>
      <c r="AG101" s="16"/>
    </row>
    <row r="102" spans="1:33" x14ac:dyDescent="0.25">
      <c r="A102" t="s">
        <v>9</v>
      </c>
      <c r="B102" s="16" t="s">
        <v>61</v>
      </c>
      <c r="C102">
        <v>47.2</v>
      </c>
      <c r="D102">
        <v>215</v>
      </c>
      <c r="E102">
        <v>4975</v>
      </c>
      <c r="F102" t="s">
        <v>3</v>
      </c>
      <c r="H102">
        <f t="shared" si="3"/>
        <v>1</v>
      </c>
      <c r="I102">
        <f t="shared" si="4"/>
        <v>0</v>
      </c>
      <c r="J102">
        <f t="shared" si="5"/>
        <v>0</v>
      </c>
      <c r="S102" s="16" t="s">
        <v>9</v>
      </c>
      <c r="T102" s="16" t="s">
        <v>61</v>
      </c>
      <c r="U102">
        <v>47.2</v>
      </c>
      <c r="V102">
        <v>215</v>
      </c>
      <c r="W102">
        <v>4975</v>
      </c>
      <c r="X102" s="16" t="s">
        <v>3</v>
      </c>
      <c r="Y102" s="16"/>
      <c r="AA102" s="16"/>
      <c r="AB102" s="16"/>
      <c r="AC102" s="16"/>
      <c r="AD102" s="16"/>
      <c r="AE102" s="16"/>
      <c r="AF102" s="16"/>
      <c r="AG102" s="16"/>
    </row>
    <row r="103" spans="1:33" x14ac:dyDescent="0.25">
      <c r="A103" t="s">
        <v>9</v>
      </c>
      <c r="B103" s="16" t="s">
        <v>61</v>
      </c>
      <c r="C103">
        <v>49.1</v>
      </c>
      <c r="D103">
        <v>228</v>
      </c>
      <c r="E103">
        <v>5500</v>
      </c>
      <c r="F103" t="s">
        <v>4</v>
      </c>
      <c r="H103">
        <f t="shared" si="3"/>
        <v>1</v>
      </c>
      <c r="I103">
        <f t="shared" si="4"/>
        <v>0</v>
      </c>
      <c r="J103">
        <f t="shared" si="5"/>
        <v>0</v>
      </c>
      <c r="S103" s="16" t="s">
        <v>9</v>
      </c>
      <c r="T103" s="16" t="s">
        <v>61</v>
      </c>
      <c r="U103">
        <v>49.1</v>
      </c>
      <c r="V103">
        <v>228</v>
      </c>
      <c r="W103">
        <v>5500</v>
      </c>
      <c r="X103" s="16" t="s">
        <v>4</v>
      </c>
      <c r="Y103" s="16"/>
      <c r="AA103" s="16"/>
      <c r="AB103" s="16"/>
      <c r="AC103" s="16"/>
      <c r="AD103" s="16"/>
      <c r="AE103" s="16"/>
      <c r="AF103" s="16"/>
      <c r="AG103" s="16"/>
    </row>
    <row r="104" spans="1:33" x14ac:dyDescent="0.25">
      <c r="A104" t="s">
        <v>9</v>
      </c>
      <c r="B104" s="16" t="s">
        <v>61</v>
      </c>
      <c r="C104">
        <v>46.8</v>
      </c>
      <c r="D104">
        <v>215</v>
      </c>
      <c r="E104">
        <v>5500</v>
      </c>
      <c r="F104" t="s">
        <v>4</v>
      </c>
      <c r="H104">
        <f t="shared" si="3"/>
        <v>1</v>
      </c>
      <c r="I104">
        <f t="shared" si="4"/>
        <v>0</v>
      </c>
      <c r="J104">
        <f t="shared" si="5"/>
        <v>0</v>
      </c>
      <c r="S104" s="16" t="s">
        <v>9</v>
      </c>
      <c r="T104" s="16" t="s">
        <v>61</v>
      </c>
      <c r="U104">
        <v>46.8</v>
      </c>
      <c r="V104">
        <v>215</v>
      </c>
      <c r="W104">
        <v>5500</v>
      </c>
      <c r="X104" s="16" t="s">
        <v>4</v>
      </c>
      <c r="Y104" s="16"/>
      <c r="AA104" s="16"/>
      <c r="AB104" s="16"/>
      <c r="AC104" s="16"/>
      <c r="AD104" s="16"/>
      <c r="AE104" s="16"/>
      <c r="AF104" s="16"/>
      <c r="AG104" s="16"/>
    </row>
    <row r="105" spans="1:33" x14ac:dyDescent="0.25">
      <c r="A105" t="s">
        <v>9</v>
      </c>
      <c r="B105" s="16" t="s">
        <v>61</v>
      </c>
      <c r="C105">
        <v>41.7</v>
      </c>
      <c r="D105">
        <v>210</v>
      </c>
      <c r="E105">
        <v>4700</v>
      </c>
      <c r="F105" t="s">
        <v>3</v>
      </c>
      <c r="H105">
        <f t="shared" si="3"/>
        <v>1</v>
      </c>
      <c r="I105">
        <f t="shared" si="4"/>
        <v>0</v>
      </c>
      <c r="J105">
        <f t="shared" si="5"/>
        <v>0</v>
      </c>
      <c r="S105" s="16" t="s">
        <v>9</v>
      </c>
      <c r="T105" s="16" t="s">
        <v>61</v>
      </c>
      <c r="U105">
        <v>41.7</v>
      </c>
      <c r="V105">
        <v>210</v>
      </c>
      <c r="W105">
        <v>4700</v>
      </c>
      <c r="X105" s="16" t="s">
        <v>3</v>
      </c>
      <c r="Y105" s="16"/>
      <c r="AA105" s="16"/>
      <c r="AB105" s="16"/>
      <c r="AC105" s="16"/>
      <c r="AD105" s="16"/>
      <c r="AE105" s="16"/>
      <c r="AF105" s="16"/>
      <c r="AG105" s="16"/>
    </row>
    <row r="106" spans="1:33" x14ac:dyDescent="0.25">
      <c r="A106" t="s">
        <v>9</v>
      </c>
      <c r="B106" s="16" t="s">
        <v>61</v>
      </c>
      <c r="C106">
        <v>53.4</v>
      </c>
      <c r="D106">
        <v>219</v>
      </c>
      <c r="E106">
        <v>5500</v>
      </c>
      <c r="F106" t="s">
        <v>4</v>
      </c>
      <c r="H106">
        <f t="shared" si="3"/>
        <v>1</v>
      </c>
      <c r="I106">
        <f t="shared" si="4"/>
        <v>0</v>
      </c>
      <c r="J106">
        <f t="shared" si="5"/>
        <v>0</v>
      </c>
      <c r="S106" s="16" t="s">
        <v>9</v>
      </c>
      <c r="T106" s="16" t="s">
        <v>61</v>
      </c>
      <c r="U106">
        <v>53.4</v>
      </c>
      <c r="V106">
        <v>219</v>
      </c>
      <c r="W106">
        <v>5500</v>
      </c>
      <c r="X106" s="16" t="s">
        <v>4</v>
      </c>
      <c r="Y106" s="16"/>
      <c r="AA106" s="16"/>
      <c r="AB106" s="16"/>
      <c r="AC106" s="16"/>
      <c r="AD106" s="16"/>
      <c r="AE106" s="16"/>
      <c r="AF106" s="16"/>
      <c r="AG106" s="16"/>
    </row>
    <row r="107" spans="1:33" x14ac:dyDescent="0.25">
      <c r="A107" t="s">
        <v>9</v>
      </c>
      <c r="B107" s="16" t="s">
        <v>61</v>
      </c>
      <c r="C107">
        <v>43.3</v>
      </c>
      <c r="D107">
        <v>208</v>
      </c>
      <c r="E107">
        <v>4575</v>
      </c>
      <c r="F107" t="s">
        <v>3</v>
      </c>
      <c r="H107">
        <f t="shared" si="3"/>
        <v>1</v>
      </c>
      <c r="I107">
        <f t="shared" si="4"/>
        <v>0</v>
      </c>
      <c r="J107">
        <f t="shared" si="5"/>
        <v>0</v>
      </c>
      <c r="S107" s="16" t="s">
        <v>9</v>
      </c>
      <c r="T107" s="16" t="s">
        <v>61</v>
      </c>
      <c r="U107">
        <v>43.3</v>
      </c>
      <c r="V107">
        <v>208</v>
      </c>
      <c r="W107">
        <v>4575</v>
      </c>
      <c r="X107" s="16" t="s">
        <v>3</v>
      </c>
      <c r="Y107" s="16"/>
      <c r="AA107" s="16"/>
      <c r="AB107" s="16"/>
      <c r="AC107" s="16"/>
      <c r="AD107" s="16"/>
      <c r="AE107" s="16"/>
      <c r="AF107" s="16"/>
      <c r="AG107" s="16"/>
    </row>
    <row r="108" spans="1:33" x14ac:dyDescent="0.25">
      <c r="A108" t="s">
        <v>9</v>
      </c>
      <c r="B108" s="16" t="s">
        <v>61</v>
      </c>
      <c r="C108">
        <v>48.1</v>
      </c>
      <c r="D108">
        <v>209</v>
      </c>
      <c r="E108">
        <v>5500</v>
      </c>
      <c r="F108" t="s">
        <v>4</v>
      </c>
      <c r="H108">
        <f t="shared" si="3"/>
        <v>1</v>
      </c>
      <c r="I108">
        <f t="shared" si="4"/>
        <v>0</v>
      </c>
      <c r="J108">
        <f t="shared" si="5"/>
        <v>0</v>
      </c>
      <c r="S108" s="16" t="s">
        <v>9</v>
      </c>
      <c r="T108" s="16" t="s">
        <v>61</v>
      </c>
      <c r="U108">
        <v>48.1</v>
      </c>
      <c r="V108">
        <v>209</v>
      </c>
      <c r="W108">
        <v>5500</v>
      </c>
      <c r="X108" s="16" t="s">
        <v>4</v>
      </c>
      <c r="Y108" s="16"/>
      <c r="AA108" s="16"/>
      <c r="AB108" s="16"/>
      <c r="AC108" s="16"/>
      <c r="AD108" s="16"/>
      <c r="AE108" s="16"/>
      <c r="AF108" s="16"/>
      <c r="AG108" s="16"/>
    </row>
    <row r="109" spans="1:33" x14ac:dyDescent="0.25">
      <c r="A109" t="s">
        <v>9</v>
      </c>
      <c r="B109" s="16" t="s">
        <v>61</v>
      </c>
      <c r="C109">
        <v>50.5</v>
      </c>
      <c r="D109">
        <v>216</v>
      </c>
      <c r="E109">
        <v>5000</v>
      </c>
      <c r="F109" t="s">
        <v>3</v>
      </c>
      <c r="H109">
        <f t="shared" si="3"/>
        <v>1</v>
      </c>
      <c r="I109">
        <f t="shared" si="4"/>
        <v>0</v>
      </c>
      <c r="J109">
        <f t="shared" si="5"/>
        <v>0</v>
      </c>
      <c r="S109" s="16" t="s">
        <v>9</v>
      </c>
      <c r="T109" s="16" t="s">
        <v>61</v>
      </c>
      <c r="U109">
        <v>50.5</v>
      </c>
      <c r="V109">
        <v>216</v>
      </c>
      <c r="W109">
        <v>5000</v>
      </c>
      <c r="X109" s="16" t="s">
        <v>3</v>
      </c>
      <c r="Y109" s="16"/>
      <c r="AA109" s="16"/>
      <c r="AB109" s="16"/>
      <c r="AC109" s="16"/>
      <c r="AD109" s="16"/>
      <c r="AE109" s="16"/>
      <c r="AF109" s="16"/>
      <c r="AG109" s="16"/>
    </row>
    <row r="110" spans="1:33" x14ac:dyDescent="0.25">
      <c r="A110" t="s">
        <v>9</v>
      </c>
      <c r="B110" s="16" t="s">
        <v>61</v>
      </c>
      <c r="C110">
        <v>49.8</v>
      </c>
      <c r="D110">
        <v>229</v>
      </c>
      <c r="E110">
        <v>5950</v>
      </c>
      <c r="F110" t="s">
        <v>4</v>
      </c>
      <c r="H110">
        <f t="shared" si="3"/>
        <v>1</v>
      </c>
      <c r="I110">
        <f t="shared" si="4"/>
        <v>0</v>
      </c>
      <c r="J110">
        <f t="shared" si="5"/>
        <v>0</v>
      </c>
      <c r="S110" s="16" t="s">
        <v>9</v>
      </c>
      <c r="T110" s="16" t="s">
        <v>61</v>
      </c>
      <c r="U110">
        <v>49.8</v>
      </c>
      <c r="V110">
        <v>229</v>
      </c>
      <c r="W110">
        <v>5950</v>
      </c>
      <c r="X110" s="16" t="s">
        <v>4</v>
      </c>
      <c r="Y110" s="16"/>
      <c r="AA110" s="16"/>
      <c r="AB110" s="16"/>
      <c r="AC110" s="16"/>
      <c r="AD110" s="16"/>
      <c r="AE110" s="16"/>
      <c r="AF110" s="16"/>
      <c r="AG110" s="16"/>
    </row>
    <row r="111" spans="1:33" x14ac:dyDescent="0.25">
      <c r="A111" t="s">
        <v>9</v>
      </c>
      <c r="B111" s="16" t="s">
        <v>61</v>
      </c>
      <c r="C111">
        <v>43.5</v>
      </c>
      <c r="D111">
        <v>213</v>
      </c>
      <c r="E111">
        <v>4650</v>
      </c>
      <c r="F111" t="s">
        <v>3</v>
      </c>
      <c r="H111">
        <f t="shared" si="3"/>
        <v>1</v>
      </c>
      <c r="I111">
        <f t="shared" si="4"/>
        <v>0</v>
      </c>
      <c r="J111">
        <f t="shared" si="5"/>
        <v>0</v>
      </c>
      <c r="S111" s="16" t="s">
        <v>9</v>
      </c>
      <c r="T111" s="16" t="s">
        <v>61</v>
      </c>
      <c r="U111">
        <v>43.5</v>
      </c>
      <c r="V111">
        <v>213</v>
      </c>
      <c r="W111">
        <v>4650</v>
      </c>
      <c r="X111" s="16" t="s">
        <v>3</v>
      </c>
      <c r="Y111" s="16"/>
      <c r="AA111" s="16"/>
      <c r="AB111" s="16"/>
      <c r="AC111" s="16"/>
      <c r="AD111" s="16"/>
      <c r="AE111" s="16"/>
      <c r="AF111" s="16"/>
      <c r="AG111" s="16"/>
    </row>
    <row r="112" spans="1:33" x14ac:dyDescent="0.25">
      <c r="A112" t="s">
        <v>9</v>
      </c>
      <c r="B112" s="16" t="s">
        <v>61</v>
      </c>
      <c r="C112">
        <v>51.5</v>
      </c>
      <c r="D112">
        <v>230</v>
      </c>
      <c r="E112">
        <v>5500</v>
      </c>
      <c r="F112" t="s">
        <v>4</v>
      </c>
      <c r="H112">
        <f t="shared" si="3"/>
        <v>1</v>
      </c>
      <c r="I112">
        <f t="shared" si="4"/>
        <v>0</v>
      </c>
      <c r="J112">
        <f t="shared" si="5"/>
        <v>0</v>
      </c>
      <c r="S112" s="16" t="s">
        <v>9</v>
      </c>
      <c r="T112" s="16" t="s">
        <v>61</v>
      </c>
      <c r="U112">
        <v>51.5</v>
      </c>
      <c r="V112">
        <v>230</v>
      </c>
      <c r="W112">
        <v>5500</v>
      </c>
      <c r="X112" s="16" t="s">
        <v>4</v>
      </c>
      <c r="Y112" s="16"/>
      <c r="AA112" s="16"/>
      <c r="AB112" s="16"/>
      <c r="AC112" s="16"/>
      <c r="AD112" s="16"/>
      <c r="AE112" s="16"/>
      <c r="AF112" s="16"/>
      <c r="AG112" s="16"/>
    </row>
    <row r="113" spans="1:33" x14ac:dyDescent="0.25">
      <c r="A113" t="s">
        <v>9</v>
      </c>
      <c r="B113" s="16" t="s">
        <v>61</v>
      </c>
      <c r="C113">
        <v>46.2</v>
      </c>
      <c r="D113">
        <v>217</v>
      </c>
      <c r="E113">
        <v>4375</v>
      </c>
      <c r="F113" t="s">
        <v>3</v>
      </c>
      <c r="H113">
        <f t="shared" si="3"/>
        <v>1</v>
      </c>
      <c r="I113">
        <f t="shared" si="4"/>
        <v>0</v>
      </c>
      <c r="J113">
        <f t="shared" si="5"/>
        <v>0</v>
      </c>
      <c r="S113" s="16" t="s">
        <v>9</v>
      </c>
      <c r="T113" s="16" t="s">
        <v>61</v>
      </c>
      <c r="U113">
        <v>46.2</v>
      </c>
      <c r="V113">
        <v>217</v>
      </c>
      <c r="W113">
        <v>4375</v>
      </c>
      <c r="X113" s="16" t="s">
        <v>3</v>
      </c>
      <c r="Y113" s="16"/>
      <c r="AA113" s="16"/>
      <c r="AB113" s="16"/>
      <c r="AC113" s="16"/>
      <c r="AD113" s="16"/>
      <c r="AE113" s="16"/>
      <c r="AF113" s="16"/>
      <c r="AG113" s="16"/>
    </row>
    <row r="114" spans="1:33" x14ac:dyDescent="0.25">
      <c r="A114" t="s">
        <v>9</v>
      </c>
      <c r="B114" s="16" t="s">
        <v>61</v>
      </c>
      <c r="C114">
        <v>55.1</v>
      </c>
      <c r="D114">
        <v>230</v>
      </c>
      <c r="E114">
        <v>5850</v>
      </c>
      <c r="F114" t="s">
        <v>4</v>
      </c>
      <c r="H114">
        <f t="shared" si="3"/>
        <v>1</v>
      </c>
      <c r="I114">
        <f t="shared" si="4"/>
        <v>0</v>
      </c>
      <c r="J114">
        <f t="shared" si="5"/>
        <v>0</v>
      </c>
      <c r="S114" s="16" t="s">
        <v>9</v>
      </c>
      <c r="T114" s="16" t="s">
        <v>61</v>
      </c>
      <c r="U114">
        <v>55.1</v>
      </c>
      <c r="V114">
        <v>230</v>
      </c>
      <c r="W114">
        <v>5850</v>
      </c>
      <c r="X114" s="16" t="s">
        <v>4</v>
      </c>
      <c r="Y114" s="16"/>
      <c r="AA114" s="16"/>
      <c r="AB114" s="16"/>
      <c r="AC114" s="16"/>
      <c r="AD114" s="16"/>
      <c r="AE114" s="16"/>
      <c r="AF114" s="16"/>
      <c r="AG114" s="16"/>
    </row>
    <row r="115" spans="1:33" x14ac:dyDescent="0.25">
      <c r="A115" t="s">
        <v>9</v>
      </c>
      <c r="B115" s="16" t="s">
        <v>61</v>
      </c>
      <c r="C115">
        <v>48.8</v>
      </c>
      <c r="D115">
        <v>222</v>
      </c>
      <c r="E115">
        <v>6000</v>
      </c>
      <c r="F115" t="s">
        <v>4</v>
      </c>
      <c r="H115">
        <f t="shared" si="3"/>
        <v>1</v>
      </c>
      <c r="I115">
        <f t="shared" si="4"/>
        <v>0</v>
      </c>
      <c r="J115">
        <f t="shared" si="5"/>
        <v>0</v>
      </c>
      <c r="S115" s="16" t="s">
        <v>9</v>
      </c>
      <c r="T115" s="16" t="s">
        <v>61</v>
      </c>
      <c r="U115">
        <v>48.8</v>
      </c>
      <c r="V115">
        <v>222</v>
      </c>
      <c r="W115">
        <v>6000</v>
      </c>
      <c r="X115" s="16" t="s">
        <v>4</v>
      </c>
      <c r="Y115" s="16"/>
      <c r="AA115" s="16"/>
      <c r="AB115" s="16"/>
      <c r="AC115" s="16"/>
      <c r="AD115" s="16"/>
      <c r="AE115" s="16"/>
      <c r="AF115" s="16"/>
      <c r="AG115" s="16"/>
    </row>
    <row r="116" spans="1:33" x14ac:dyDescent="0.25">
      <c r="A116" t="s">
        <v>9</v>
      </c>
      <c r="B116" s="16" t="s">
        <v>61</v>
      </c>
      <c r="C116">
        <v>47.2</v>
      </c>
      <c r="D116">
        <v>214</v>
      </c>
      <c r="E116">
        <v>4925</v>
      </c>
      <c r="F116" t="s">
        <v>3</v>
      </c>
      <c r="H116">
        <f t="shared" si="3"/>
        <v>1</v>
      </c>
      <c r="I116">
        <f t="shared" si="4"/>
        <v>0</v>
      </c>
      <c r="J116">
        <f t="shared" si="5"/>
        <v>0</v>
      </c>
      <c r="S116" s="16" t="s">
        <v>9</v>
      </c>
      <c r="T116" s="16" t="s">
        <v>61</v>
      </c>
      <c r="U116">
        <v>47.2</v>
      </c>
      <c r="V116">
        <v>214</v>
      </c>
      <c r="W116">
        <v>4925</v>
      </c>
      <c r="X116" s="16" t="s">
        <v>3</v>
      </c>
      <c r="Y116" s="16"/>
      <c r="AA116" s="16"/>
      <c r="AB116" s="16"/>
      <c r="AC116" s="16"/>
      <c r="AD116" s="16"/>
      <c r="AE116" s="16"/>
      <c r="AF116" s="16"/>
      <c r="AG116" s="16"/>
    </row>
    <row r="117" spans="1:33" x14ac:dyDescent="0.25">
      <c r="A117" t="s">
        <v>9</v>
      </c>
      <c r="B117" s="16" t="s">
        <v>61</v>
      </c>
      <c r="C117">
        <v>46.8</v>
      </c>
      <c r="D117">
        <v>215</v>
      </c>
      <c r="E117">
        <v>4850</v>
      </c>
      <c r="F117" t="s">
        <v>3</v>
      </c>
      <c r="H117">
        <f t="shared" si="3"/>
        <v>1</v>
      </c>
      <c r="I117">
        <f t="shared" si="4"/>
        <v>0</v>
      </c>
      <c r="J117">
        <f t="shared" si="5"/>
        <v>0</v>
      </c>
      <c r="S117" s="16" t="s">
        <v>9</v>
      </c>
      <c r="T117" s="16" t="s">
        <v>61</v>
      </c>
      <c r="U117">
        <v>46.8</v>
      </c>
      <c r="V117">
        <v>215</v>
      </c>
      <c r="W117">
        <v>4850</v>
      </c>
      <c r="X117" s="16" t="s">
        <v>3</v>
      </c>
      <c r="Y117" s="16"/>
      <c r="AA117" s="16"/>
      <c r="AB117" s="16"/>
      <c r="AC117" s="16"/>
      <c r="AD117" s="16"/>
      <c r="AE117" s="16"/>
      <c r="AF117" s="16"/>
      <c r="AG117" s="16"/>
    </row>
    <row r="118" spans="1:33" x14ac:dyDescent="0.25">
      <c r="A118" t="s">
        <v>9</v>
      </c>
      <c r="B118" s="16" t="s">
        <v>61</v>
      </c>
      <c r="C118">
        <v>50.4</v>
      </c>
      <c r="D118">
        <v>222</v>
      </c>
      <c r="E118">
        <v>5750</v>
      </c>
      <c r="F118" t="s">
        <v>4</v>
      </c>
      <c r="H118">
        <f t="shared" si="3"/>
        <v>1</v>
      </c>
      <c r="I118">
        <f t="shared" si="4"/>
        <v>0</v>
      </c>
      <c r="J118">
        <f t="shared" si="5"/>
        <v>0</v>
      </c>
      <c r="S118" s="16" t="s">
        <v>9</v>
      </c>
      <c r="T118" s="16" t="s">
        <v>61</v>
      </c>
      <c r="U118">
        <v>50.4</v>
      </c>
      <c r="V118">
        <v>222</v>
      </c>
      <c r="W118">
        <v>5750</v>
      </c>
      <c r="X118" s="16" t="s">
        <v>4</v>
      </c>
      <c r="Y118" s="16"/>
      <c r="AA118" s="16"/>
      <c r="AB118" s="16"/>
      <c r="AC118" s="16"/>
      <c r="AD118" s="16"/>
      <c r="AE118" s="16"/>
      <c r="AF118" s="16"/>
      <c r="AG118" s="16"/>
    </row>
    <row r="119" spans="1:33" x14ac:dyDescent="0.25">
      <c r="A119" t="s">
        <v>9</v>
      </c>
      <c r="B119" s="16" t="s">
        <v>61</v>
      </c>
      <c r="C119">
        <v>45.2</v>
      </c>
      <c r="D119">
        <v>212</v>
      </c>
      <c r="E119">
        <v>5200</v>
      </c>
      <c r="F119" t="s">
        <v>3</v>
      </c>
      <c r="H119">
        <f t="shared" si="3"/>
        <v>1</v>
      </c>
      <c r="I119">
        <f t="shared" si="4"/>
        <v>0</v>
      </c>
      <c r="J119">
        <f t="shared" si="5"/>
        <v>0</v>
      </c>
      <c r="S119" s="16" t="s">
        <v>9</v>
      </c>
      <c r="T119" s="16" t="s">
        <v>61</v>
      </c>
      <c r="U119">
        <v>45.2</v>
      </c>
      <c r="V119">
        <v>212</v>
      </c>
      <c r="W119">
        <v>5200</v>
      </c>
      <c r="X119" s="16" t="s">
        <v>3</v>
      </c>
      <c r="Y119" s="16"/>
      <c r="AA119" s="16"/>
      <c r="AB119" s="16"/>
      <c r="AC119" s="16"/>
      <c r="AD119" s="16"/>
      <c r="AE119" s="16"/>
      <c r="AF119" s="16"/>
      <c r="AG119" s="16"/>
    </row>
    <row r="120" spans="1:33" x14ac:dyDescent="0.25">
      <c r="A120" t="s">
        <v>9</v>
      </c>
      <c r="B120" s="16" t="s">
        <v>61</v>
      </c>
      <c r="C120">
        <v>49.9</v>
      </c>
      <c r="D120">
        <v>213</v>
      </c>
      <c r="E120">
        <v>5400</v>
      </c>
      <c r="F120" t="s">
        <v>4</v>
      </c>
      <c r="H120">
        <f t="shared" si="3"/>
        <v>1</v>
      </c>
      <c r="I120">
        <f t="shared" si="4"/>
        <v>0</v>
      </c>
      <c r="J120">
        <f t="shared" si="5"/>
        <v>0</v>
      </c>
      <c r="S120" s="16" t="s">
        <v>9</v>
      </c>
      <c r="T120" s="16" t="s">
        <v>61</v>
      </c>
      <c r="U120">
        <v>49.9</v>
      </c>
      <c r="V120">
        <v>213</v>
      </c>
      <c r="W120">
        <v>5400</v>
      </c>
      <c r="X120" s="16" t="s">
        <v>4</v>
      </c>
      <c r="Y120" s="16"/>
      <c r="AA120" s="16"/>
      <c r="AB120" s="16"/>
      <c r="AC120" s="16"/>
      <c r="AD120" s="16"/>
      <c r="AE120" s="16"/>
      <c r="AF120" s="16"/>
      <c r="AG120" s="16"/>
    </row>
    <row r="121" spans="1:33" x14ac:dyDescent="0.25">
      <c r="A121" t="s">
        <v>9</v>
      </c>
      <c r="B121" s="16" t="s">
        <v>61</v>
      </c>
      <c r="C121">
        <v>44.5</v>
      </c>
      <c r="D121">
        <v>216</v>
      </c>
      <c r="E121">
        <v>4100</v>
      </c>
      <c r="F121" t="s">
        <v>3</v>
      </c>
      <c r="H121">
        <f t="shared" si="3"/>
        <v>1</v>
      </c>
      <c r="I121">
        <f t="shared" si="4"/>
        <v>0</v>
      </c>
      <c r="J121">
        <f t="shared" si="5"/>
        <v>0</v>
      </c>
      <c r="S121" s="16" t="s">
        <v>9</v>
      </c>
      <c r="T121" s="16" t="s">
        <v>61</v>
      </c>
      <c r="U121">
        <v>44.5</v>
      </c>
      <c r="V121">
        <v>216</v>
      </c>
      <c r="W121">
        <v>4100</v>
      </c>
      <c r="X121" s="16" t="s">
        <v>3</v>
      </c>
      <c r="Y121" s="16"/>
      <c r="AA121" s="16"/>
      <c r="AB121" s="16"/>
      <c r="AC121" s="16"/>
      <c r="AD121" s="16"/>
      <c r="AE121" s="16"/>
      <c r="AF121" s="16"/>
      <c r="AG121" s="16"/>
    </row>
    <row r="122" spans="1:33" x14ac:dyDescent="0.25">
      <c r="A122" t="s">
        <v>9</v>
      </c>
      <c r="B122" s="16" t="s">
        <v>61</v>
      </c>
      <c r="C122">
        <v>46.2</v>
      </c>
      <c r="D122">
        <v>214</v>
      </c>
      <c r="E122">
        <v>4650</v>
      </c>
      <c r="F122" t="s">
        <v>3</v>
      </c>
      <c r="H122">
        <f t="shared" si="3"/>
        <v>1</v>
      </c>
      <c r="I122">
        <f t="shared" si="4"/>
        <v>0</v>
      </c>
      <c r="J122">
        <f t="shared" si="5"/>
        <v>0</v>
      </c>
      <c r="S122" s="16" t="s">
        <v>9</v>
      </c>
      <c r="T122" s="16" t="s">
        <v>61</v>
      </c>
      <c r="U122">
        <v>46.2</v>
      </c>
      <c r="V122">
        <v>214</v>
      </c>
      <c r="W122">
        <v>4650</v>
      </c>
      <c r="X122" s="16" t="s">
        <v>3</v>
      </c>
      <c r="Y122" s="16"/>
      <c r="AA122" s="16"/>
      <c r="AB122" s="16"/>
      <c r="AC122" s="16"/>
      <c r="AD122" s="16"/>
      <c r="AE122" s="16"/>
      <c r="AF122" s="16"/>
      <c r="AG122" s="16"/>
    </row>
    <row r="123" spans="1:33" x14ac:dyDescent="0.25">
      <c r="A123" t="s">
        <v>9</v>
      </c>
      <c r="B123" s="16" t="s">
        <v>61</v>
      </c>
      <c r="C123">
        <v>47.3</v>
      </c>
      <c r="D123">
        <v>216</v>
      </c>
      <c r="E123">
        <v>4725</v>
      </c>
      <c r="F123" t="s">
        <v>3</v>
      </c>
      <c r="H123">
        <f t="shared" si="3"/>
        <v>1</v>
      </c>
      <c r="I123">
        <f t="shared" si="4"/>
        <v>0</v>
      </c>
      <c r="J123">
        <f t="shared" si="5"/>
        <v>0</v>
      </c>
      <c r="S123" s="16" t="s">
        <v>9</v>
      </c>
      <c r="T123" s="16" t="s">
        <v>61</v>
      </c>
      <c r="U123">
        <v>47.3</v>
      </c>
      <c r="V123">
        <v>216</v>
      </c>
      <c r="W123">
        <v>4725</v>
      </c>
      <c r="X123" s="16" t="s">
        <v>3</v>
      </c>
      <c r="Y123" s="16"/>
      <c r="AA123" s="16"/>
      <c r="AB123" s="16"/>
      <c r="AC123" s="16"/>
      <c r="AD123" s="16"/>
      <c r="AE123" s="16"/>
      <c r="AF123" s="16"/>
      <c r="AG123" s="16"/>
    </row>
    <row r="124" spans="1:33" x14ac:dyDescent="0.25">
      <c r="A124" t="s">
        <v>7</v>
      </c>
      <c r="B124" s="16" t="s">
        <v>61</v>
      </c>
      <c r="C124">
        <v>37.799999999999997</v>
      </c>
      <c r="D124">
        <v>174</v>
      </c>
      <c r="E124">
        <v>3400</v>
      </c>
      <c r="F124" t="s">
        <v>3</v>
      </c>
      <c r="H124">
        <f t="shared" si="3"/>
        <v>0</v>
      </c>
      <c r="I124">
        <f t="shared" si="4"/>
        <v>1</v>
      </c>
      <c r="J124">
        <f t="shared" si="5"/>
        <v>0</v>
      </c>
      <c r="S124" s="16" t="s">
        <v>7</v>
      </c>
      <c r="T124" s="16" t="s">
        <v>61</v>
      </c>
      <c r="U124">
        <v>37.799999999999997</v>
      </c>
      <c r="V124">
        <v>174</v>
      </c>
      <c r="W124">
        <v>3400</v>
      </c>
      <c r="X124" s="16" t="s">
        <v>3</v>
      </c>
      <c r="Y124" s="16"/>
      <c r="AA124" s="16"/>
      <c r="AB124" s="16"/>
      <c r="AC124" s="16"/>
      <c r="AD124" s="16"/>
      <c r="AE124" s="16"/>
      <c r="AF124" s="16"/>
      <c r="AG124" s="16"/>
    </row>
    <row r="125" spans="1:33" x14ac:dyDescent="0.25">
      <c r="A125" t="s">
        <v>7</v>
      </c>
      <c r="B125" s="16" t="s">
        <v>61</v>
      </c>
      <c r="C125">
        <v>37.700000000000003</v>
      </c>
      <c r="D125">
        <v>180</v>
      </c>
      <c r="E125">
        <v>3600</v>
      </c>
      <c r="F125" t="s">
        <v>4</v>
      </c>
      <c r="H125">
        <f t="shared" si="3"/>
        <v>0</v>
      </c>
      <c r="I125">
        <f t="shared" si="4"/>
        <v>1</v>
      </c>
      <c r="J125">
        <f t="shared" si="5"/>
        <v>0</v>
      </c>
      <c r="S125" s="16" t="s">
        <v>7</v>
      </c>
      <c r="T125" s="16" t="s">
        <v>61</v>
      </c>
      <c r="U125">
        <v>37.700000000000003</v>
      </c>
      <c r="V125">
        <v>180</v>
      </c>
      <c r="W125">
        <v>3600</v>
      </c>
      <c r="X125" s="16" t="s">
        <v>4</v>
      </c>
      <c r="Y125" s="16"/>
      <c r="AA125" s="16"/>
      <c r="AB125" s="16"/>
      <c r="AC125" s="16"/>
      <c r="AD125" s="16"/>
      <c r="AE125" s="16"/>
      <c r="AF125" s="16"/>
      <c r="AG125" s="16"/>
    </row>
    <row r="126" spans="1:33" x14ac:dyDescent="0.25">
      <c r="A126" t="s">
        <v>7</v>
      </c>
      <c r="B126" s="16" t="s">
        <v>61</v>
      </c>
      <c r="C126">
        <v>35.9</v>
      </c>
      <c r="D126">
        <v>189</v>
      </c>
      <c r="E126">
        <v>3800</v>
      </c>
      <c r="F126" t="s">
        <v>3</v>
      </c>
      <c r="H126">
        <f t="shared" si="3"/>
        <v>0</v>
      </c>
      <c r="I126">
        <f t="shared" si="4"/>
        <v>1</v>
      </c>
      <c r="J126">
        <f t="shared" si="5"/>
        <v>0</v>
      </c>
      <c r="S126" s="16" t="s">
        <v>7</v>
      </c>
      <c r="T126" s="16" t="s">
        <v>61</v>
      </c>
      <c r="U126">
        <v>35.9</v>
      </c>
      <c r="V126">
        <v>189</v>
      </c>
      <c r="W126">
        <v>3800</v>
      </c>
      <c r="X126" s="16" t="s">
        <v>3</v>
      </c>
      <c r="Y126" s="16"/>
      <c r="AA126" s="16"/>
      <c r="AB126" s="16"/>
      <c r="AC126" s="16"/>
      <c r="AD126" s="16"/>
      <c r="AE126" s="16"/>
      <c r="AF126" s="16"/>
      <c r="AG126" s="16"/>
    </row>
    <row r="127" spans="1:33" x14ac:dyDescent="0.25">
      <c r="A127" t="s">
        <v>7</v>
      </c>
      <c r="B127" s="16" t="s">
        <v>61</v>
      </c>
      <c r="C127">
        <v>38.200000000000003</v>
      </c>
      <c r="D127">
        <v>185</v>
      </c>
      <c r="E127">
        <v>3950</v>
      </c>
      <c r="F127" t="s">
        <v>4</v>
      </c>
      <c r="H127">
        <f t="shared" si="3"/>
        <v>0</v>
      </c>
      <c r="I127">
        <f t="shared" si="4"/>
        <v>1</v>
      </c>
      <c r="J127">
        <f t="shared" si="5"/>
        <v>0</v>
      </c>
      <c r="S127" s="16" t="s">
        <v>7</v>
      </c>
      <c r="T127" s="16" t="s">
        <v>61</v>
      </c>
      <c r="U127">
        <v>38.200000000000003</v>
      </c>
      <c r="V127">
        <v>185</v>
      </c>
      <c r="W127">
        <v>3950</v>
      </c>
      <c r="X127" s="16" t="s">
        <v>4</v>
      </c>
      <c r="Y127" s="16"/>
      <c r="AA127" s="16"/>
      <c r="AB127" s="16"/>
      <c r="AC127" s="16"/>
      <c r="AD127" s="16"/>
      <c r="AE127" s="16"/>
      <c r="AF127" s="16"/>
      <c r="AG127" s="16"/>
    </row>
    <row r="128" spans="1:33" x14ac:dyDescent="0.25">
      <c r="A128" t="s">
        <v>7</v>
      </c>
      <c r="B128" s="16" t="s">
        <v>61</v>
      </c>
      <c r="C128">
        <v>38.799999999999997</v>
      </c>
      <c r="D128">
        <v>180</v>
      </c>
      <c r="E128">
        <v>3800</v>
      </c>
      <c r="F128" t="s">
        <v>4</v>
      </c>
      <c r="H128">
        <f t="shared" si="3"/>
        <v>0</v>
      </c>
      <c r="I128">
        <f t="shared" si="4"/>
        <v>1</v>
      </c>
      <c r="J128">
        <f t="shared" si="5"/>
        <v>0</v>
      </c>
      <c r="S128" s="16" t="s">
        <v>7</v>
      </c>
      <c r="T128" s="16" t="s">
        <v>61</v>
      </c>
      <c r="U128">
        <v>38.799999999999997</v>
      </c>
      <c r="V128">
        <v>180</v>
      </c>
      <c r="W128">
        <v>3800</v>
      </c>
      <c r="X128" s="16" t="s">
        <v>4</v>
      </c>
      <c r="Y128" s="16"/>
      <c r="AA128" s="16"/>
      <c r="AB128" s="16"/>
      <c r="AC128" s="16"/>
      <c r="AD128" s="16"/>
      <c r="AE128" s="16"/>
      <c r="AF128" s="16"/>
      <c r="AG128" s="16"/>
    </row>
    <row r="129" spans="1:33" x14ac:dyDescent="0.25">
      <c r="A129" t="s">
        <v>7</v>
      </c>
      <c r="B129" s="16" t="s">
        <v>61</v>
      </c>
      <c r="C129">
        <v>35.299999999999997</v>
      </c>
      <c r="D129">
        <v>187</v>
      </c>
      <c r="E129">
        <v>3800</v>
      </c>
      <c r="F129" t="s">
        <v>3</v>
      </c>
      <c r="H129">
        <f t="shared" si="3"/>
        <v>0</v>
      </c>
      <c r="I129">
        <f t="shared" si="4"/>
        <v>1</v>
      </c>
      <c r="J129">
        <f t="shared" si="5"/>
        <v>0</v>
      </c>
      <c r="S129" s="16" t="s">
        <v>7</v>
      </c>
      <c r="T129" s="16" t="s">
        <v>61</v>
      </c>
      <c r="U129">
        <v>35.299999999999997</v>
      </c>
      <c r="V129">
        <v>187</v>
      </c>
      <c r="W129">
        <v>3800</v>
      </c>
      <c r="X129" s="16" t="s">
        <v>3</v>
      </c>
      <c r="Y129" s="16"/>
      <c r="AA129" s="16"/>
      <c r="AB129" s="16"/>
      <c r="AC129" s="16"/>
      <c r="AD129" s="16"/>
      <c r="AE129" s="16"/>
      <c r="AF129" s="16"/>
      <c r="AG129" s="16"/>
    </row>
    <row r="130" spans="1:33" x14ac:dyDescent="0.25">
      <c r="A130" t="s">
        <v>7</v>
      </c>
      <c r="B130" s="16" t="s">
        <v>61</v>
      </c>
      <c r="C130">
        <v>40.6</v>
      </c>
      <c r="D130">
        <v>183</v>
      </c>
      <c r="E130">
        <v>3550</v>
      </c>
      <c r="F130" t="s">
        <v>4</v>
      </c>
      <c r="H130">
        <f t="shared" si="3"/>
        <v>0</v>
      </c>
      <c r="I130">
        <f t="shared" si="4"/>
        <v>1</v>
      </c>
      <c r="J130">
        <f t="shared" si="5"/>
        <v>0</v>
      </c>
      <c r="S130" s="16" t="s">
        <v>7</v>
      </c>
      <c r="T130" s="16" t="s">
        <v>61</v>
      </c>
      <c r="U130">
        <v>40.6</v>
      </c>
      <c r="V130">
        <v>183</v>
      </c>
      <c r="W130">
        <v>3550</v>
      </c>
      <c r="X130" s="16" t="s">
        <v>4</v>
      </c>
      <c r="Y130" s="16"/>
      <c r="AA130" s="16"/>
      <c r="AB130" s="16"/>
      <c r="AC130" s="16"/>
      <c r="AD130" s="16"/>
      <c r="AE130" s="16"/>
      <c r="AF130" s="16"/>
      <c r="AG130" s="16"/>
    </row>
    <row r="131" spans="1:33" x14ac:dyDescent="0.25">
      <c r="A131" t="s">
        <v>7</v>
      </c>
      <c r="B131" s="16" t="s">
        <v>61</v>
      </c>
      <c r="C131">
        <v>40.5</v>
      </c>
      <c r="D131">
        <v>187</v>
      </c>
      <c r="E131">
        <v>3200</v>
      </c>
      <c r="F131" t="s">
        <v>3</v>
      </c>
      <c r="H131">
        <f t="shared" ref="H131:H194" si="6">INT(A131=$H$1)*1</f>
        <v>0</v>
      </c>
      <c r="I131">
        <f t="shared" ref="I131:I194" si="7">INT(A131=$I$1)*1</f>
        <v>1</v>
      </c>
      <c r="J131">
        <f t="shared" ref="J131:J194" si="8">INT(A131=$J$1)*1</f>
        <v>0</v>
      </c>
      <c r="S131" s="16" t="s">
        <v>7</v>
      </c>
      <c r="T131" s="16" t="s">
        <v>61</v>
      </c>
      <c r="U131">
        <v>40.5</v>
      </c>
      <c r="V131">
        <v>187</v>
      </c>
      <c r="W131">
        <v>3200</v>
      </c>
      <c r="X131" s="16" t="s">
        <v>3</v>
      </c>
      <c r="Y131" s="16"/>
      <c r="AA131" s="16"/>
      <c r="AB131" s="16"/>
      <c r="AC131" s="16"/>
      <c r="AD131" s="16"/>
      <c r="AE131" s="16"/>
      <c r="AF131" s="16"/>
      <c r="AG131" s="16"/>
    </row>
    <row r="132" spans="1:33" x14ac:dyDescent="0.25">
      <c r="A132" t="s">
        <v>7</v>
      </c>
      <c r="B132" s="16" t="s">
        <v>61</v>
      </c>
      <c r="C132">
        <v>37.9</v>
      </c>
      <c r="D132">
        <v>172</v>
      </c>
      <c r="E132">
        <v>3150</v>
      </c>
      <c r="F132" t="s">
        <v>3</v>
      </c>
      <c r="H132">
        <f t="shared" si="6"/>
        <v>0</v>
      </c>
      <c r="I132">
        <f t="shared" si="7"/>
        <v>1</v>
      </c>
      <c r="J132">
        <f t="shared" si="8"/>
        <v>0</v>
      </c>
      <c r="S132" s="16" t="s">
        <v>7</v>
      </c>
      <c r="T132" s="16" t="s">
        <v>61</v>
      </c>
      <c r="U132">
        <v>37.9</v>
      </c>
      <c r="V132">
        <v>172</v>
      </c>
      <c r="W132">
        <v>3150</v>
      </c>
      <c r="X132" s="16" t="s">
        <v>3</v>
      </c>
      <c r="Y132" s="16"/>
      <c r="AA132" s="16"/>
      <c r="AB132" s="16"/>
      <c r="AC132" s="16"/>
      <c r="AD132" s="16"/>
      <c r="AE132" s="16"/>
      <c r="AF132" s="16"/>
      <c r="AG132" s="16"/>
    </row>
    <row r="133" spans="1:33" x14ac:dyDescent="0.25">
      <c r="A133" t="s">
        <v>7</v>
      </c>
      <c r="B133" s="16" t="s">
        <v>61</v>
      </c>
      <c r="C133">
        <v>40.5</v>
      </c>
      <c r="D133">
        <v>180</v>
      </c>
      <c r="E133">
        <v>3950</v>
      </c>
      <c r="F133" t="s">
        <v>4</v>
      </c>
      <c r="H133">
        <f t="shared" si="6"/>
        <v>0</v>
      </c>
      <c r="I133">
        <f t="shared" si="7"/>
        <v>1</v>
      </c>
      <c r="J133">
        <f t="shared" si="8"/>
        <v>0</v>
      </c>
      <c r="S133" s="16" t="s">
        <v>7</v>
      </c>
      <c r="T133" s="16" t="s">
        <v>61</v>
      </c>
      <c r="U133">
        <v>40.5</v>
      </c>
      <c r="V133">
        <v>180</v>
      </c>
      <c r="W133">
        <v>3950</v>
      </c>
      <c r="X133" s="16" t="s">
        <v>4</v>
      </c>
      <c r="Y133" s="16"/>
      <c r="AA133" s="16"/>
      <c r="AB133" s="16"/>
      <c r="AC133" s="16"/>
      <c r="AD133" s="16"/>
      <c r="AE133" s="16"/>
      <c r="AF133" s="16"/>
      <c r="AG133" s="16"/>
    </row>
    <row r="134" spans="1:33" x14ac:dyDescent="0.25">
      <c r="A134" t="s">
        <v>7</v>
      </c>
      <c r="B134" s="16" t="s">
        <v>61</v>
      </c>
      <c r="C134">
        <v>39.6</v>
      </c>
      <c r="D134">
        <v>186</v>
      </c>
      <c r="E134">
        <v>3500</v>
      </c>
      <c r="F134" t="s">
        <v>3</v>
      </c>
      <c r="H134">
        <f t="shared" si="6"/>
        <v>0</v>
      </c>
      <c r="I134">
        <f t="shared" si="7"/>
        <v>1</v>
      </c>
      <c r="J134">
        <f t="shared" si="8"/>
        <v>0</v>
      </c>
      <c r="S134" s="16" t="s">
        <v>7</v>
      </c>
      <c r="T134" s="16" t="s">
        <v>61</v>
      </c>
      <c r="U134">
        <v>39.6</v>
      </c>
      <c r="V134">
        <v>186</v>
      </c>
      <c r="W134">
        <v>3500</v>
      </c>
      <c r="X134" s="16" t="s">
        <v>3</v>
      </c>
      <c r="Y134" s="16"/>
      <c r="AA134" s="16"/>
      <c r="AB134" s="16"/>
      <c r="AC134" s="16"/>
      <c r="AD134" s="16"/>
      <c r="AE134" s="16"/>
      <c r="AF134" s="16"/>
      <c r="AG134" s="16"/>
    </row>
    <row r="135" spans="1:33" x14ac:dyDescent="0.25">
      <c r="A135" t="s">
        <v>7</v>
      </c>
      <c r="B135" s="16" t="s">
        <v>61</v>
      </c>
      <c r="C135">
        <v>40.1</v>
      </c>
      <c r="D135">
        <v>188</v>
      </c>
      <c r="E135">
        <v>4300</v>
      </c>
      <c r="F135" t="s">
        <v>4</v>
      </c>
      <c r="H135">
        <f t="shared" si="6"/>
        <v>0</v>
      </c>
      <c r="I135">
        <f t="shared" si="7"/>
        <v>1</v>
      </c>
      <c r="J135">
        <f t="shared" si="8"/>
        <v>0</v>
      </c>
      <c r="S135" s="16" t="s">
        <v>7</v>
      </c>
      <c r="T135" s="16" t="s">
        <v>61</v>
      </c>
      <c r="U135">
        <v>40.1</v>
      </c>
      <c r="V135">
        <v>188</v>
      </c>
      <c r="W135">
        <v>4300</v>
      </c>
      <c r="X135" s="16" t="s">
        <v>4</v>
      </c>
      <c r="Y135" s="16"/>
      <c r="AA135" s="16"/>
      <c r="AB135" s="16"/>
      <c r="AC135" s="16"/>
      <c r="AD135" s="16"/>
      <c r="AE135" s="16"/>
      <c r="AF135" s="16"/>
      <c r="AG135" s="16"/>
    </row>
    <row r="136" spans="1:33" x14ac:dyDescent="0.25">
      <c r="A136" t="s">
        <v>7</v>
      </c>
      <c r="B136" s="16" t="s">
        <v>61</v>
      </c>
      <c r="C136">
        <v>35</v>
      </c>
      <c r="D136">
        <v>190</v>
      </c>
      <c r="E136">
        <v>3450</v>
      </c>
      <c r="F136" t="s">
        <v>3</v>
      </c>
      <c r="H136">
        <f t="shared" si="6"/>
        <v>0</v>
      </c>
      <c r="I136">
        <f t="shared" si="7"/>
        <v>1</v>
      </c>
      <c r="J136">
        <f t="shared" si="8"/>
        <v>0</v>
      </c>
      <c r="S136" s="16" t="s">
        <v>7</v>
      </c>
      <c r="T136" s="16" t="s">
        <v>61</v>
      </c>
      <c r="U136">
        <v>35</v>
      </c>
      <c r="V136">
        <v>190</v>
      </c>
      <c r="W136">
        <v>3450</v>
      </c>
      <c r="X136" s="16" t="s">
        <v>3</v>
      </c>
      <c r="Y136" s="16"/>
      <c r="AA136" s="16"/>
      <c r="AB136" s="16"/>
      <c r="AC136" s="16"/>
      <c r="AD136" s="16"/>
      <c r="AE136" s="16"/>
      <c r="AF136" s="16"/>
      <c r="AG136" s="16"/>
    </row>
    <row r="137" spans="1:33" x14ac:dyDescent="0.25">
      <c r="A137" t="s">
        <v>7</v>
      </c>
      <c r="B137" s="16" t="s">
        <v>61</v>
      </c>
      <c r="C137">
        <v>42</v>
      </c>
      <c r="D137">
        <v>200</v>
      </c>
      <c r="E137">
        <v>4050</v>
      </c>
      <c r="F137" t="s">
        <v>4</v>
      </c>
      <c r="H137">
        <f t="shared" si="6"/>
        <v>0</v>
      </c>
      <c r="I137">
        <f t="shared" si="7"/>
        <v>1</v>
      </c>
      <c r="J137">
        <f t="shared" si="8"/>
        <v>0</v>
      </c>
      <c r="S137" s="16" t="s">
        <v>7</v>
      </c>
      <c r="T137" s="16" t="s">
        <v>61</v>
      </c>
      <c r="U137">
        <v>42</v>
      </c>
      <c r="V137">
        <v>200</v>
      </c>
      <c r="W137">
        <v>4050</v>
      </c>
      <c r="X137" s="16" t="s">
        <v>4</v>
      </c>
      <c r="Y137" s="16"/>
      <c r="AA137" s="16"/>
      <c r="AB137" s="16"/>
      <c r="AC137" s="16"/>
      <c r="AD137" s="16"/>
      <c r="AE137" s="16"/>
      <c r="AF137" s="16"/>
      <c r="AG137" s="16"/>
    </row>
    <row r="138" spans="1:33" x14ac:dyDescent="0.25">
      <c r="A138" t="s">
        <v>7</v>
      </c>
      <c r="B138" s="16" t="s">
        <v>61</v>
      </c>
      <c r="C138">
        <v>34.5</v>
      </c>
      <c r="D138">
        <v>187</v>
      </c>
      <c r="E138">
        <v>2900</v>
      </c>
      <c r="F138" t="s">
        <v>3</v>
      </c>
      <c r="H138">
        <f t="shared" si="6"/>
        <v>0</v>
      </c>
      <c r="I138">
        <f t="shared" si="7"/>
        <v>1</v>
      </c>
      <c r="J138">
        <f t="shared" si="8"/>
        <v>0</v>
      </c>
      <c r="S138" s="16" t="s">
        <v>7</v>
      </c>
      <c r="T138" s="16" t="s">
        <v>61</v>
      </c>
      <c r="U138">
        <v>34.5</v>
      </c>
      <c r="V138">
        <v>187</v>
      </c>
      <c r="W138">
        <v>2900</v>
      </c>
      <c r="X138" s="16" t="s">
        <v>3</v>
      </c>
      <c r="Y138" s="16"/>
      <c r="AA138" s="16"/>
      <c r="AB138" s="16"/>
      <c r="AC138" s="16"/>
      <c r="AD138" s="16"/>
      <c r="AE138" s="16"/>
      <c r="AF138" s="16"/>
      <c r="AG138" s="16"/>
    </row>
    <row r="139" spans="1:33" x14ac:dyDescent="0.25">
      <c r="A139" t="s">
        <v>7</v>
      </c>
      <c r="B139" s="16" t="s">
        <v>61</v>
      </c>
      <c r="C139">
        <v>41.4</v>
      </c>
      <c r="D139">
        <v>191</v>
      </c>
      <c r="E139">
        <v>3700</v>
      </c>
      <c r="F139" t="s">
        <v>4</v>
      </c>
      <c r="H139">
        <f t="shared" si="6"/>
        <v>0</v>
      </c>
      <c r="I139">
        <f t="shared" si="7"/>
        <v>1</v>
      </c>
      <c r="J139">
        <f t="shared" si="8"/>
        <v>0</v>
      </c>
      <c r="S139" s="16" t="s">
        <v>7</v>
      </c>
      <c r="T139" s="16" t="s">
        <v>61</v>
      </c>
      <c r="U139">
        <v>41.4</v>
      </c>
      <c r="V139">
        <v>191</v>
      </c>
      <c r="W139">
        <v>3700</v>
      </c>
      <c r="X139" s="16" t="s">
        <v>4</v>
      </c>
      <c r="Y139" s="16"/>
      <c r="AA139" s="16"/>
      <c r="AB139" s="16"/>
      <c r="AC139" s="16"/>
      <c r="AD139" s="16"/>
      <c r="AE139" s="16"/>
      <c r="AF139" s="16"/>
      <c r="AG139" s="16"/>
    </row>
    <row r="140" spans="1:33" x14ac:dyDescent="0.25">
      <c r="A140" t="s">
        <v>7</v>
      </c>
      <c r="B140" s="16" t="s">
        <v>61</v>
      </c>
      <c r="C140">
        <v>39</v>
      </c>
      <c r="D140">
        <v>186</v>
      </c>
      <c r="E140">
        <v>3550</v>
      </c>
      <c r="F140" t="s">
        <v>3</v>
      </c>
      <c r="H140">
        <f t="shared" si="6"/>
        <v>0</v>
      </c>
      <c r="I140">
        <f t="shared" si="7"/>
        <v>1</v>
      </c>
      <c r="J140">
        <f t="shared" si="8"/>
        <v>0</v>
      </c>
      <c r="S140" s="16" t="s">
        <v>7</v>
      </c>
      <c r="T140" s="16" t="s">
        <v>61</v>
      </c>
      <c r="U140">
        <v>39</v>
      </c>
      <c r="V140">
        <v>186</v>
      </c>
      <c r="W140">
        <v>3550</v>
      </c>
      <c r="X140" s="16" t="s">
        <v>3</v>
      </c>
      <c r="Y140" s="16"/>
      <c r="AA140" s="16"/>
      <c r="AB140" s="16"/>
      <c r="AC140" s="16"/>
      <c r="AD140" s="16"/>
      <c r="AE140" s="16"/>
      <c r="AF140" s="16"/>
      <c r="AG140" s="16"/>
    </row>
    <row r="141" spans="1:33" x14ac:dyDescent="0.25">
      <c r="A141" t="s">
        <v>7</v>
      </c>
      <c r="B141" s="16" t="s">
        <v>61</v>
      </c>
      <c r="C141">
        <v>40.6</v>
      </c>
      <c r="D141">
        <v>193</v>
      </c>
      <c r="E141">
        <v>3800</v>
      </c>
      <c r="F141" t="s">
        <v>4</v>
      </c>
      <c r="H141">
        <f t="shared" si="6"/>
        <v>0</v>
      </c>
      <c r="I141">
        <f t="shared" si="7"/>
        <v>1</v>
      </c>
      <c r="J141">
        <f t="shared" si="8"/>
        <v>0</v>
      </c>
      <c r="S141" s="16" t="s">
        <v>7</v>
      </c>
      <c r="T141" s="16" t="s">
        <v>61</v>
      </c>
      <c r="U141">
        <v>40.6</v>
      </c>
      <c r="V141">
        <v>193</v>
      </c>
      <c r="W141">
        <v>3800</v>
      </c>
      <c r="X141" s="16" t="s">
        <v>4</v>
      </c>
      <c r="Y141" s="16"/>
      <c r="AA141" s="16"/>
      <c r="AB141" s="16"/>
      <c r="AC141" s="16"/>
      <c r="AD141" s="16"/>
      <c r="AE141" s="16"/>
      <c r="AF141" s="16"/>
      <c r="AG141" s="16"/>
    </row>
    <row r="142" spans="1:33" x14ac:dyDescent="0.25">
      <c r="A142" t="s">
        <v>7</v>
      </c>
      <c r="B142" s="16" t="s">
        <v>61</v>
      </c>
      <c r="C142">
        <v>36.5</v>
      </c>
      <c r="D142">
        <v>181</v>
      </c>
      <c r="E142">
        <v>2850</v>
      </c>
      <c r="F142" t="s">
        <v>3</v>
      </c>
      <c r="H142">
        <f t="shared" si="6"/>
        <v>0</v>
      </c>
      <c r="I142">
        <f t="shared" si="7"/>
        <v>1</v>
      </c>
      <c r="J142">
        <f t="shared" si="8"/>
        <v>0</v>
      </c>
      <c r="S142" s="16" t="s">
        <v>7</v>
      </c>
      <c r="T142" s="16" t="s">
        <v>61</v>
      </c>
      <c r="U142">
        <v>36.5</v>
      </c>
      <c r="V142">
        <v>181</v>
      </c>
      <c r="W142">
        <v>2850</v>
      </c>
      <c r="X142" s="16" t="s">
        <v>3</v>
      </c>
      <c r="Y142" s="16"/>
      <c r="AA142" s="16"/>
      <c r="AB142" s="16"/>
      <c r="AC142" s="16"/>
      <c r="AD142" s="16"/>
      <c r="AE142" s="16"/>
      <c r="AF142" s="16"/>
      <c r="AG142" s="16"/>
    </row>
    <row r="143" spans="1:33" x14ac:dyDescent="0.25">
      <c r="A143" t="s">
        <v>7</v>
      </c>
      <c r="B143" s="16" t="s">
        <v>61</v>
      </c>
      <c r="C143">
        <v>37.6</v>
      </c>
      <c r="D143">
        <v>194</v>
      </c>
      <c r="E143">
        <v>3750</v>
      </c>
      <c r="F143" t="s">
        <v>4</v>
      </c>
      <c r="H143">
        <f t="shared" si="6"/>
        <v>0</v>
      </c>
      <c r="I143">
        <f t="shared" si="7"/>
        <v>1</v>
      </c>
      <c r="J143">
        <f t="shared" si="8"/>
        <v>0</v>
      </c>
      <c r="S143" s="16" t="s">
        <v>7</v>
      </c>
      <c r="T143" s="16" t="s">
        <v>61</v>
      </c>
      <c r="U143">
        <v>37.6</v>
      </c>
      <c r="V143">
        <v>194</v>
      </c>
      <c r="W143">
        <v>3750</v>
      </c>
      <c r="X143" s="16" t="s">
        <v>4</v>
      </c>
      <c r="Y143" s="16"/>
      <c r="AA143" s="16"/>
      <c r="AB143" s="16"/>
      <c r="AC143" s="16"/>
      <c r="AD143" s="16"/>
      <c r="AE143" s="16"/>
      <c r="AF143" s="16"/>
      <c r="AG143" s="16"/>
    </row>
    <row r="144" spans="1:33" x14ac:dyDescent="0.25">
      <c r="A144" t="s">
        <v>7</v>
      </c>
      <c r="B144" s="16" t="s">
        <v>61</v>
      </c>
      <c r="C144">
        <v>35.700000000000003</v>
      </c>
      <c r="D144">
        <v>185</v>
      </c>
      <c r="E144">
        <v>3150</v>
      </c>
      <c r="F144" t="s">
        <v>3</v>
      </c>
      <c r="H144">
        <f t="shared" si="6"/>
        <v>0</v>
      </c>
      <c r="I144">
        <f t="shared" si="7"/>
        <v>1</v>
      </c>
      <c r="J144">
        <f t="shared" si="8"/>
        <v>0</v>
      </c>
      <c r="S144" s="16" t="s">
        <v>7</v>
      </c>
      <c r="T144" s="16" t="s">
        <v>61</v>
      </c>
      <c r="U144">
        <v>35.700000000000003</v>
      </c>
      <c r="V144">
        <v>185</v>
      </c>
      <c r="W144">
        <v>3150</v>
      </c>
      <c r="X144" s="16" t="s">
        <v>3</v>
      </c>
      <c r="Y144" s="16"/>
      <c r="AA144" s="16"/>
      <c r="AB144" s="16"/>
      <c r="AC144" s="16"/>
      <c r="AD144" s="16"/>
      <c r="AE144" s="16"/>
      <c r="AF144" s="16"/>
      <c r="AG144" s="16"/>
    </row>
    <row r="145" spans="1:33" x14ac:dyDescent="0.25">
      <c r="A145" t="s">
        <v>7</v>
      </c>
      <c r="B145" s="16" t="s">
        <v>61</v>
      </c>
      <c r="C145">
        <v>41.3</v>
      </c>
      <c r="D145">
        <v>195</v>
      </c>
      <c r="E145">
        <v>4400</v>
      </c>
      <c r="F145" t="s">
        <v>4</v>
      </c>
      <c r="H145">
        <f t="shared" si="6"/>
        <v>0</v>
      </c>
      <c r="I145">
        <f t="shared" si="7"/>
        <v>1</v>
      </c>
      <c r="J145">
        <f t="shared" si="8"/>
        <v>0</v>
      </c>
      <c r="S145" s="16" t="s">
        <v>7</v>
      </c>
      <c r="T145" s="16" t="s">
        <v>61</v>
      </c>
      <c r="U145">
        <v>41.3</v>
      </c>
      <c r="V145">
        <v>195</v>
      </c>
      <c r="W145">
        <v>4400</v>
      </c>
      <c r="X145" s="16" t="s">
        <v>4</v>
      </c>
      <c r="Y145" s="16"/>
      <c r="AA145" s="16"/>
      <c r="AB145" s="16"/>
      <c r="AC145" s="16"/>
      <c r="AD145" s="16"/>
      <c r="AE145" s="16"/>
      <c r="AF145" s="16"/>
      <c r="AG145" s="16"/>
    </row>
    <row r="146" spans="1:33" x14ac:dyDescent="0.25">
      <c r="A146" t="s">
        <v>7</v>
      </c>
      <c r="B146" s="16" t="s">
        <v>61</v>
      </c>
      <c r="C146">
        <v>37.6</v>
      </c>
      <c r="D146">
        <v>185</v>
      </c>
      <c r="E146">
        <v>3600</v>
      </c>
      <c r="F146" t="s">
        <v>3</v>
      </c>
      <c r="H146">
        <f t="shared" si="6"/>
        <v>0</v>
      </c>
      <c r="I146">
        <f t="shared" si="7"/>
        <v>1</v>
      </c>
      <c r="J146">
        <f t="shared" si="8"/>
        <v>0</v>
      </c>
      <c r="S146" s="16" t="s">
        <v>7</v>
      </c>
      <c r="T146" s="16" t="s">
        <v>61</v>
      </c>
      <c r="U146">
        <v>37.6</v>
      </c>
      <c r="V146">
        <v>185</v>
      </c>
      <c r="W146">
        <v>3600</v>
      </c>
      <c r="X146" s="16" t="s">
        <v>3</v>
      </c>
      <c r="Y146" s="16"/>
      <c r="AA146" s="16"/>
      <c r="AB146" s="16"/>
      <c r="AC146" s="16"/>
      <c r="AD146" s="16"/>
      <c r="AE146" s="16"/>
      <c r="AF146" s="16"/>
      <c r="AG146" s="16"/>
    </row>
    <row r="147" spans="1:33" x14ac:dyDescent="0.25">
      <c r="A147" t="s">
        <v>7</v>
      </c>
      <c r="B147" s="16" t="s">
        <v>61</v>
      </c>
      <c r="C147">
        <v>41.1</v>
      </c>
      <c r="D147">
        <v>192</v>
      </c>
      <c r="E147">
        <v>4050</v>
      </c>
      <c r="F147" t="s">
        <v>4</v>
      </c>
      <c r="H147">
        <f t="shared" si="6"/>
        <v>0</v>
      </c>
      <c r="I147">
        <f t="shared" si="7"/>
        <v>1</v>
      </c>
      <c r="J147">
        <f t="shared" si="8"/>
        <v>0</v>
      </c>
      <c r="S147" s="16" t="s">
        <v>7</v>
      </c>
      <c r="T147" s="16" t="s">
        <v>61</v>
      </c>
      <c r="U147">
        <v>41.1</v>
      </c>
      <c r="V147">
        <v>192</v>
      </c>
      <c r="W147">
        <v>4050</v>
      </c>
      <c r="X147" s="16" t="s">
        <v>4</v>
      </c>
      <c r="Y147" s="16"/>
      <c r="AA147" s="16"/>
      <c r="AB147" s="16"/>
      <c r="AC147" s="16"/>
      <c r="AD147" s="16"/>
      <c r="AE147" s="16"/>
      <c r="AF147" s="16"/>
      <c r="AG147" s="16"/>
    </row>
    <row r="148" spans="1:33" x14ac:dyDescent="0.25">
      <c r="A148" t="s">
        <v>7</v>
      </c>
      <c r="B148" s="16" t="s">
        <v>61</v>
      </c>
      <c r="C148">
        <v>36.4</v>
      </c>
      <c r="D148">
        <v>184</v>
      </c>
      <c r="E148">
        <v>2850</v>
      </c>
      <c r="F148" t="s">
        <v>3</v>
      </c>
      <c r="H148">
        <f t="shared" si="6"/>
        <v>0</v>
      </c>
      <c r="I148">
        <f t="shared" si="7"/>
        <v>1</v>
      </c>
      <c r="J148">
        <f t="shared" si="8"/>
        <v>0</v>
      </c>
      <c r="S148" s="16" t="s">
        <v>7</v>
      </c>
      <c r="T148" s="16" t="s">
        <v>61</v>
      </c>
      <c r="U148">
        <v>36.4</v>
      </c>
      <c r="V148">
        <v>184</v>
      </c>
      <c r="W148">
        <v>2850</v>
      </c>
      <c r="X148" s="16" t="s">
        <v>3</v>
      </c>
      <c r="Y148" s="16"/>
      <c r="AA148" s="16"/>
      <c r="AB148" s="16"/>
      <c r="AC148" s="16"/>
      <c r="AD148" s="16"/>
      <c r="AE148" s="16"/>
      <c r="AF148" s="16"/>
      <c r="AG148" s="16"/>
    </row>
    <row r="149" spans="1:33" x14ac:dyDescent="0.25">
      <c r="A149" t="s">
        <v>7</v>
      </c>
      <c r="B149" s="16" t="s">
        <v>61</v>
      </c>
      <c r="C149">
        <v>41.6</v>
      </c>
      <c r="D149">
        <v>192</v>
      </c>
      <c r="E149">
        <v>3950</v>
      </c>
      <c r="F149" t="s">
        <v>4</v>
      </c>
      <c r="H149">
        <f t="shared" si="6"/>
        <v>0</v>
      </c>
      <c r="I149">
        <f t="shared" si="7"/>
        <v>1</v>
      </c>
      <c r="J149">
        <f t="shared" si="8"/>
        <v>0</v>
      </c>
      <c r="S149" s="16" t="s">
        <v>7</v>
      </c>
      <c r="T149" s="16" t="s">
        <v>61</v>
      </c>
      <c r="U149">
        <v>41.6</v>
      </c>
      <c r="V149">
        <v>192</v>
      </c>
      <c r="W149">
        <v>3950</v>
      </c>
      <c r="X149" s="16" t="s">
        <v>4</v>
      </c>
      <c r="Y149" s="16"/>
      <c r="AA149" s="16"/>
      <c r="AB149" s="16"/>
      <c r="AC149" s="16"/>
      <c r="AD149" s="16"/>
      <c r="AE149" s="16"/>
      <c r="AF149" s="16"/>
      <c r="AG149" s="16"/>
    </row>
    <row r="150" spans="1:33" x14ac:dyDescent="0.25">
      <c r="A150" t="s">
        <v>7</v>
      </c>
      <c r="B150" s="16" t="s">
        <v>61</v>
      </c>
      <c r="C150">
        <v>35.5</v>
      </c>
      <c r="D150">
        <v>195</v>
      </c>
      <c r="E150">
        <v>3350</v>
      </c>
      <c r="F150" t="s">
        <v>3</v>
      </c>
      <c r="H150">
        <f t="shared" si="6"/>
        <v>0</v>
      </c>
      <c r="I150">
        <f t="shared" si="7"/>
        <v>1</v>
      </c>
      <c r="J150">
        <f t="shared" si="8"/>
        <v>0</v>
      </c>
      <c r="S150" s="16" t="s">
        <v>7</v>
      </c>
      <c r="T150" s="16" t="s">
        <v>61</v>
      </c>
      <c r="U150">
        <v>35.5</v>
      </c>
      <c r="V150">
        <v>195</v>
      </c>
      <c r="W150">
        <v>3350</v>
      </c>
      <c r="X150" s="16" t="s">
        <v>3</v>
      </c>
      <c r="Y150" s="16"/>
      <c r="AA150" s="16"/>
      <c r="AB150" s="16"/>
      <c r="AC150" s="16"/>
      <c r="AD150" s="16"/>
      <c r="AE150" s="16"/>
      <c r="AF150" s="16"/>
      <c r="AG150" s="16"/>
    </row>
    <row r="151" spans="1:33" x14ac:dyDescent="0.25">
      <c r="A151" t="s">
        <v>7</v>
      </c>
      <c r="B151" s="16" t="s">
        <v>61</v>
      </c>
      <c r="C151">
        <v>41.1</v>
      </c>
      <c r="D151">
        <v>188</v>
      </c>
      <c r="E151">
        <v>4100</v>
      </c>
      <c r="F151" t="s">
        <v>4</v>
      </c>
      <c r="H151">
        <f t="shared" si="6"/>
        <v>0</v>
      </c>
      <c r="I151">
        <f t="shared" si="7"/>
        <v>1</v>
      </c>
      <c r="J151">
        <f t="shared" si="8"/>
        <v>0</v>
      </c>
      <c r="S151" s="16" t="s">
        <v>7</v>
      </c>
      <c r="T151" s="16" t="s">
        <v>61</v>
      </c>
      <c r="U151">
        <v>41.1</v>
      </c>
      <c r="V151">
        <v>188</v>
      </c>
      <c r="W151">
        <v>4100</v>
      </c>
      <c r="X151" s="16" t="s">
        <v>4</v>
      </c>
      <c r="Y151" s="16"/>
      <c r="AA151" s="16"/>
      <c r="AB151" s="16"/>
      <c r="AC151" s="16"/>
      <c r="AD151" s="16"/>
      <c r="AE151" s="16"/>
      <c r="AF151" s="16"/>
      <c r="AG151" s="16"/>
    </row>
    <row r="152" spans="1:33" x14ac:dyDescent="0.25">
      <c r="A152" t="s">
        <v>7</v>
      </c>
      <c r="B152" s="16" t="s">
        <v>61</v>
      </c>
      <c r="C152">
        <v>35</v>
      </c>
      <c r="D152">
        <v>192</v>
      </c>
      <c r="E152">
        <v>3725</v>
      </c>
      <c r="F152" t="s">
        <v>3</v>
      </c>
      <c r="H152">
        <f t="shared" si="6"/>
        <v>0</v>
      </c>
      <c r="I152">
        <f t="shared" si="7"/>
        <v>1</v>
      </c>
      <c r="J152">
        <f t="shared" si="8"/>
        <v>0</v>
      </c>
      <c r="S152" s="16" t="s">
        <v>7</v>
      </c>
      <c r="T152" s="16" t="s">
        <v>61</v>
      </c>
      <c r="U152">
        <v>35</v>
      </c>
      <c r="V152">
        <v>192</v>
      </c>
      <c r="W152">
        <v>3725</v>
      </c>
      <c r="X152" s="16" t="s">
        <v>3</v>
      </c>
      <c r="Y152" s="16"/>
      <c r="AA152" s="16"/>
      <c r="AB152" s="16"/>
      <c r="AC152" s="16"/>
      <c r="AD152" s="16"/>
      <c r="AE152" s="16"/>
      <c r="AF152" s="16"/>
      <c r="AG152" s="16"/>
    </row>
    <row r="153" spans="1:33" x14ac:dyDescent="0.25">
      <c r="A153" t="s">
        <v>7</v>
      </c>
      <c r="B153" s="16" t="s">
        <v>61</v>
      </c>
      <c r="C153">
        <v>41</v>
      </c>
      <c r="D153">
        <v>203</v>
      </c>
      <c r="E153">
        <v>4725</v>
      </c>
      <c r="F153" t="s">
        <v>4</v>
      </c>
      <c r="H153">
        <f t="shared" si="6"/>
        <v>0</v>
      </c>
      <c r="I153">
        <f t="shared" si="7"/>
        <v>1</v>
      </c>
      <c r="J153">
        <f t="shared" si="8"/>
        <v>0</v>
      </c>
      <c r="S153" s="16" t="s">
        <v>7</v>
      </c>
      <c r="T153" s="16" t="s">
        <v>61</v>
      </c>
      <c r="U153">
        <v>41</v>
      </c>
      <c r="V153">
        <v>203</v>
      </c>
      <c r="W153">
        <v>4725</v>
      </c>
      <c r="X153" s="16" t="s">
        <v>4</v>
      </c>
      <c r="Y153" s="16"/>
      <c r="AA153" s="16"/>
      <c r="AB153" s="16"/>
      <c r="AC153" s="16"/>
      <c r="AD153" s="16"/>
      <c r="AE153" s="16"/>
      <c r="AF153" s="16"/>
      <c r="AG153" s="16"/>
    </row>
    <row r="154" spans="1:33" x14ac:dyDescent="0.25">
      <c r="A154" t="s">
        <v>7</v>
      </c>
      <c r="B154" s="16" t="s">
        <v>61</v>
      </c>
      <c r="C154">
        <v>37.700000000000003</v>
      </c>
      <c r="D154">
        <v>183</v>
      </c>
      <c r="E154">
        <v>3075</v>
      </c>
      <c r="F154" t="s">
        <v>3</v>
      </c>
      <c r="H154">
        <f t="shared" si="6"/>
        <v>0</v>
      </c>
      <c r="I154">
        <f t="shared" si="7"/>
        <v>1</v>
      </c>
      <c r="J154">
        <f t="shared" si="8"/>
        <v>0</v>
      </c>
      <c r="S154" s="16" t="s">
        <v>7</v>
      </c>
      <c r="T154" s="16" t="s">
        <v>61</v>
      </c>
      <c r="U154">
        <v>37.700000000000003</v>
      </c>
      <c r="V154">
        <v>183</v>
      </c>
      <c r="W154">
        <v>3075</v>
      </c>
      <c r="X154" s="16" t="s">
        <v>3</v>
      </c>
      <c r="Y154" s="16"/>
      <c r="AA154" s="16"/>
      <c r="AB154" s="16"/>
      <c r="AC154" s="16"/>
      <c r="AD154" s="16"/>
      <c r="AE154" s="16"/>
      <c r="AF154" s="16"/>
      <c r="AG154" s="16"/>
    </row>
    <row r="155" spans="1:33" x14ac:dyDescent="0.25">
      <c r="A155" t="s">
        <v>7</v>
      </c>
      <c r="B155" s="16" t="s">
        <v>61</v>
      </c>
      <c r="C155">
        <v>37.799999999999997</v>
      </c>
      <c r="D155">
        <v>190</v>
      </c>
      <c r="E155">
        <v>4250</v>
      </c>
      <c r="F155" t="s">
        <v>4</v>
      </c>
      <c r="H155">
        <f t="shared" si="6"/>
        <v>0</v>
      </c>
      <c r="I155">
        <f t="shared" si="7"/>
        <v>1</v>
      </c>
      <c r="J155">
        <f t="shared" si="8"/>
        <v>0</v>
      </c>
      <c r="S155" s="16" t="s">
        <v>7</v>
      </c>
      <c r="T155" s="16" t="s">
        <v>61</v>
      </c>
      <c r="U155">
        <v>37.799999999999997</v>
      </c>
      <c r="V155">
        <v>190</v>
      </c>
      <c r="W155">
        <v>4250</v>
      </c>
      <c r="X155" s="16" t="s">
        <v>4</v>
      </c>
      <c r="Y155" s="16"/>
      <c r="AA155" s="16"/>
      <c r="AB155" s="16"/>
      <c r="AC155" s="16"/>
      <c r="AD155" s="16"/>
      <c r="AE155" s="16"/>
      <c r="AF155" s="16"/>
      <c r="AG155" s="16"/>
    </row>
    <row r="156" spans="1:33" x14ac:dyDescent="0.25">
      <c r="A156" t="s">
        <v>7</v>
      </c>
      <c r="B156" s="16" t="s">
        <v>61</v>
      </c>
      <c r="C156">
        <v>37.9</v>
      </c>
      <c r="D156">
        <v>193</v>
      </c>
      <c r="E156">
        <v>2925</v>
      </c>
      <c r="F156" t="s">
        <v>3</v>
      </c>
      <c r="H156">
        <f t="shared" si="6"/>
        <v>0</v>
      </c>
      <c r="I156">
        <f t="shared" si="7"/>
        <v>1</v>
      </c>
      <c r="J156">
        <f t="shared" si="8"/>
        <v>0</v>
      </c>
      <c r="S156" s="16" t="s">
        <v>7</v>
      </c>
      <c r="T156" s="16" t="s">
        <v>61</v>
      </c>
      <c r="U156">
        <v>37.9</v>
      </c>
      <c r="V156">
        <v>193</v>
      </c>
      <c r="W156">
        <v>2925</v>
      </c>
      <c r="X156" s="16" t="s">
        <v>3</v>
      </c>
      <c r="Y156" s="16"/>
      <c r="AA156" s="16"/>
      <c r="AB156" s="16"/>
      <c r="AC156" s="16"/>
      <c r="AD156" s="16"/>
      <c r="AE156" s="16"/>
      <c r="AF156" s="16"/>
      <c r="AG156" s="16"/>
    </row>
    <row r="157" spans="1:33" x14ac:dyDescent="0.25">
      <c r="A157" t="s">
        <v>7</v>
      </c>
      <c r="B157" s="16" t="s">
        <v>61</v>
      </c>
      <c r="C157">
        <v>39.700000000000003</v>
      </c>
      <c r="D157">
        <v>184</v>
      </c>
      <c r="E157">
        <v>3550</v>
      </c>
      <c r="F157" t="s">
        <v>4</v>
      </c>
      <c r="H157">
        <f t="shared" si="6"/>
        <v>0</v>
      </c>
      <c r="I157">
        <f t="shared" si="7"/>
        <v>1</v>
      </c>
      <c r="J157">
        <f t="shared" si="8"/>
        <v>0</v>
      </c>
      <c r="S157" s="16" t="s">
        <v>7</v>
      </c>
      <c r="T157" s="16" t="s">
        <v>61</v>
      </c>
      <c r="U157">
        <v>39.700000000000003</v>
      </c>
      <c r="V157">
        <v>184</v>
      </c>
      <c r="W157">
        <v>3550</v>
      </c>
      <c r="X157" s="16" t="s">
        <v>4</v>
      </c>
      <c r="Y157" s="16"/>
      <c r="AA157" s="16"/>
      <c r="AB157" s="16"/>
      <c r="AC157" s="16"/>
      <c r="AD157" s="16"/>
      <c r="AE157" s="16"/>
      <c r="AF157" s="16"/>
      <c r="AG157" s="16"/>
    </row>
    <row r="158" spans="1:33" x14ac:dyDescent="0.25">
      <c r="A158" t="s">
        <v>7</v>
      </c>
      <c r="B158" s="16" t="s">
        <v>61</v>
      </c>
      <c r="C158">
        <v>38.6</v>
      </c>
      <c r="D158">
        <v>199</v>
      </c>
      <c r="E158">
        <v>3750</v>
      </c>
      <c r="F158" t="s">
        <v>3</v>
      </c>
      <c r="H158">
        <f t="shared" si="6"/>
        <v>0</v>
      </c>
      <c r="I158">
        <f t="shared" si="7"/>
        <v>1</v>
      </c>
      <c r="J158">
        <f t="shared" si="8"/>
        <v>0</v>
      </c>
      <c r="S158" s="16" t="s">
        <v>7</v>
      </c>
      <c r="T158" s="16" t="s">
        <v>61</v>
      </c>
      <c r="U158">
        <v>38.6</v>
      </c>
      <c r="V158">
        <v>199</v>
      </c>
      <c r="W158">
        <v>3750</v>
      </c>
      <c r="X158" s="16" t="s">
        <v>3</v>
      </c>
      <c r="Y158" s="16"/>
      <c r="AA158" s="16"/>
      <c r="AB158" s="16"/>
      <c r="AC158" s="16"/>
      <c r="AD158" s="16"/>
      <c r="AE158" s="16"/>
      <c r="AF158" s="16"/>
      <c r="AG158" s="16"/>
    </row>
    <row r="159" spans="1:33" x14ac:dyDescent="0.25">
      <c r="A159" t="s">
        <v>7</v>
      </c>
      <c r="B159" s="16" t="s">
        <v>61</v>
      </c>
      <c r="C159">
        <v>38.200000000000003</v>
      </c>
      <c r="D159">
        <v>190</v>
      </c>
      <c r="E159">
        <v>3900</v>
      </c>
      <c r="F159" t="s">
        <v>4</v>
      </c>
      <c r="H159">
        <f t="shared" si="6"/>
        <v>0</v>
      </c>
      <c r="I159">
        <f t="shared" si="7"/>
        <v>1</v>
      </c>
      <c r="J159">
        <f t="shared" si="8"/>
        <v>0</v>
      </c>
      <c r="S159" s="16" t="s">
        <v>7</v>
      </c>
      <c r="T159" s="16" t="s">
        <v>61</v>
      </c>
      <c r="U159">
        <v>38.200000000000003</v>
      </c>
      <c r="V159">
        <v>190</v>
      </c>
      <c r="W159">
        <v>3900</v>
      </c>
      <c r="X159" s="16" t="s">
        <v>4</v>
      </c>
      <c r="Y159" s="16"/>
      <c r="AA159" s="16"/>
      <c r="AB159" s="16"/>
      <c r="AC159" s="16"/>
      <c r="AD159" s="16"/>
      <c r="AE159" s="16"/>
      <c r="AF159" s="16"/>
      <c r="AG159" s="16"/>
    </row>
    <row r="160" spans="1:33" x14ac:dyDescent="0.25">
      <c r="A160" t="s">
        <v>7</v>
      </c>
      <c r="B160" s="16" t="s">
        <v>61</v>
      </c>
      <c r="C160">
        <v>38.1</v>
      </c>
      <c r="D160">
        <v>181</v>
      </c>
      <c r="E160">
        <v>3175</v>
      </c>
      <c r="F160" t="s">
        <v>3</v>
      </c>
      <c r="H160">
        <f t="shared" si="6"/>
        <v>0</v>
      </c>
      <c r="I160">
        <f t="shared" si="7"/>
        <v>1</v>
      </c>
      <c r="J160">
        <f t="shared" si="8"/>
        <v>0</v>
      </c>
      <c r="S160" s="16" t="s">
        <v>7</v>
      </c>
      <c r="T160" s="16" t="s">
        <v>61</v>
      </c>
      <c r="U160">
        <v>38.1</v>
      </c>
      <c r="V160">
        <v>181</v>
      </c>
      <c r="W160">
        <v>3175</v>
      </c>
      <c r="X160" s="16" t="s">
        <v>3</v>
      </c>
      <c r="Y160" s="16"/>
      <c r="AA160" s="16"/>
      <c r="AB160" s="16"/>
      <c r="AC160" s="16"/>
      <c r="AD160" s="16"/>
      <c r="AE160" s="16"/>
      <c r="AF160" s="16"/>
      <c r="AG160" s="16"/>
    </row>
    <row r="161" spans="1:33" x14ac:dyDescent="0.25">
      <c r="A161" t="s">
        <v>7</v>
      </c>
      <c r="B161" s="16" t="s">
        <v>61</v>
      </c>
      <c r="C161">
        <v>43.2</v>
      </c>
      <c r="D161">
        <v>197</v>
      </c>
      <c r="E161">
        <v>4775</v>
      </c>
      <c r="F161" t="s">
        <v>4</v>
      </c>
      <c r="H161">
        <f t="shared" si="6"/>
        <v>0</v>
      </c>
      <c r="I161">
        <f t="shared" si="7"/>
        <v>1</v>
      </c>
      <c r="J161">
        <f t="shared" si="8"/>
        <v>0</v>
      </c>
      <c r="S161" s="16" t="s">
        <v>7</v>
      </c>
      <c r="T161" s="16" t="s">
        <v>61</v>
      </c>
      <c r="U161">
        <v>43.2</v>
      </c>
      <c r="V161">
        <v>197</v>
      </c>
      <c r="W161">
        <v>4775</v>
      </c>
      <c r="X161" s="16" t="s">
        <v>4</v>
      </c>
      <c r="Y161" s="16"/>
      <c r="AA161" s="16"/>
      <c r="AB161" s="16"/>
      <c r="AC161" s="16"/>
      <c r="AD161" s="16"/>
      <c r="AE161" s="16"/>
      <c r="AF161" s="16"/>
      <c r="AG161" s="16"/>
    </row>
    <row r="162" spans="1:33" x14ac:dyDescent="0.25">
      <c r="A162" t="s">
        <v>7</v>
      </c>
      <c r="B162" s="16" t="s">
        <v>61</v>
      </c>
      <c r="C162">
        <v>38.1</v>
      </c>
      <c r="D162">
        <v>198</v>
      </c>
      <c r="E162">
        <v>3825</v>
      </c>
      <c r="F162" t="s">
        <v>3</v>
      </c>
      <c r="H162">
        <f t="shared" si="6"/>
        <v>0</v>
      </c>
      <c r="I162">
        <f t="shared" si="7"/>
        <v>1</v>
      </c>
      <c r="J162">
        <f t="shared" si="8"/>
        <v>0</v>
      </c>
      <c r="S162" s="16" t="s">
        <v>7</v>
      </c>
      <c r="T162" s="16" t="s">
        <v>61</v>
      </c>
      <c r="U162">
        <v>38.1</v>
      </c>
      <c r="V162">
        <v>198</v>
      </c>
      <c r="W162">
        <v>3825</v>
      </c>
      <c r="X162" s="16" t="s">
        <v>3</v>
      </c>
      <c r="Y162" s="16"/>
      <c r="AA162" s="16"/>
      <c r="AB162" s="16"/>
      <c r="AC162" s="16"/>
      <c r="AD162" s="16"/>
      <c r="AE162" s="16"/>
      <c r="AF162" s="16"/>
      <c r="AG162" s="16"/>
    </row>
    <row r="163" spans="1:33" x14ac:dyDescent="0.25">
      <c r="A163" t="s">
        <v>7</v>
      </c>
      <c r="B163" s="16" t="s">
        <v>61</v>
      </c>
      <c r="C163">
        <v>45.6</v>
      </c>
      <c r="D163">
        <v>191</v>
      </c>
      <c r="E163">
        <v>4600</v>
      </c>
      <c r="F163" t="s">
        <v>4</v>
      </c>
      <c r="H163">
        <f t="shared" si="6"/>
        <v>0</v>
      </c>
      <c r="I163">
        <f t="shared" si="7"/>
        <v>1</v>
      </c>
      <c r="J163">
        <f t="shared" si="8"/>
        <v>0</v>
      </c>
      <c r="S163" s="16" t="s">
        <v>7</v>
      </c>
      <c r="T163" s="16" t="s">
        <v>61</v>
      </c>
      <c r="U163">
        <v>45.6</v>
      </c>
      <c r="V163">
        <v>191</v>
      </c>
      <c r="W163">
        <v>4600</v>
      </c>
      <c r="X163" s="16" t="s">
        <v>4</v>
      </c>
      <c r="Y163" s="16"/>
      <c r="AA163" s="16"/>
      <c r="AB163" s="16"/>
      <c r="AC163" s="16"/>
      <c r="AD163" s="16"/>
      <c r="AE163" s="16"/>
      <c r="AF163" s="16"/>
      <c r="AG163" s="16"/>
    </row>
    <row r="164" spans="1:33" x14ac:dyDescent="0.25">
      <c r="A164" t="s">
        <v>7</v>
      </c>
      <c r="B164" s="16" t="s">
        <v>61</v>
      </c>
      <c r="C164">
        <v>39.700000000000003</v>
      </c>
      <c r="D164">
        <v>193</v>
      </c>
      <c r="E164">
        <v>3200</v>
      </c>
      <c r="F164" t="s">
        <v>3</v>
      </c>
      <c r="H164">
        <f t="shared" si="6"/>
        <v>0</v>
      </c>
      <c r="I164">
        <f t="shared" si="7"/>
        <v>1</v>
      </c>
      <c r="J164">
        <f t="shared" si="8"/>
        <v>0</v>
      </c>
      <c r="S164" s="16" t="s">
        <v>7</v>
      </c>
      <c r="T164" s="16" t="s">
        <v>61</v>
      </c>
      <c r="U164">
        <v>39.700000000000003</v>
      </c>
      <c r="V164">
        <v>193</v>
      </c>
      <c r="W164">
        <v>3200</v>
      </c>
      <c r="X164" s="16" t="s">
        <v>3</v>
      </c>
      <c r="Y164" s="16"/>
      <c r="AA164" s="16"/>
      <c r="AB164" s="16"/>
      <c r="AC164" s="16"/>
      <c r="AD164" s="16"/>
      <c r="AE164" s="16"/>
      <c r="AF164" s="16"/>
      <c r="AG164" s="16"/>
    </row>
    <row r="165" spans="1:33" x14ac:dyDescent="0.25">
      <c r="A165" t="s">
        <v>7</v>
      </c>
      <c r="B165" s="16" t="s">
        <v>61</v>
      </c>
      <c r="C165">
        <v>42.2</v>
      </c>
      <c r="D165">
        <v>197</v>
      </c>
      <c r="E165">
        <v>4275</v>
      </c>
      <c r="F165" t="s">
        <v>4</v>
      </c>
      <c r="H165">
        <f t="shared" si="6"/>
        <v>0</v>
      </c>
      <c r="I165">
        <f t="shared" si="7"/>
        <v>1</v>
      </c>
      <c r="J165">
        <f t="shared" si="8"/>
        <v>0</v>
      </c>
      <c r="S165" s="16" t="s">
        <v>7</v>
      </c>
      <c r="T165" s="16" t="s">
        <v>61</v>
      </c>
      <c r="U165">
        <v>42.2</v>
      </c>
      <c r="V165">
        <v>197</v>
      </c>
      <c r="W165">
        <v>4275</v>
      </c>
      <c r="X165" s="16" t="s">
        <v>4</v>
      </c>
      <c r="Y165" s="16"/>
      <c r="AA165" s="16"/>
      <c r="AB165" s="16"/>
      <c r="AC165" s="16"/>
      <c r="AD165" s="16"/>
      <c r="AE165" s="16"/>
      <c r="AF165" s="16"/>
      <c r="AG165" s="16"/>
    </row>
    <row r="166" spans="1:33" x14ac:dyDescent="0.25">
      <c r="A166" t="s">
        <v>7</v>
      </c>
      <c r="B166" s="16" t="s">
        <v>61</v>
      </c>
      <c r="C166">
        <v>39.6</v>
      </c>
      <c r="D166">
        <v>191</v>
      </c>
      <c r="E166">
        <v>3900</v>
      </c>
      <c r="F166" t="s">
        <v>3</v>
      </c>
      <c r="H166">
        <f t="shared" si="6"/>
        <v>0</v>
      </c>
      <c r="I166">
        <f t="shared" si="7"/>
        <v>1</v>
      </c>
      <c r="J166">
        <f t="shared" si="8"/>
        <v>0</v>
      </c>
      <c r="S166" s="16" t="s">
        <v>7</v>
      </c>
      <c r="T166" s="16" t="s">
        <v>61</v>
      </c>
      <c r="U166">
        <v>39.6</v>
      </c>
      <c r="V166">
        <v>191</v>
      </c>
      <c r="W166">
        <v>3900</v>
      </c>
      <c r="X166" s="16" t="s">
        <v>3</v>
      </c>
      <c r="Y166" s="16"/>
      <c r="Z166" s="16"/>
      <c r="AA166" s="16"/>
      <c r="AB166" s="16"/>
      <c r="AC166" s="16"/>
      <c r="AD166" s="16"/>
      <c r="AE166" s="16"/>
      <c r="AF166" s="16"/>
      <c r="AG166" s="16"/>
    </row>
    <row r="167" spans="1:33" x14ac:dyDescent="0.25">
      <c r="A167" t="s">
        <v>7</v>
      </c>
      <c r="B167" s="16" t="s">
        <v>61</v>
      </c>
      <c r="C167">
        <v>42.7</v>
      </c>
      <c r="D167">
        <v>196</v>
      </c>
      <c r="E167">
        <v>4075</v>
      </c>
      <c r="F167" t="s">
        <v>4</v>
      </c>
      <c r="H167">
        <f t="shared" si="6"/>
        <v>0</v>
      </c>
      <c r="I167">
        <f t="shared" si="7"/>
        <v>1</v>
      </c>
      <c r="J167">
        <f t="shared" si="8"/>
        <v>0</v>
      </c>
      <c r="S167" s="16" t="s">
        <v>7</v>
      </c>
      <c r="T167" s="16" t="s">
        <v>61</v>
      </c>
      <c r="U167">
        <v>42.7</v>
      </c>
      <c r="V167">
        <v>196</v>
      </c>
      <c r="W167">
        <v>4075</v>
      </c>
      <c r="X167" s="16" t="s">
        <v>4</v>
      </c>
      <c r="Y167" s="16"/>
      <c r="Z167" s="16"/>
      <c r="AA167" s="16"/>
      <c r="AB167" s="16"/>
      <c r="AC167" s="16"/>
      <c r="AD167" s="16"/>
      <c r="AE167" s="16"/>
      <c r="AF167" s="16"/>
      <c r="AG167" s="16"/>
    </row>
    <row r="168" spans="1:33" x14ac:dyDescent="0.25">
      <c r="A168" t="s">
        <v>7</v>
      </c>
      <c r="B168" s="16" t="s">
        <v>62</v>
      </c>
      <c r="C168">
        <v>39.5</v>
      </c>
      <c r="D168">
        <v>178</v>
      </c>
      <c r="E168">
        <v>3250</v>
      </c>
      <c r="F168" t="s">
        <v>3</v>
      </c>
      <c r="H168">
        <f t="shared" si="6"/>
        <v>0</v>
      </c>
      <c r="I168">
        <f t="shared" si="7"/>
        <v>1</v>
      </c>
      <c r="J168">
        <f t="shared" si="8"/>
        <v>0</v>
      </c>
      <c r="S168" s="16" t="s">
        <v>7</v>
      </c>
      <c r="T168" s="16" t="s">
        <v>62</v>
      </c>
      <c r="U168">
        <v>39.5</v>
      </c>
      <c r="V168">
        <v>178</v>
      </c>
      <c r="W168">
        <v>3250</v>
      </c>
      <c r="X168" s="16" t="s">
        <v>3</v>
      </c>
      <c r="Y168" s="16"/>
      <c r="Z168" s="16"/>
      <c r="AA168" s="16"/>
      <c r="AB168" s="16"/>
      <c r="AC168" s="16"/>
      <c r="AD168" s="16"/>
      <c r="AE168" s="16"/>
      <c r="AF168" s="16"/>
      <c r="AG168" s="16"/>
    </row>
    <row r="169" spans="1:33" x14ac:dyDescent="0.25">
      <c r="A169" t="s">
        <v>7</v>
      </c>
      <c r="B169" s="16" t="s">
        <v>62</v>
      </c>
      <c r="C169">
        <v>37.200000000000003</v>
      </c>
      <c r="D169">
        <v>178</v>
      </c>
      <c r="E169">
        <v>3900</v>
      </c>
      <c r="F169" t="s">
        <v>4</v>
      </c>
      <c r="H169">
        <f t="shared" si="6"/>
        <v>0</v>
      </c>
      <c r="I169">
        <f t="shared" si="7"/>
        <v>1</v>
      </c>
      <c r="J169">
        <f t="shared" si="8"/>
        <v>0</v>
      </c>
      <c r="S169" s="16" t="s">
        <v>7</v>
      </c>
      <c r="T169" s="16" t="s">
        <v>62</v>
      </c>
      <c r="U169">
        <v>37.200000000000003</v>
      </c>
      <c r="V169">
        <v>178</v>
      </c>
      <c r="W169">
        <v>3900</v>
      </c>
      <c r="X169" s="16" t="s">
        <v>4</v>
      </c>
      <c r="Y169" s="16"/>
      <c r="Z169" s="16"/>
      <c r="AA169" s="16"/>
      <c r="AB169" s="16"/>
      <c r="AC169" s="16"/>
      <c r="AD169" s="16"/>
      <c r="AE169" s="16"/>
      <c r="AF169" s="16"/>
      <c r="AG169" s="16"/>
    </row>
    <row r="170" spans="1:33" x14ac:dyDescent="0.25">
      <c r="A170" t="s">
        <v>7</v>
      </c>
      <c r="B170" s="16" t="s">
        <v>62</v>
      </c>
      <c r="C170">
        <v>39.5</v>
      </c>
      <c r="D170">
        <v>188</v>
      </c>
      <c r="E170">
        <v>3300</v>
      </c>
      <c r="F170" t="s">
        <v>3</v>
      </c>
      <c r="H170">
        <f t="shared" si="6"/>
        <v>0</v>
      </c>
      <c r="I170">
        <f t="shared" si="7"/>
        <v>1</v>
      </c>
      <c r="J170">
        <f t="shared" si="8"/>
        <v>0</v>
      </c>
      <c r="S170" s="16" t="s">
        <v>7</v>
      </c>
      <c r="T170" s="16" t="s">
        <v>62</v>
      </c>
      <c r="U170">
        <v>39.5</v>
      </c>
      <c r="V170">
        <v>188</v>
      </c>
      <c r="W170">
        <v>3300</v>
      </c>
      <c r="X170" s="16" t="s">
        <v>3</v>
      </c>
      <c r="Y170" s="16"/>
      <c r="Z170" s="16"/>
      <c r="AA170" s="16"/>
      <c r="AB170" s="16"/>
      <c r="AC170" s="16"/>
      <c r="AD170" s="16"/>
      <c r="AE170" s="16"/>
      <c r="AF170" s="16"/>
      <c r="AG170" s="16"/>
    </row>
    <row r="171" spans="1:33" x14ac:dyDescent="0.25">
      <c r="A171" t="s">
        <v>7</v>
      </c>
      <c r="B171" s="16" t="s">
        <v>62</v>
      </c>
      <c r="C171">
        <v>40.9</v>
      </c>
      <c r="D171">
        <v>184</v>
      </c>
      <c r="E171">
        <v>3900</v>
      </c>
      <c r="F171" t="s">
        <v>4</v>
      </c>
      <c r="H171">
        <f t="shared" si="6"/>
        <v>0</v>
      </c>
      <c r="I171">
        <f t="shared" si="7"/>
        <v>1</v>
      </c>
      <c r="J171">
        <f t="shared" si="8"/>
        <v>0</v>
      </c>
      <c r="S171" s="16" t="s">
        <v>7</v>
      </c>
      <c r="T171" s="16" t="s">
        <v>62</v>
      </c>
      <c r="U171">
        <v>40.9</v>
      </c>
      <c r="V171">
        <v>184</v>
      </c>
      <c r="W171">
        <v>3900</v>
      </c>
      <c r="X171" s="16" t="s">
        <v>4</v>
      </c>
      <c r="Y171" s="16"/>
      <c r="Z171" s="16"/>
      <c r="AA171" s="16"/>
      <c r="AB171" s="16"/>
      <c r="AC171" s="16"/>
      <c r="AD171" s="16"/>
      <c r="AE171" s="16"/>
      <c r="AF171" s="16"/>
      <c r="AG171" s="16"/>
    </row>
    <row r="172" spans="1:33" x14ac:dyDescent="0.25">
      <c r="A172" t="s">
        <v>7</v>
      </c>
      <c r="B172" s="16" t="s">
        <v>62</v>
      </c>
      <c r="C172">
        <v>36.4</v>
      </c>
      <c r="D172">
        <v>195</v>
      </c>
      <c r="E172">
        <v>3325</v>
      </c>
      <c r="F172" t="s">
        <v>3</v>
      </c>
      <c r="H172">
        <f t="shared" si="6"/>
        <v>0</v>
      </c>
      <c r="I172">
        <f t="shared" si="7"/>
        <v>1</v>
      </c>
      <c r="J172">
        <f t="shared" si="8"/>
        <v>0</v>
      </c>
      <c r="S172" s="16" t="s">
        <v>7</v>
      </c>
      <c r="T172" s="16" t="s">
        <v>62</v>
      </c>
      <c r="U172">
        <v>36.4</v>
      </c>
      <c r="V172">
        <v>195</v>
      </c>
      <c r="W172">
        <v>3325</v>
      </c>
      <c r="X172" s="16" t="s">
        <v>3</v>
      </c>
      <c r="Y172" s="16"/>
      <c r="Z172" s="16"/>
      <c r="AA172" s="16"/>
      <c r="AB172" s="16"/>
      <c r="AC172" s="16"/>
      <c r="AD172" s="16"/>
      <c r="AE172" s="16"/>
      <c r="AF172" s="16"/>
      <c r="AG172" s="16"/>
    </row>
    <row r="173" spans="1:33" x14ac:dyDescent="0.25">
      <c r="A173" t="s">
        <v>7</v>
      </c>
      <c r="B173" s="16" t="s">
        <v>62</v>
      </c>
      <c r="C173">
        <v>39.200000000000003</v>
      </c>
      <c r="D173">
        <v>196</v>
      </c>
      <c r="E173">
        <v>4150</v>
      </c>
      <c r="F173" t="s">
        <v>4</v>
      </c>
      <c r="H173">
        <f t="shared" si="6"/>
        <v>0</v>
      </c>
      <c r="I173">
        <f t="shared" si="7"/>
        <v>1</v>
      </c>
      <c r="J173">
        <f t="shared" si="8"/>
        <v>0</v>
      </c>
      <c r="S173" s="16" t="s">
        <v>7</v>
      </c>
      <c r="T173" s="16" t="s">
        <v>62</v>
      </c>
      <c r="U173">
        <v>39.200000000000003</v>
      </c>
      <c r="V173">
        <v>196</v>
      </c>
      <c r="W173">
        <v>4150</v>
      </c>
      <c r="X173" s="16" t="s">
        <v>4</v>
      </c>
      <c r="Y173" s="16"/>
      <c r="Z173" s="16"/>
      <c r="AA173" s="16"/>
      <c r="AB173" s="16"/>
      <c r="AC173" s="16"/>
      <c r="AD173" s="16"/>
      <c r="AE173" s="16"/>
      <c r="AF173" s="16"/>
      <c r="AG173" s="16"/>
    </row>
    <row r="174" spans="1:33" x14ac:dyDescent="0.25">
      <c r="A174" t="s">
        <v>7</v>
      </c>
      <c r="B174" s="16" t="s">
        <v>62</v>
      </c>
      <c r="C174">
        <v>38.799999999999997</v>
      </c>
      <c r="D174">
        <v>190</v>
      </c>
      <c r="E174">
        <v>3950</v>
      </c>
      <c r="F174" t="s">
        <v>4</v>
      </c>
      <c r="H174">
        <f t="shared" si="6"/>
        <v>0</v>
      </c>
      <c r="I174">
        <f t="shared" si="7"/>
        <v>1</v>
      </c>
      <c r="J174">
        <f t="shared" si="8"/>
        <v>0</v>
      </c>
      <c r="S174" s="16" t="s">
        <v>7</v>
      </c>
      <c r="T174" s="16" t="s">
        <v>62</v>
      </c>
      <c r="U174">
        <v>38.799999999999997</v>
      </c>
      <c r="V174">
        <v>190</v>
      </c>
      <c r="W174">
        <v>3950</v>
      </c>
      <c r="X174" s="16" t="s">
        <v>4</v>
      </c>
      <c r="Y174" s="16"/>
      <c r="Z174" s="16"/>
      <c r="AA174" s="16"/>
      <c r="AB174" s="16"/>
      <c r="AC174" s="16"/>
      <c r="AD174" s="16"/>
      <c r="AE174" s="16"/>
      <c r="AF174" s="16"/>
      <c r="AG174" s="16"/>
    </row>
    <row r="175" spans="1:33" x14ac:dyDescent="0.25">
      <c r="A175" t="s">
        <v>7</v>
      </c>
      <c r="B175" s="16" t="s">
        <v>62</v>
      </c>
      <c r="C175">
        <v>42.2</v>
      </c>
      <c r="D175">
        <v>180</v>
      </c>
      <c r="E175">
        <v>3550</v>
      </c>
      <c r="F175" t="s">
        <v>3</v>
      </c>
      <c r="H175">
        <f t="shared" si="6"/>
        <v>0</v>
      </c>
      <c r="I175">
        <f t="shared" si="7"/>
        <v>1</v>
      </c>
      <c r="J175">
        <f t="shared" si="8"/>
        <v>0</v>
      </c>
      <c r="S175" s="16" t="s">
        <v>7</v>
      </c>
      <c r="T175" s="16" t="s">
        <v>62</v>
      </c>
      <c r="U175">
        <v>42.2</v>
      </c>
      <c r="V175">
        <v>180</v>
      </c>
      <c r="W175">
        <v>3550</v>
      </c>
      <c r="X175" s="16" t="s">
        <v>3</v>
      </c>
      <c r="Y175" s="16"/>
      <c r="Z175" s="16"/>
      <c r="AA175" s="16"/>
      <c r="AB175" s="16"/>
      <c r="AC175" s="16"/>
      <c r="AD175" s="16"/>
      <c r="AE175" s="16"/>
      <c r="AF175" s="16"/>
      <c r="AG175" s="16"/>
    </row>
    <row r="176" spans="1:33" x14ac:dyDescent="0.25">
      <c r="A176" t="s">
        <v>7</v>
      </c>
      <c r="B176" s="16" t="s">
        <v>62</v>
      </c>
      <c r="C176">
        <v>37.6</v>
      </c>
      <c r="D176">
        <v>181</v>
      </c>
      <c r="E176">
        <v>3300</v>
      </c>
      <c r="F176" t="s">
        <v>3</v>
      </c>
      <c r="H176">
        <f t="shared" si="6"/>
        <v>0</v>
      </c>
      <c r="I176">
        <f t="shared" si="7"/>
        <v>1</v>
      </c>
      <c r="J176">
        <f t="shared" si="8"/>
        <v>0</v>
      </c>
      <c r="S176" s="16" t="s">
        <v>7</v>
      </c>
      <c r="T176" s="16" t="s">
        <v>62</v>
      </c>
      <c r="U176">
        <v>37.6</v>
      </c>
      <c r="V176">
        <v>181</v>
      </c>
      <c r="W176">
        <v>3300</v>
      </c>
      <c r="X176" s="16" t="s">
        <v>3</v>
      </c>
      <c r="Y176" s="16"/>
      <c r="Z176" s="16"/>
      <c r="AA176" s="16"/>
      <c r="AB176" s="16"/>
      <c r="AC176" s="16"/>
      <c r="AD176" s="16"/>
      <c r="AE176" s="16"/>
      <c r="AF176" s="16"/>
      <c r="AG176" s="16"/>
    </row>
    <row r="177" spans="1:33" x14ac:dyDescent="0.25">
      <c r="A177" t="s">
        <v>7</v>
      </c>
      <c r="B177" s="16" t="s">
        <v>62</v>
      </c>
      <c r="C177">
        <v>39.799999999999997</v>
      </c>
      <c r="D177">
        <v>184</v>
      </c>
      <c r="E177">
        <v>4650</v>
      </c>
      <c r="F177" t="s">
        <v>4</v>
      </c>
      <c r="H177">
        <f t="shared" si="6"/>
        <v>0</v>
      </c>
      <c r="I177">
        <f t="shared" si="7"/>
        <v>1</v>
      </c>
      <c r="J177">
        <f t="shared" si="8"/>
        <v>0</v>
      </c>
      <c r="S177" s="16" t="s">
        <v>7</v>
      </c>
      <c r="T177" s="16" t="s">
        <v>62</v>
      </c>
      <c r="U177">
        <v>39.799999999999997</v>
      </c>
      <c r="V177">
        <v>184</v>
      </c>
      <c r="W177">
        <v>4650</v>
      </c>
      <c r="X177" s="16" t="s">
        <v>4</v>
      </c>
      <c r="Y177" s="16"/>
      <c r="Z177" s="16"/>
      <c r="AA177" s="16"/>
      <c r="AB177" s="16"/>
      <c r="AC177" s="16"/>
      <c r="AD177" s="16"/>
      <c r="AE177" s="16"/>
      <c r="AF177" s="16"/>
      <c r="AG177" s="16"/>
    </row>
    <row r="178" spans="1:33" x14ac:dyDescent="0.25">
      <c r="A178" t="s">
        <v>7</v>
      </c>
      <c r="B178" s="16" t="s">
        <v>62</v>
      </c>
      <c r="C178">
        <v>36.5</v>
      </c>
      <c r="D178">
        <v>182</v>
      </c>
      <c r="E178">
        <v>3150</v>
      </c>
      <c r="F178" t="s">
        <v>3</v>
      </c>
      <c r="H178">
        <f t="shared" si="6"/>
        <v>0</v>
      </c>
      <c r="I178">
        <f t="shared" si="7"/>
        <v>1</v>
      </c>
      <c r="J178">
        <f t="shared" si="8"/>
        <v>0</v>
      </c>
      <c r="S178" s="16" t="s">
        <v>7</v>
      </c>
      <c r="T178" s="16" t="s">
        <v>62</v>
      </c>
      <c r="U178">
        <v>36.5</v>
      </c>
      <c r="V178">
        <v>182</v>
      </c>
      <c r="W178">
        <v>3150</v>
      </c>
      <c r="X178" s="16" t="s">
        <v>3</v>
      </c>
      <c r="Y178" s="16"/>
      <c r="Z178" s="16"/>
      <c r="AA178" s="16"/>
      <c r="AB178" s="16"/>
      <c r="AC178" s="16"/>
      <c r="AD178" s="16"/>
      <c r="AE178" s="16"/>
      <c r="AF178" s="16"/>
      <c r="AG178" s="16"/>
    </row>
    <row r="179" spans="1:33" x14ac:dyDescent="0.25">
      <c r="A179" t="s">
        <v>7</v>
      </c>
      <c r="B179" s="16" t="s">
        <v>62</v>
      </c>
      <c r="C179">
        <v>40.799999999999997</v>
      </c>
      <c r="D179">
        <v>195</v>
      </c>
      <c r="E179">
        <v>3900</v>
      </c>
      <c r="F179" t="s">
        <v>4</v>
      </c>
      <c r="H179">
        <f t="shared" si="6"/>
        <v>0</v>
      </c>
      <c r="I179">
        <f t="shared" si="7"/>
        <v>1</v>
      </c>
      <c r="J179">
        <f t="shared" si="8"/>
        <v>0</v>
      </c>
      <c r="S179" s="16" t="s">
        <v>7</v>
      </c>
      <c r="T179" s="16" t="s">
        <v>62</v>
      </c>
      <c r="U179">
        <v>40.799999999999997</v>
      </c>
      <c r="V179">
        <v>195</v>
      </c>
      <c r="W179">
        <v>3900</v>
      </c>
      <c r="X179" s="16" t="s">
        <v>4</v>
      </c>
      <c r="Y179" s="16"/>
      <c r="Z179" s="16"/>
      <c r="AA179" s="16"/>
      <c r="AB179" s="16"/>
      <c r="AC179" s="16"/>
      <c r="AD179" s="16"/>
      <c r="AE179" s="16"/>
      <c r="AF179" s="16"/>
      <c r="AG179" s="16"/>
    </row>
    <row r="180" spans="1:33" x14ac:dyDescent="0.25">
      <c r="A180" t="s">
        <v>7</v>
      </c>
      <c r="B180" s="16" t="s">
        <v>62</v>
      </c>
      <c r="C180">
        <v>36</v>
      </c>
      <c r="D180">
        <v>186</v>
      </c>
      <c r="E180">
        <v>3100</v>
      </c>
      <c r="F180" t="s">
        <v>3</v>
      </c>
      <c r="H180">
        <f t="shared" si="6"/>
        <v>0</v>
      </c>
      <c r="I180">
        <f t="shared" si="7"/>
        <v>1</v>
      </c>
      <c r="J180">
        <f t="shared" si="8"/>
        <v>0</v>
      </c>
      <c r="S180" s="16" t="s">
        <v>7</v>
      </c>
      <c r="T180" s="16" t="s">
        <v>62</v>
      </c>
      <c r="U180">
        <v>36</v>
      </c>
      <c r="V180">
        <v>186</v>
      </c>
      <c r="W180">
        <v>3100</v>
      </c>
      <c r="X180" s="16" t="s">
        <v>3</v>
      </c>
      <c r="Y180" s="16"/>
      <c r="Z180" s="16"/>
      <c r="AA180" s="16"/>
      <c r="AB180" s="16"/>
      <c r="AC180" s="16"/>
      <c r="AD180" s="16"/>
      <c r="AE180" s="16"/>
      <c r="AF180" s="16"/>
      <c r="AG180" s="16"/>
    </row>
    <row r="181" spans="1:33" x14ac:dyDescent="0.25">
      <c r="A181" t="s">
        <v>7</v>
      </c>
      <c r="B181" s="16" t="s">
        <v>62</v>
      </c>
      <c r="C181">
        <v>44.1</v>
      </c>
      <c r="D181">
        <v>196</v>
      </c>
      <c r="E181">
        <v>4400</v>
      </c>
      <c r="F181" t="s">
        <v>4</v>
      </c>
      <c r="H181">
        <f t="shared" si="6"/>
        <v>0</v>
      </c>
      <c r="I181">
        <f t="shared" si="7"/>
        <v>1</v>
      </c>
      <c r="J181">
        <f t="shared" si="8"/>
        <v>0</v>
      </c>
      <c r="S181" s="16" t="s">
        <v>7</v>
      </c>
      <c r="T181" s="16" t="s">
        <v>62</v>
      </c>
      <c r="U181">
        <v>44.1</v>
      </c>
      <c r="V181">
        <v>196</v>
      </c>
      <c r="W181">
        <v>4400</v>
      </c>
      <c r="X181" s="16" t="s">
        <v>4</v>
      </c>
      <c r="Y181" s="16"/>
      <c r="Z181" s="16"/>
      <c r="AA181" s="16"/>
      <c r="AB181" s="16"/>
      <c r="AC181" s="16"/>
      <c r="AD181" s="16"/>
      <c r="AE181" s="16"/>
      <c r="AF181" s="16"/>
      <c r="AG181" s="16"/>
    </row>
    <row r="182" spans="1:33" x14ac:dyDescent="0.25">
      <c r="A182" t="s">
        <v>7</v>
      </c>
      <c r="B182" s="16" t="s">
        <v>62</v>
      </c>
      <c r="C182">
        <v>37</v>
      </c>
      <c r="D182">
        <v>185</v>
      </c>
      <c r="E182">
        <v>3000</v>
      </c>
      <c r="F182" t="s">
        <v>3</v>
      </c>
      <c r="H182">
        <f t="shared" si="6"/>
        <v>0</v>
      </c>
      <c r="I182">
        <f t="shared" si="7"/>
        <v>1</v>
      </c>
      <c r="J182">
        <f t="shared" si="8"/>
        <v>0</v>
      </c>
      <c r="S182" s="16" t="s">
        <v>7</v>
      </c>
      <c r="T182" s="16" t="s">
        <v>62</v>
      </c>
      <c r="U182">
        <v>37</v>
      </c>
      <c r="V182">
        <v>185</v>
      </c>
      <c r="W182">
        <v>3000</v>
      </c>
      <c r="X182" s="16" t="s">
        <v>3</v>
      </c>
      <c r="Y182" s="16"/>
      <c r="Z182" s="16"/>
      <c r="AA182" s="16"/>
      <c r="AB182" s="16"/>
      <c r="AC182" s="16"/>
      <c r="AD182" s="16"/>
      <c r="AE182" s="16"/>
      <c r="AF182" s="16"/>
      <c r="AG182" s="16"/>
    </row>
    <row r="183" spans="1:33" x14ac:dyDescent="0.25">
      <c r="A183" t="s">
        <v>7</v>
      </c>
      <c r="B183" s="16" t="s">
        <v>62</v>
      </c>
      <c r="C183">
        <v>39.6</v>
      </c>
      <c r="D183">
        <v>190</v>
      </c>
      <c r="E183">
        <v>4600</v>
      </c>
      <c r="F183" t="s">
        <v>4</v>
      </c>
      <c r="H183">
        <f t="shared" si="6"/>
        <v>0</v>
      </c>
      <c r="I183">
        <f t="shared" si="7"/>
        <v>1</v>
      </c>
      <c r="J183">
        <f t="shared" si="8"/>
        <v>0</v>
      </c>
      <c r="S183" s="16" t="s">
        <v>7</v>
      </c>
      <c r="T183" s="16" t="s">
        <v>62</v>
      </c>
      <c r="U183">
        <v>39.6</v>
      </c>
      <c r="V183">
        <v>190</v>
      </c>
      <c r="W183">
        <v>4600</v>
      </c>
      <c r="X183" s="16" t="s">
        <v>4</v>
      </c>
      <c r="Y183" s="16"/>
      <c r="Z183" s="16"/>
      <c r="AA183" s="16"/>
      <c r="AB183" s="16"/>
      <c r="AC183" s="16"/>
      <c r="AD183" s="16"/>
      <c r="AE183" s="16"/>
      <c r="AF183" s="16"/>
      <c r="AG183" s="16"/>
    </row>
    <row r="184" spans="1:33" x14ac:dyDescent="0.25">
      <c r="A184" t="s">
        <v>7</v>
      </c>
      <c r="B184" s="16" t="s">
        <v>62</v>
      </c>
      <c r="C184">
        <v>41.1</v>
      </c>
      <c r="D184">
        <v>182</v>
      </c>
      <c r="E184">
        <v>3425</v>
      </c>
      <c r="F184" t="s">
        <v>4</v>
      </c>
      <c r="H184">
        <f t="shared" si="6"/>
        <v>0</v>
      </c>
      <c r="I184">
        <f t="shared" si="7"/>
        <v>1</v>
      </c>
      <c r="J184">
        <f t="shared" si="8"/>
        <v>0</v>
      </c>
      <c r="S184" s="16" t="s">
        <v>7</v>
      </c>
      <c r="T184" s="16" t="s">
        <v>62</v>
      </c>
      <c r="U184">
        <v>41.1</v>
      </c>
      <c r="V184">
        <v>182</v>
      </c>
      <c r="W184">
        <v>3425</v>
      </c>
      <c r="X184" s="16" t="s">
        <v>4</v>
      </c>
      <c r="Y184" s="16"/>
      <c r="Z184" s="16"/>
      <c r="AA184" s="16"/>
      <c r="AB184" s="16"/>
      <c r="AC184" s="16"/>
      <c r="AD184" s="16"/>
      <c r="AE184" s="16"/>
      <c r="AF184" s="16"/>
      <c r="AG184" s="16"/>
    </row>
    <row r="185" spans="1:33" x14ac:dyDescent="0.25">
      <c r="A185" t="s">
        <v>7</v>
      </c>
      <c r="B185" s="16" t="s">
        <v>62</v>
      </c>
      <c r="C185">
        <v>36</v>
      </c>
      <c r="D185">
        <v>190</v>
      </c>
      <c r="E185">
        <v>3450</v>
      </c>
      <c r="F185" t="s">
        <v>3</v>
      </c>
      <c r="H185">
        <f t="shared" si="6"/>
        <v>0</v>
      </c>
      <c r="I185">
        <f t="shared" si="7"/>
        <v>1</v>
      </c>
      <c r="J185">
        <f t="shared" si="8"/>
        <v>0</v>
      </c>
      <c r="S185" s="16" t="s">
        <v>7</v>
      </c>
      <c r="T185" s="16" t="s">
        <v>62</v>
      </c>
      <c r="U185">
        <v>36</v>
      </c>
      <c r="V185">
        <v>190</v>
      </c>
      <c r="W185">
        <v>3450</v>
      </c>
      <c r="X185" s="16" t="s">
        <v>3</v>
      </c>
      <c r="Y185" s="16"/>
      <c r="Z185" s="16"/>
      <c r="AA185" s="16"/>
      <c r="AB185" s="16"/>
      <c r="AC185" s="16"/>
      <c r="AD185" s="16"/>
      <c r="AE185" s="16"/>
      <c r="AF185" s="16"/>
      <c r="AG185" s="16"/>
    </row>
    <row r="186" spans="1:33" x14ac:dyDescent="0.25">
      <c r="A186" t="s">
        <v>7</v>
      </c>
      <c r="B186" s="16" t="s">
        <v>62</v>
      </c>
      <c r="C186">
        <v>42.3</v>
      </c>
      <c r="D186">
        <v>191</v>
      </c>
      <c r="E186">
        <v>4150</v>
      </c>
      <c r="F186" t="s">
        <v>4</v>
      </c>
      <c r="H186">
        <f t="shared" si="6"/>
        <v>0</v>
      </c>
      <c r="I186">
        <f t="shared" si="7"/>
        <v>1</v>
      </c>
      <c r="J186">
        <f t="shared" si="8"/>
        <v>0</v>
      </c>
      <c r="S186" s="16" t="s">
        <v>7</v>
      </c>
      <c r="T186" s="16" t="s">
        <v>62</v>
      </c>
      <c r="U186">
        <v>42.3</v>
      </c>
      <c r="V186">
        <v>191</v>
      </c>
      <c r="W186">
        <v>4150</v>
      </c>
      <c r="X186" s="16" t="s">
        <v>4</v>
      </c>
      <c r="Y186" s="16"/>
      <c r="Z186" s="16"/>
      <c r="AA186" s="16"/>
      <c r="AB186" s="16"/>
      <c r="AC186" s="16"/>
      <c r="AD186" s="16"/>
      <c r="AE186" s="16"/>
      <c r="AF186" s="16"/>
      <c r="AG186" s="16"/>
    </row>
    <row r="187" spans="1:33" x14ac:dyDescent="0.25">
      <c r="A187" t="s">
        <v>7</v>
      </c>
      <c r="B187" s="16" t="s">
        <v>62</v>
      </c>
      <c r="C187">
        <v>37.299999999999997</v>
      </c>
      <c r="D187">
        <v>191</v>
      </c>
      <c r="E187">
        <v>3350</v>
      </c>
      <c r="F187" t="s">
        <v>3</v>
      </c>
      <c r="H187">
        <f t="shared" si="6"/>
        <v>0</v>
      </c>
      <c r="I187">
        <f t="shared" si="7"/>
        <v>1</v>
      </c>
      <c r="J187">
        <f t="shared" si="8"/>
        <v>0</v>
      </c>
      <c r="S187" s="16" t="s">
        <v>7</v>
      </c>
      <c r="T187" s="16" t="s">
        <v>62</v>
      </c>
      <c r="U187">
        <v>37.299999999999997</v>
      </c>
      <c r="V187">
        <v>191</v>
      </c>
      <c r="W187">
        <v>3350</v>
      </c>
      <c r="X187" s="16" t="s">
        <v>3</v>
      </c>
      <c r="Y187" s="16"/>
      <c r="Z187" s="16"/>
      <c r="AA187" s="16"/>
      <c r="AB187" s="16"/>
      <c r="AC187" s="16"/>
      <c r="AD187" s="16"/>
      <c r="AE187" s="16"/>
      <c r="AF187" s="16"/>
      <c r="AG187" s="16"/>
    </row>
    <row r="188" spans="1:33" x14ac:dyDescent="0.25">
      <c r="A188" t="s">
        <v>7</v>
      </c>
      <c r="B188" s="16" t="s">
        <v>62</v>
      </c>
      <c r="C188">
        <v>41.3</v>
      </c>
      <c r="D188">
        <v>194</v>
      </c>
      <c r="E188">
        <v>3550</v>
      </c>
      <c r="F188" t="s">
        <v>4</v>
      </c>
      <c r="H188">
        <f t="shared" si="6"/>
        <v>0</v>
      </c>
      <c r="I188">
        <f t="shared" si="7"/>
        <v>1</v>
      </c>
      <c r="J188">
        <f t="shared" si="8"/>
        <v>0</v>
      </c>
      <c r="S188" s="16" t="s">
        <v>7</v>
      </c>
      <c r="T188" s="16" t="s">
        <v>62</v>
      </c>
      <c r="U188">
        <v>41.3</v>
      </c>
      <c r="V188">
        <v>194</v>
      </c>
      <c r="W188">
        <v>3550</v>
      </c>
      <c r="X188" s="16" t="s">
        <v>4</v>
      </c>
      <c r="Y188" s="16"/>
      <c r="Z188" s="16"/>
      <c r="AA188" s="16"/>
      <c r="AB188" s="16"/>
      <c r="AC188" s="16"/>
      <c r="AD188" s="16"/>
      <c r="AE188" s="16"/>
      <c r="AF188" s="16"/>
      <c r="AG188" s="16"/>
    </row>
    <row r="189" spans="1:33" x14ac:dyDescent="0.25">
      <c r="A189" t="s">
        <v>7</v>
      </c>
      <c r="B189" s="16" t="s">
        <v>62</v>
      </c>
      <c r="C189">
        <v>36.299999999999997</v>
      </c>
      <c r="D189">
        <v>190</v>
      </c>
      <c r="E189">
        <v>3800</v>
      </c>
      <c r="F189" t="s">
        <v>4</v>
      </c>
      <c r="H189">
        <f t="shared" si="6"/>
        <v>0</v>
      </c>
      <c r="I189">
        <f t="shared" si="7"/>
        <v>1</v>
      </c>
      <c r="J189">
        <f t="shared" si="8"/>
        <v>0</v>
      </c>
      <c r="S189" s="16" t="s">
        <v>7</v>
      </c>
      <c r="T189" s="16" t="s">
        <v>62</v>
      </c>
      <c r="U189">
        <v>36.299999999999997</v>
      </c>
      <c r="V189">
        <v>190</v>
      </c>
      <c r="W189">
        <v>3800</v>
      </c>
      <c r="X189" s="16" t="s">
        <v>4</v>
      </c>
      <c r="Y189" s="16"/>
      <c r="Z189" s="16"/>
      <c r="AA189" s="16"/>
      <c r="AB189" s="16"/>
      <c r="AC189" s="16"/>
      <c r="AD189" s="16"/>
      <c r="AE189" s="16"/>
      <c r="AF189" s="16"/>
      <c r="AG189" s="16"/>
    </row>
    <row r="190" spans="1:33" x14ac:dyDescent="0.25">
      <c r="A190" t="s">
        <v>7</v>
      </c>
      <c r="B190" s="16" t="s">
        <v>62</v>
      </c>
      <c r="C190">
        <v>36.9</v>
      </c>
      <c r="D190">
        <v>189</v>
      </c>
      <c r="E190">
        <v>3500</v>
      </c>
      <c r="F190" t="s">
        <v>3</v>
      </c>
      <c r="H190">
        <f t="shared" si="6"/>
        <v>0</v>
      </c>
      <c r="I190">
        <f t="shared" si="7"/>
        <v>1</v>
      </c>
      <c r="J190">
        <f t="shared" si="8"/>
        <v>0</v>
      </c>
      <c r="S190" s="16" t="s">
        <v>7</v>
      </c>
      <c r="T190" s="16" t="s">
        <v>62</v>
      </c>
      <c r="U190">
        <v>36.9</v>
      </c>
      <c r="V190">
        <v>189</v>
      </c>
      <c r="W190">
        <v>3500</v>
      </c>
      <c r="X190" s="16" t="s">
        <v>3</v>
      </c>
      <c r="Y190" s="16"/>
      <c r="Z190" s="16"/>
      <c r="AA190" s="16"/>
      <c r="AB190" s="16"/>
      <c r="AC190" s="16"/>
      <c r="AD190" s="16"/>
      <c r="AE190" s="16"/>
      <c r="AF190" s="16"/>
      <c r="AG190" s="16"/>
    </row>
    <row r="191" spans="1:33" x14ac:dyDescent="0.25">
      <c r="A191" t="s">
        <v>7</v>
      </c>
      <c r="B191" s="16" t="s">
        <v>62</v>
      </c>
      <c r="C191">
        <v>38.299999999999997</v>
      </c>
      <c r="D191">
        <v>189</v>
      </c>
      <c r="E191">
        <v>3950</v>
      </c>
      <c r="F191" t="s">
        <v>4</v>
      </c>
      <c r="H191">
        <f t="shared" si="6"/>
        <v>0</v>
      </c>
      <c r="I191">
        <f t="shared" si="7"/>
        <v>1</v>
      </c>
      <c r="J191">
        <f t="shared" si="8"/>
        <v>0</v>
      </c>
      <c r="S191" s="16" t="s">
        <v>7</v>
      </c>
      <c r="T191" s="16" t="s">
        <v>62</v>
      </c>
      <c r="U191">
        <v>38.299999999999997</v>
      </c>
      <c r="V191">
        <v>189</v>
      </c>
      <c r="W191">
        <v>3950</v>
      </c>
      <c r="X191" s="16" t="s">
        <v>4</v>
      </c>
      <c r="Y191" s="16"/>
      <c r="Z191" s="16"/>
      <c r="AA191" s="16"/>
      <c r="AB191" s="16"/>
      <c r="AC191" s="16"/>
      <c r="AD191" s="16"/>
      <c r="AE191" s="16"/>
      <c r="AF191" s="16"/>
      <c r="AG191" s="16"/>
    </row>
    <row r="192" spans="1:33" x14ac:dyDescent="0.25">
      <c r="A192" t="s">
        <v>7</v>
      </c>
      <c r="B192" s="16" t="s">
        <v>62</v>
      </c>
      <c r="C192">
        <v>38.9</v>
      </c>
      <c r="D192">
        <v>190</v>
      </c>
      <c r="E192">
        <v>3600</v>
      </c>
      <c r="F192" t="s">
        <v>3</v>
      </c>
      <c r="H192">
        <f t="shared" si="6"/>
        <v>0</v>
      </c>
      <c r="I192">
        <f t="shared" si="7"/>
        <v>1</v>
      </c>
      <c r="J192">
        <f t="shared" si="8"/>
        <v>0</v>
      </c>
      <c r="S192" s="16" t="s">
        <v>7</v>
      </c>
      <c r="T192" s="16" t="s">
        <v>62</v>
      </c>
      <c r="U192">
        <v>38.9</v>
      </c>
      <c r="V192">
        <v>190</v>
      </c>
      <c r="W192">
        <v>3600</v>
      </c>
      <c r="X192" s="16" t="s">
        <v>3</v>
      </c>
      <c r="Y192" s="16"/>
      <c r="Z192" s="16"/>
      <c r="AA192" s="16"/>
      <c r="AB192" s="16"/>
      <c r="AC192" s="16"/>
      <c r="AD192" s="16"/>
      <c r="AE192" s="16"/>
      <c r="AF192" s="16"/>
      <c r="AG192" s="16"/>
    </row>
    <row r="193" spans="1:33" x14ac:dyDescent="0.25">
      <c r="A193" t="s">
        <v>7</v>
      </c>
      <c r="B193" s="16" t="s">
        <v>62</v>
      </c>
      <c r="C193">
        <v>35.700000000000003</v>
      </c>
      <c r="D193">
        <v>202</v>
      </c>
      <c r="E193">
        <v>3550</v>
      </c>
      <c r="F193" t="s">
        <v>3</v>
      </c>
      <c r="H193">
        <f t="shared" si="6"/>
        <v>0</v>
      </c>
      <c r="I193">
        <f t="shared" si="7"/>
        <v>1</v>
      </c>
      <c r="J193">
        <f t="shared" si="8"/>
        <v>0</v>
      </c>
      <c r="S193" s="16" t="s">
        <v>7</v>
      </c>
      <c r="T193" s="16" t="s">
        <v>62</v>
      </c>
      <c r="U193">
        <v>35.700000000000003</v>
      </c>
      <c r="V193">
        <v>202</v>
      </c>
      <c r="W193">
        <v>3550</v>
      </c>
      <c r="X193" s="16" t="s">
        <v>3</v>
      </c>
      <c r="Y193" s="16"/>
      <c r="Z193" s="16"/>
      <c r="AA193" s="16"/>
      <c r="AB193" s="16"/>
      <c r="AC193" s="16"/>
      <c r="AD193" s="16"/>
      <c r="AE193" s="16"/>
      <c r="AF193" s="16"/>
      <c r="AG193" s="16"/>
    </row>
    <row r="194" spans="1:33" x14ac:dyDescent="0.25">
      <c r="A194" t="s">
        <v>7</v>
      </c>
      <c r="B194" s="16" t="s">
        <v>62</v>
      </c>
      <c r="C194">
        <v>41.1</v>
      </c>
      <c r="D194">
        <v>205</v>
      </c>
      <c r="E194">
        <v>4300</v>
      </c>
      <c r="F194" t="s">
        <v>4</v>
      </c>
      <c r="H194">
        <f t="shared" si="6"/>
        <v>0</v>
      </c>
      <c r="I194">
        <f t="shared" si="7"/>
        <v>1</v>
      </c>
      <c r="J194">
        <f t="shared" si="8"/>
        <v>0</v>
      </c>
      <c r="S194" s="16" t="s">
        <v>7</v>
      </c>
      <c r="T194" s="16" t="s">
        <v>62</v>
      </c>
      <c r="U194">
        <v>41.1</v>
      </c>
      <c r="V194">
        <v>205</v>
      </c>
      <c r="W194">
        <v>4300</v>
      </c>
      <c r="X194" s="16" t="s">
        <v>4</v>
      </c>
      <c r="Y194" s="16"/>
      <c r="Z194" s="16"/>
      <c r="AA194" s="16"/>
      <c r="AB194" s="16"/>
      <c r="AC194" s="16"/>
      <c r="AD194" s="16"/>
      <c r="AE194" s="16"/>
      <c r="AF194" s="16"/>
      <c r="AG194" s="16"/>
    </row>
    <row r="195" spans="1:33" x14ac:dyDescent="0.25">
      <c r="A195" t="s">
        <v>7</v>
      </c>
      <c r="B195" s="16" t="s">
        <v>62</v>
      </c>
      <c r="C195">
        <v>34</v>
      </c>
      <c r="D195">
        <v>185</v>
      </c>
      <c r="E195">
        <v>3400</v>
      </c>
      <c r="F195" t="s">
        <v>3</v>
      </c>
      <c r="H195">
        <f t="shared" ref="H195:H258" si="9">INT(A195=$H$1)*1</f>
        <v>0</v>
      </c>
      <c r="I195">
        <f t="shared" ref="I195:I258" si="10">INT(A195=$I$1)*1</f>
        <v>1</v>
      </c>
      <c r="J195">
        <f t="shared" ref="J195:J258" si="11">INT(A195=$J$1)*1</f>
        <v>0</v>
      </c>
      <c r="S195" s="16" t="s">
        <v>7</v>
      </c>
      <c r="T195" s="16" t="s">
        <v>62</v>
      </c>
      <c r="U195">
        <v>34</v>
      </c>
      <c r="V195">
        <v>185</v>
      </c>
      <c r="W195">
        <v>3400</v>
      </c>
      <c r="X195" s="16" t="s">
        <v>3</v>
      </c>
      <c r="Y195" s="16"/>
      <c r="Z195" s="16"/>
      <c r="AA195" s="16"/>
      <c r="AB195" s="16"/>
      <c r="AC195" s="16"/>
      <c r="AD195" s="16"/>
      <c r="AE195" s="16"/>
      <c r="AF195" s="16"/>
      <c r="AG195" s="16"/>
    </row>
    <row r="196" spans="1:33" x14ac:dyDescent="0.25">
      <c r="A196" t="s">
        <v>7</v>
      </c>
      <c r="B196" s="16" t="s">
        <v>62</v>
      </c>
      <c r="C196">
        <v>39.6</v>
      </c>
      <c r="D196">
        <v>186</v>
      </c>
      <c r="E196">
        <v>4450</v>
      </c>
      <c r="F196" t="s">
        <v>4</v>
      </c>
      <c r="H196">
        <f t="shared" si="9"/>
        <v>0</v>
      </c>
      <c r="I196">
        <f t="shared" si="10"/>
        <v>1</v>
      </c>
      <c r="J196">
        <f t="shared" si="11"/>
        <v>0</v>
      </c>
      <c r="S196" s="16" t="s">
        <v>7</v>
      </c>
      <c r="T196" s="16" t="s">
        <v>62</v>
      </c>
      <c r="U196">
        <v>39.6</v>
      </c>
      <c r="V196">
        <v>186</v>
      </c>
      <c r="W196">
        <v>4450</v>
      </c>
      <c r="X196" s="16" t="s">
        <v>4</v>
      </c>
      <c r="Y196" s="16"/>
      <c r="Z196" s="16"/>
      <c r="AA196" s="16"/>
      <c r="AB196" s="16"/>
      <c r="AC196" s="16"/>
      <c r="AD196" s="16"/>
      <c r="AE196" s="16"/>
      <c r="AF196" s="16"/>
      <c r="AG196" s="16"/>
    </row>
    <row r="197" spans="1:33" x14ac:dyDescent="0.25">
      <c r="A197" t="s">
        <v>7</v>
      </c>
      <c r="B197" s="16" t="s">
        <v>62</v>
      </c>
      <c r="C197">
        <v>36.200000000000003</v>
      </c>
      <c r="D197">
        <v>187</v>
      </c>
      <c r="E197">
        <v>3300</v>
      </c>
      <c r="F197" t="s">
        <v>3</v>
      </c>
      <c r="H197">
        <f t="shared" si="9"/>
        <v>0</v>
      </c>
      <c r="I197">
        <f t="shared" si="10"/>
        <v>1</v>
      </c>
      <c r="J197">
        <f t="shared" si="11"/>
        <v>0</v>
      </c>
      <c r="S197" s="16" t="s">
        <v>7</v>
      </c>
      <c r="T197" s="16" t="s">
        <v>62</v>
      </c>
      <c r="U197">
        <v>36.200000000000003</v>
      </c>
      <c r="V197">
        <v>187</v>
      </c>
      <c r="W197">
        <v>3300</v>
      </c>
      <c r="X197" s="16" t="s">
        <v>3</v>
      </c>
      <c r="Y197" s="16"/>
      <c r="Z197" s="16"/>
      <c r="AA197" s="16"/>
      <c r="AB197" s="16"/>
      <c r="AC197" s="16"/>
      <c r="AD197" s="16"/>
      <c r="AE197" s="16"/>
      <c r="AF197" s="16"/>
      <c r="AG197" s="16"/>
    </row>
    <row r="198" spans="1:33" x14ac:dyDescent="0.25">
      <c r="A198" t="s">
        <v>7</v>
      </c>
      <c r="B198" s="16" t="s">
        <v>62</v>
      </c>
      <c r="C198">
        <v>40.799999999999997</v>
      </c>
      <c r="D198">
        <v>208</v>
      </c>
      <c r="E198">
        <v>4300</v>
      </c>
      <c r="F198" t="s">
        <v>4</v>
      </c>
      <c r="H198">
        <f t="shared" si="9"/>
        <v>0</v>
      </c>
      <c r="I198">
        <f t="shared" si="10"/>
        <v>1</v>
      </c>
      <c r="J198">
        <f t="shared" si="11"/>
        <v>0</v>
      </c>
      <c r="S198" s="16" t="s">
        <v>7</v>
      </c>
      <c r="T198" s="16" t="s">
        <v>62</v>
      </c>
      <c r="U198">
        <v>40.799999999999997</v>
      </c>
      <c r="V198">
        <v>208</v>
      </c>
      <c r="W198">
        <v>4300</v>
      </c>
      <c r="X198" s="16" t="s">
        <v>4</v>
      </c>
      <c r="Y198" s="16"/>
      <c r="Z198" s="16"/>
      <c r="AA198" s="16"/>
      <c r="AB198" s="16"/>
      <c r="AC198" s="16"/>
      <c r="AD198" s="16"/>
      <c r="AE198" s="16"/>
      <c r="AF198" s="16"/>
      <c r="AG198" s="16"/>
    </row>
    <row r="199" spans="1:33" x14ac:dyDescent="0.25">
      <c r="A199" t="s">
        <v>7</v>
      </c>
      <c r="B199" s="16" t="s">
        <v>62</v>
      </c>
      <c r="C199">
        <v>38.1</v>
      </c>
      <c r="D199">
        <v>190</v>
      </c>
      <c r="E199">
        <v>3700</v>
      </c>
      <c r="F199" t="s">
        <v>3</v>
      </c>
      <c r="H199">
        <f t="shared" si="9"/>
        <v>0</v>
      </c>
      <c r="I199">
        <f t="shared" si="10"/>
        <v>1</v>
      </c>
      <c r="J199">
        <f t="shared" si="11"/>
        <v>0</v>
      </c>
      <c r="S199" s="16" t="s">
        <v>7</v>
      </c>
      <c r="T199" s="16" t="s">
        <v>62</v>
      </c>
      <c r="U199">
        <v>38.1</v>
      </c>
      <c r="V199">
        <v>190</v>
      </c>
      <c r="W199">
        <v>3700</v>
      </c>
      <c r="X199" s="16" t="s">
        <v>3</v>
      </c>
      <c r="Y199" s="16"/>
      <c r="Z199" s="16"/>
      <c r="AA199" s="16"/>
      <c r="AB199" s="16"/>
      <c r="AC199" s="16"/>
      <c r="AD199" s="16"/>
      <c r="AE199" s="16"/>
      <c r="AF199" s="16"/>
      <c r="AG199" s="16"/>
    </row>
    <row r="200" spans="1:33" x14ac:dyDescent="0.25">
      <c r="A200" t="s">
        <v>7</v>
      </c>
      <c r="B200" s="16" t="s">
        <v>62</v>
      </c>
      <c r="C200">
        <v>40.299999999999997</v>
      </c>
      <c r="D200">
        <v>196</v>
      </c>
      <c r="E200">
        <v>4350</v>
      </c>
      <c r="F200" t="s">
        <v>4</v>
      </c>
      <c r="H200">
        <f t="shared" si="9"/>
        <v>0</v>
      </c>
      <c r="I200">
        <f t="shared" si="10"/>
        <v>1</v>
      </c>
      <c r="J200">
        <f t="shared" si="11"/>
        <v>0</v>
      </c>
      <c r="S200" s="16" t="s">
        <v>7</v>
      </c>
      <c r="T200" s="16" t="s">
        <v>62</v>
      </c>
      <c r="U200">
        <v>40.299999999999997</v>
      </c>
      <c r="V200">
        <v>196</v>
      </c>
      <c r="W200">
        <v>4350</v>
      </c>
      <c r="X200" s="16" t="s">
        <v>4</v>
      </c>
      <c r="Y200" s="16"/>
      <c r="Z200" s="16"/>
      <c r="AA200" s="16"/>
      <c r="AB200" s="16"/>
      <c r="AC200" s="16"/>
      <c r="AD200" s="16"/>
      <c r="AE200" s="16"/>
      <c r="AF200" s="16"/>
      <c r="AG200" s="16"/>
    </row>
    <row r="201" spans="1:33" x14ac:dyDescent="0.25">
      <c r="A201" t="s">
        <v>7</v>
      </c>
      <c r="B201" s="16" t="s">
        <v>62</v>
      </c>
      <c r="C201">
        <v>33.1</v>
      </c>
      <c r="D201">
        <v>178</v>
      </c>
      <c r="E201">
        <v>2900</v>
      </c>
      <c r="F201" t="s">
        <v>3</v>
      </c>
      <c r="H201">
        <f t="shared" si="9"/>
        <v>0</v>
      </c>
      <c r="I201">
        <f t="shared" si="10"/>
        <v>1</v>
      </c>
      <c r="J201">
        <f t="shared" si="11"/>
        <v>0</v>
      </c>
      <c r="S201" s="16" t="s">
        <v>7</v>
      </c>
      <c r="T201" s="16" t="s">
        <v>62</v>
      </c>
      <c r="U201">
        <v>33.1</v>
      </c>
      <c r="V201">
        <v>178</v>
      </c>
      <c r="W201">
        <v>2900</v>
      </c>
      <c r="X201" s="16" t="s">
        <v>3</v>
      </c>
      <c r="Y201" s="16"/>
      <c r="Z201" s="16"/>
      <c r="AA201" s="16"/>
      <c r="AB201" s="16"/>
      <c r="AC201" s="16"/>
      <c r="AD201" s="16"/>
      <c r="AE201" s="16"/>
      <c r="AF201" s="16"/>
      <c r="AG201" s="16"/>
    </row>
    <row r="202" spans="1:33" x14ac:dyDescent="0.25">
      <c r="A202" t="s">
        <v>7</v>
      </c>
      <c r="B202" s="16" t="s">
        <v>62</v>
      </c>
      <c r="C202">
        <v>43.2</v>
      </c>
      <c r="D202">
        <v>192</v>
      </c>
      <c r="E202">
        <v>4100</v>
      </c>
      <c r="F202" t="s">
        <v>4</v>
      </c>
      <c r="H202">
        <f t="shared" si="9"/>
        <v>0</v>
      </c>
      <c r="I202">
        <f t="shared" si="10"/>
        <v>1</v>
      </c>
      <c r="J202">
        <f t="shared" si="11"/>
        <v>0</v>
      </c>
      <c r="S202" s="16" t="s">
        <v>7</v>
      </c>
      <c r="T202" s="16" t="s">
        <v>62</v>
      </c>
      <c r="U202">
        <v>43.2</v>
      </c>
      <c r="V202">
        <v>192</v>
      </c>
      <c r="W202">
        <v>4100</v>
      </c>
      <c r="X202" s="16" t="s">
        <v>4</v>
      </c>
      <c r="Y202" s="16"/>
      <c r="Z202" s="16"/>
      <c r="AA202" s="16"/>
      <c r="AB202" s="16"/>
      <c r="AC202" s="16"/>
      <c r="AD202" s="16"/>
      <c r="AE202" s="16"/>
      <c r="AF202" s="16"/>
      <c r="AG202" s="16"/>
    </row>
    <row r="203" spans="1:33" x14ac:dyDescent="0.25">
      <c r="A203" t="s">
        <v>7</v>
      </c>
      <c r="B203" s="16" t="s">
        <v>62</v>
      </c>
      <c r="C203">
        <v>36.799999999999997</v>
      </c>
      <c r="D203">
        <v>193</v>
      </c>
      <c r="E203">
        <v>3500</v>
      </c>
      <c r="F203" t="s">
        <v>3</v>
      </c>
      <c r="H203">
        <f t="shared" si="9"/>
        <v>0</v>
      </c>
      <c r="I203">
        <f t="shared" si="10"/>
        <v>1</v>
      </c>
      <c r="J203">
        <f t="shared" si="11"/>
        <v>0</v>
      </c>
      <c r="S203" s="16" t="s">
        <v>7</v>
      </c>
      <c r="T203" s="16" t="s">
        <v>62</v>
      </c>
      <c r="U203">
        <v>36.799999999999997</v>
      </c>
      <c r="V203">
        <v>193</v>
      </c>
      <c r="W203">
        <v>3500</v>
      </c>
      <c r="X203" s="16" t="s">
        <v>3</v>
      </c>
      <c r="Y203" s="16"/>
      <c r="Z203" s="16"/>
      <c r="AA203" s="16"/>
      <c r="AB203" s="16"/>
      <c r="AC203" s="16"/>
      <c r="AD203" s="16"/>
      <c r="AE203" s="16"/>
      <c r="AF203" s="16"/>
      <c r="AG203" s="16"/>
    </row>
    <row r="204" spans="1:33" x14ac:dyDescent="0.25">
      <c r="A204" t="s">
        <v>7</v>
      </c>
      <c r="B204" s="16" t="s">
        <v>62</v>
      </c>
      <c r="C204">
        <v>37.5</v>
      </c>
      <c r="D204">
        <v>199</v>
      </c>
      <c r="E204">
        <v>4475</v>
      </c>
      <c r="F204" t="s">
        <v>4</v>
      </c>
      <c r="H204">
        <f t="shared" si="9"/>
        <v>0</v>
      </c>
      <c r="I204">
        <f t="shared" si="10"/>
        <v>1</v>
      </c>
      <c r="J204">
        <f t="shared" si="11"/>
        <v>0</v>
      </c>
      <c r="S204" s="16" t="s">
        <v>7</v>
      </c>
      <c r="T204" s="16" t="s">
        <v>62</v>
      </c>
      <c r="U204">
        <v>37.5</v>
      </c>
      <c r="V204">
        <v>199</v>
      </c>
      <c r="W204">
        <v>4475</v>
      </c>
      <c r="X204" s="16" t="s">
        <v>4</v>
      </c>
      <c r="Y204" s="16"/>
      <c r="Z204" s="16"/>
      <c r="AA204" s="16"/>
      <c r="AB204" s="16"/>
      <c r="AC204" s="16"/>
      <c r="AD204" s="16"/>
      <c r="AE204" s="16"/>
      <c r="AF204" s="16"/>
      <c r="AG204" s="16"/>
    </row>
    <row r="205" spans="1:33" x14ac:dyDescent="0.25">
      <c r="A205" t="s">
        <v>7</v>
      </c>
      <c r="B205" s="16" t="s">
        <v>62</v>
      </c>
      <c r="C205">
        <v>38.1</v>
      </c>
      <c r="D205">
        <v>187</v>
      </c>
      <c r="E205">
        <v>3425</v>
      </c>
      <c r="F205" t="s">
        <v>3</v>
      </c>
      <c r="H205">
        <f t="shared" si="9"/>
        <v>0</v>
      </c>
      <c r="I205">
        <f t="shared" si="10"/>
        <v>1</v>
      </c>
      <c r="J205">
        <f t="shared" si="11"/>
        <v>0</v>
      </c>
      <c r="S205" s="16" t="s">
        <v>7</v>
      </c>
      <c r="T205" s="16" t="s">
        <v>62</v>
      </c>
      <c r="U205">
        <v>38.1</v>
      </c>
      <c r="V205">
        <v>187</v>
      </c>
      <c r="W205">
        <v>3425</v>
      </c>
      <c r="X205" s="16" t="s">
        <v>3</v>
      </c>
      <c r="Y205" s="16"/>
      <c r="Z205" s="16"/>
      <c r="AA205" s="16"/>
      <c r="AB205" s="16"/>
      <c r="AC205" s="16"/>
      <c r="AD205" s="16"/>
      <c r="AE205" s="16"/>
      <c r="AF205" s="16"/>
      <c r="AG205" s="16"/>
    </row>
    <row r="206" spans="1:33" x14ac:dyDescent="0.25">
      <c r="A206" t="s">
        <v>7</v>
      </c>
      <c r="B206" s="16" t="s">
        <v>62</v>
      </c>
      <c r="C206">
        <v>41.1</v>
      </c>
      <c r="D206">
        <v>190</v>
      </c>
      <c r="E206">
        <v>3900</v>
      </c>
      <c r="F206" t="s">
        <v>4</v>
      </c>
      <c r="H206">
        <f t="shared" si="9"/>
        <v>0</v>
      </c>
      <c r="I206">
        <f t="shared" si="10"/>
        <v>1</v>
      </c>
      <c r="J206">
        <f t="shared" si="11"/>
        <v>0</v>
      </c>
      <c r="S206" s="16" t="s">
        <v>7</v>
      </c>
      <c r="T206" s="16" t="s">
        <v>62</v>
      </c>
      <c r="U206">
        <v>41.1</v>
      </c>
      <c r="V206">
        <v>190</v>
      </c>
      <c r="W206">
        <v>3900</v>
      </c>
      <c r="X206" s="16" t="s">
        <v>4</v>
      </c>
      <c r="Y206" s="16"/>
      <c r="Z206" s="16"/>
      <c r="AA206" s="16"/>
      <c r="AB206" s="16"/>
      <c r="AC206" s="16"/>
      <c r="AD206" s="16"/>
      <c r="AE206" s="16"/>
      <c r="AF206" s="16"/>
      <c r="AG206" s="16"/>
    </row>
    <row r="207" spans="1:33" x14ac:dyDescent="0.25">
      <c r="A207" t="s">
        <v>7</v>
      </c>
      <c r="B207" s="16" t="s">
        <v>62</v>
      </c>
      <c r="C207">
        <v>35.6</v>
      </c>
      <c r="D207">
        <v>191</v>
      </c>
      <c r="E207">
        <v>3175</v>
      </c>
      <c r="F207" t="s">
        <v>3</v>
      </c>
      <c r="H207">
        <f t="shared" si="9"/>
        <v>0</v>
      </c>
      <c r="I207">
        <f t="shared" si="10"/>
        <v>1</v>
      </c>
      <c r="J207">
        <f t="shared" si="11"/>
        <v>0</v>
      </c>
      <c r="S207" s="16" t="s">
        <v>7</v>
      </c>
      <c r="T207" s="16" t="s">
        <v>62</v>
      </c>
      <c r="U207">
        <v>35.6</v>
      </c>
      <c r="V207">
        <v>191</v>
      </c>
      <c r="W207">
        <v>3175</v>
      </c>
      <c r="X207" s="16" t="s">
        <v>3</v>
      </c>
      <c r="Y207" s="16"/>
      <c r="Z207" s="16"/>
      <c r="AA207" s="16"/>
      <c r="AB207" s="16"/>
      <c r="AC207" s="16"/>
      <c r="AD207" s="16"/>
      <c r="AE207" s="16"/>
      <c r="AF207" s="16"/>
      <c r="AG207" s="16"/>
    </row>
    <row r="208" spans="1:33" x14ac:dyDescent="0.25">
      <c r="A208" t="s">
        <v>7</v>
      </c>
      <c r="B208" s="16" t="s">
        <v>62</v>
      </c>
      <c r="C208">
        <v>40.200000000000003</v>
      </c>
      <c r="D208">
        <v>200</v>
      </c>
      <c r="E208">
        <v>3975</v>
      </c>
      <c r="F208" t="s">
        <v>4</v>
      </c>
      <c r="H208">
        <f t="shared" si="9"/>
        <v>0</v>
      </c>
      <c r="I208">
        <f t="shared" si="10"/>
        <v>1</v>
      </c>
      <c r="J208">
        <f t="shared" si="11"/>
        <v>0</v>
      </c>
      <c r="S208" s="16" t="s">
        <v>7</v>
      </c>
      <c r="T208" s="16" t="s">
        <v>62</v>
      </c>
      <c r="U208">
        <v>40.200000000000003</v>
      </c>
      <c r="V208">
        <v>200</v>
      </c>
      <c r="W208">
        <v>3975</v>
      </c>
      <c r="X208" s="16" t="s">
        <v>4</v>
      </c>
      <c r="Y208" s="16"/>
      <c r="Z208" s="16"/>
      <c r="AA208" s="16"/>
      <c r="AB208" s="16"/>
      <c r="AC208" s="16"/>
      <c r="AD208" s="16"/>
      <c r="AE208" s="16"/>
      <c r="AF208" s="16"/>
      <c r="AG208" s="16"/>
    </row>
    <row r="209" spans="1:33" x14ac:dyDescent="0.25">
      <c r="A209" t="s">
        <v>7</v>
      </c>
      <c r="B209" s="16" t="s">
        <v>62</v>
      </c>
      <c r="C209">
        <v>37</v>
      </c>
      <c r="D209">
        <v>185</v>
      </c>
      <c r="E209">
        <v>3400</v>
      </c>
      <c r="F209" t="s">
        <v>3</v>
      </c>
      <c r="H209">
        <f t="shared" si="9"/>
        <v>0</v>
      </c>
      <c r="I209">
        <f t="shared" si="10"/>
        <v>1</v>
      </c>
      <c r="J209">
        <f t="shared" si="11"/>
        <v>0</v>
      </c>
      <c r="S209" s="16" t="s">
        <v>7</v>
      </c>
      <c r="T209" s="16" t="s">
        <v>62</v>
      </c>
      <c r="U209">
        <v>37</v>
      </c>
      <c r="V209">
        <v>185</v>
      </c>
      <c r="W209">
        <v>3400</v>
      </c>
      <c r="X209" s="16" t="s">
        <v>3</v>
      </c>
      <c r="Y209" s="16"/>
      <c r="Z209" s="16"/>
      <c r="AA209" s="16"/>
      <c r="AB209" s="16"/>
      <c r="AC209" s="16"/>
      <c r="AD209" s="16"/>
      <c r="AE209" s="16"/>
      <c r="AF209" s="16"/>
      <c r="AG209" s="16"/>
    </row>
    <row r="210" spans="1:33" x14ac:dyDescent="0.25">
      <c r="A210" t="s">
        <v>7</v>
      </c>
      <c r="B210" s="16" t="s">
        <v>62</v>
      </c>
      <c r="C210">
        <v>39.700000000000003</v>
      </c>
      <c r="D210">
        <v>193</v>
      </c>
      <c r="E210">
        <v>4250</v>
      </c>
      <c r="F210" t="s">
        <v>4</v>
      </c>
      <c r="H210">
        <f t="shared" si="9"/>
        <v>0</v>
      </c>
      <c r="I210">
        <f t="shared" si="10"/>
        <v>1</v>
      </c>
      <c r="J210">
        <f t="shared" si="11"/>
        <v>0</v>
      </c>
      <c r="S210" s="16" t="s">
        <v>7</v>
      </c>
      <c r="T210" s="16" t="s">
        <v>62</v>
      </c>
      <c r="U210">
        <v>39.700000000000003</v>
      </c>
      <c r="V210">
        <v>193</v>
      </c>
      <c r="W210">
        <v>4250</v>
      </c>
      <c r="X210" s="16" t="s">
        <v>4</v>
      </c>
      <c r="Y210" s="16"/>
      <c r="Z210" s="16"/>
      <c r="AA210" s="16"/>
      <c r="AB210" s="16"/>
      <c r="AC210" s="16"/>
      <c r="AD210" s="16"/>
      <c r="AE210" s="16"/>
      <c r="AF210" s="16"/>
      <c r="AG210" s="16"/>
    </row>
    <row r="211" spans="1:33" x14ac:dyDescent="0.25">
      <c r="A211" t="s">
        <v>7</v>
      </c>
      <c r="B211" s="16" t="s">
        <v>62</v>
      </c>
      <c r="C211">
        <v>40.200000000000003</v>
      </c>
      <c r="D211">
        <v>193</v>
      </c>
      <c r="E211">
        <v>3400</v>
      </c>
      <c r="F211" t="s">
        <v>3</v>
      </c>
      <c r="H211">
        <f t="shared" si="9"/>
        <v>0</v>
      </c>
      <c r="I211">
        <f t="shared" si="10"/>
        <v>1</v>
      </c>
      <c r="J211">
        <f t="shared" si="11"/>
        <v>0</v>
      </c>
      <c r="S211" s="16" t="s">
        <v>7</v>
      </c>
      <c r="T211" s="16" t="s">
        <v>62</v>
      </c>
      <c r="U211">
        <v>40.200000000000003</v>
      </c>
      <c r="V211">
        <v>193</v>
      </c>
      <c r="W211">
        <v>3400</v>
      </c>
      <c r="X211" s="16" t="s">
        <v>3</v>
      </c>
      <c r="Y211" s="16"/>
      <c r="Z211" s="16"/>
      <c r="AA211" s="16"/>
      <c r="AB211" s="16"/>
      <c r="AC211" s="16"/>
      <c r="AD211" s="16"/>
      <c r="AE211" s="16"/>
      <c r="AF211" s="16"/>
      <c r="AG211" s="16"/>
    </row>
    <row r="212" spans="1:33" x14ac:dyDescent="0.25">
      <c r="A212" t="s">
        <v>7</v>
      </c>
      <c r="B212" s="16" t="s">
        <v>62</v>
      </c>
      <c r="C212">
        <v>40.6</v>
      </c>
      <c r="D212">
        <v>187</v>
      </c>
      <c r="E212">
        <v>3475</v>
      </c>
      <c r="F212" t="s">
        <v>4</v>
      </c>
      <c r="H212">
        <f t="shared" si="9"/>
        <v>0</v>
      </c>
      <c r="I212">
        <f t="shared" si="10"/>
        <v>1</v>
      </c>
      <c r="J212">
        <f t="shared" si="11"/>
        <v>0</v>
      </c>
      <c r="S212" s="16" t="s">
        <v>7</v>
      </c>
      <c r="T212" s="16" t="s">
        <v>62</v>
      </c>
      <c r="U212">
        <v>40.6</v>
      </c>
      <c r="V212">
        <v>187</v>
      </c>
      <c r="W212">
        <v>3475</v>
      </c>
      <c r="X212" s="16" t="s">
        <v>4</v>
      </c>
      <c r="Y212" s="16"/>
      <c r="Z212" s="16"/>
      <c r="AA212" s="16"/>
      <c r="AB212" s="16"/>
      <c r="AC212" s="16"/>
      <c r="AD212" s="16"/>
      <c r="AE212" s="16"/>
      <c r="AF212" s="16"/>
      <c r="AG212" s="16"/>
    </row>
    <row r="213" spans="1:33" x14ac:dyDescent="0.25">
      <c r="A213" t="s">
        <v>7</v>
      </c>
      <c r="B213" s="16" t="s">
        <v>62</v>
      </c>
      <c r="C213">
        <v>32.1</v>
      </c>
      <c r="D213">
        <v>188</v>
      </c>
      <c r="E213">
        <v>3050</v>
      </c>
      <c r="F213" t="s">
        <v>3</v>
      </c>
      <c r="H213">
        <f t="shared" si="9"/>
        <v>0</v>
      </c>
      <c r="I213">
        <f t="shared" si="10"/>
        <v>1</v>
      </c>
      <c r="J213">
        <f t="shared" si="11"/>
        <v>0</v>
      </c>
      <c r="S213" s="16" t="s">
        <v>7</v>
      </c>
      <c r="T213" s="16" t="s">
        <v>62</v>
      </c>
      <c r="U213">
        <v>32.1</v>
      </c>
      <c r="V213">
        <v>188</v>
      </c>
      <c r="W213">
        <v>3050</v>
      </c>
      <c r="X213" s="16" t="s">
        <v>3</v>
      </c>
      <c r="Y213" s="16"/>
      <c r="Z213" s="16"/>
      <c r="AA213" s="16"/>
      <c r="AB213" s="16"/>
      <c r="AC213" s="16"/>
      <c r="AD213" s="16"/>
      <c r="AE213" s="16"/>
      <c r="AF213" s="16"/>
      <c r="AG213" s="16"/>
    </row>
    <row r="214" spans="1:33" x14ac:dyDescent="0.25">
      <c r="A214" t="s">
        <v>7</v>
      </c>
      <c r="B214" s="16" t="s">
        <v>62</v>
      </c>
      <c r="C214">
        <v>40.700000000000003</v>
      </c>
      <c r="D214">
        <v>190</v>
      </c>
      <c r="E214">
        <v>3725</v>
      </c>
      <c r="F214" t="s">
        <v>4</v>
      </c>
      <c r="H214">
        <f t="shared" si="9"/>
        <v>0</v>
      </c>
      <c r="I214">
        <f t="shared" si="10"/>
        <v>1</v>
      </c>
      <c r="J214">
        <f t="shared" si="11"/>
        <v>0</v>
      </c>
      <c r="S214" s="16" t="s">
        <v>7</v>
      </c>
      <c r="T214" s="16" t="s">
        <v>62</v>
      </c>
      <c r="U214">
        <v>40.700000000000003</v>
      </c>
      <c r="V214">
        <v>190</v>
      </c>
      <c r="W214">
        <v>3725</v>
      </c>
      <c r="X214" s="16" t="s">
        <v>4</v>
      </c>
      <c r="Y214" s="16"/>
      <c r="Z214" s="16"/>
      <c r="AA214" s="16"/>
      <c r="AB214" s="16"/>
      <c r="AC214" s="16"/>
      <c r="AD214" s="16"/>
      <c r="AE214" s="16"/>
      <c r="AF214" s="16"/>
      <c r="AG214" s="16"/>
    </row>
    <row r="215" spans="1:33" x14ac:dyDescent="0.25">
      <c r="A215" t="s">
        <v>7</v>
      </c>
      <c r="B215" s="16" t="s">
        <v>62</v>
      </c>
      <c r="C215">
        <v>37.299999999999997</v>
      </c>
      <c r="D215">
        <v>192</v>
      </c>
      <c r="E215">
        <v>3000</v>
      </c>
      <c r="F215" t="s">
        <v>3</v>
      </c>
      <c r="H215">
        <f t="shared" si="9"/>
        <v>0</v>
      </c>
      <c r="I215">
        <f t="shared" si="10"/>
        <v>1</v>
      </c>
      <c r="J215">
        <f t="shared" si="11"/>
        <v>0</v>
      </c>
      <c r="S215" s="16" t="s">
        <v>7</v>
      </c>
      <c r="T215" s="16" t="s">
        <v>62</v>
      </c>
      <c r="U215">
        <v>37.299999999999997</v>
      </c>
      <c r="V215">
        <v>192</v>
      </c>
      <c r="W215">
        <v>3000</v>
      </c>
      <c r="X215" s="16" t="s">
        <v>3</v>
      </c>
      <c r="Y215" s="16"/>
      <c r="Z215" s="16"/>
      <c r="AA215" s="16"/>
      <c r="AB215" s="16"/>
      <c r="AC215" s="16"/>
      <c r="AD215" s="16"/>
      <c r="AE215" s="16"/>
      <c r="AF215" s="16"/>
      <c r="AG215" s="16"/>
    </row>
    <row r="216" spans="1:33" x14ac:dyDescent="0.25">
      <c r="A216" t="s">
        <v>7</v>
      </c>
      <c r="B216" s="16" t="s">
        <v>62</v>
      </c>
      <c r="C216">
        <v>39</v>
      </c>
      <c r="D216">
        <v>185</v>
      </c>
      <c r="E216">
        <v>3650</v>
      </c>
      <c r="F216" t="s">
        <v>4</v>
      </c>
      <c r="H216">
        <f t="shared" si="9"/>
        <v>0</v>
      </c>
      <c r="I216">
        <f t="shared" si="10"/>
        <v>1</v>
      </c>
      <c r="J216">
        <f t="shared" si="11"/>
        <v>0</v>
      </c>
      <c r="S216" s="16" t="s">
        <v>7</v>
      </c>
      <c r="T216" s="16" t="s">
        <v>62</v>
      </c>
      <c r="U216">
        <v>39</v>
      </c>
      <c r="V216">
        <v>185</v>
      </c>
      <c r="W216">
        <v>3650</v>
      </c>
      <c r="X216" s="16" t="s">
        <v>4</v>
      </c>
      <c r="Y216" s="16"/>
      <c r="Z216" s="16"/>
      <c r="AA216" s="16"/>
      <c r="AB216" s="16"/>
      <c r="AC216" s="16"/>
      <c r="AD216" s="16"/>
      <c r="AE216" s="16"/>
      <c r="AF216" s="16"/>
      <c r="AG216" s="16"/>
    </row>
    <row r="217" spans="1:33" x14ac:dyDescent="0.25">
      <c r="A217" t="s">
        <v>7</v>
      </c>
      <c r="B217" s="16" t="s">
        <v>62</v>
      </c>
      <c r="C217">
        <v>39.200000000000003</v>
      </c>
      <c r="D217">
        <v>190</v>
      </c>
      <c r="E217">
        <v>4250</v>
      </c>
      <c r="F217" t="s">
        <v>4</v>
      </c>
      <c r="H217">
        <f t="shared" si="9"/>
        <v>0</v>
      </c>
      <c r="I217">
        <f t="shared" si="10"/>
        <v>1</v>
      </c>
      <c r="J217">
        <f t="shared" si="11"/>
        <v>0</v>
      </c>
      <c r="S217" s="16" t="s">
        <v>7</v>
      </c>
      <c r="T217" s="16" t="s">
        <v>62</v>
      </c>
      <c r="U217">
        <v>39.200000000000003</v>
      </c>
      <c r="V217">
        <v>190</v>
      </c>
      <c r="W217">
        <v>4250</v>
      </c>
      <c r="X217" s="16" t="s">
        <v>4</v>
      </c>
      <c r="Y217" s="16"/>
      <c r="Z217" s="16"/>
      <c r="AA217" s="16"/>
      <c r="AB217" s="16"/>
      <c r="AC217" s="16"/>
      <c r="AD217" s="16"/>
      <c r="AE217" s="16"/>
      <c r="AF217" s="16"/>
      <c r="AG217" s="16"/>
    </row>
    <row r="218" spans="1:33" x14ac:dyDescent="0.25">
      <c r="A218" t="s">
        <v>7</v>
      </c>
      <c r="B218" s="16" t="s">
        <v>62</v>
      </c>
      <c r="C218">
        <v>36.6</v>
      </c>
      <c r="D218">
        <v>184</v>
      </c>
      <c r="E218">
        <v>3475</v>
      </c>
      <c r="F218" t="s">
        <v>3</v>
      </c>
      <c r="H218">
        <f t="shared" si="9"/>
        <v>0</v>
      </c>
      <c r="I218">
        <f t="shared" si="10"/>
        <v>1</v>
      </c>
      <c r="J218">
        <f t="shared" si="11"/>
        <v>0</v>
      </c>
      <c r="S218" s="16" t="s">
        <v>7</v>
      </c>
      <c r="T218" s="16" t="s">
        <v>62</v>
      </c>
      <c r="U218">
        <v>36.6</v>
      </c>
      <c r="V218">
        <v>184</v>
      </c>
      <c r="W218">
        <v>3475</v>
      </c>
      <c r="X218" s="16" t="s">
        <v>3</v>
      </c>
      <c r="Y218" s="16"/>
      <c r="Z218" s="16"/>
      <c r="AA218" s="16"/>
      <c r="AB218" s="16"/>
      <c r="AC218" s="16"/>
      <c r="AD218" s="16"/>
      <c r="AE218" s="16"/>
      <c r="AF218" s="16"/>
      <c r="AG218" s="16"/>
    </row>
    <row r="219" spans="1:33" x14ac:dyDescent="0.25">
      <c r="A219" t="s">
        <v>7</v>
      </c>
      <c r="B219" s="16" t="s">
        <v>62</v>
      </c>
      <c r="C219">
        <v>36</v>
      </c>
      <c r="D219">
        <v>195</v>
      </c>
      <c r="E219">
        <v>3450</v>
      </c>
      <c r="F219" t="s">
        <v>3</v>
      </c>
      <c r="H219">
        <f t="shared" si="9"/>
        <v>0</v>
      </c>
      <c r="I219">
        <f t="shared" si="10"/>
        <v>1</v>
      </c>
      <c r="J219">
        <f t="shared" si="11"/>
        <v>0</v>
      </c>
      <c r="S219" s="16" t="s">
        <v>7</v>
      </c>
      <c r="T219" s="16" t="s">
        <v>62</v>
      </c>
      <c r="U219">
        <v>36</v>
      </c>
      <c r="V219">
        <v>195</v>
      </c>
      <c r="W219">
        <v>3450</v>
      </c>
      <c r="X219" s="16" t="s">
        <v>3</v>
      </c>
      <c r="Y219" s="16"/>
      <c r="Z219" s="16"/>
      <c r="AA219" s="16"/>
      <c r="AB219" s="16"/>
      <c r="AC219" s="16"/>
      <c r="AD219" s="16"/>
      <c r="AE219" s="16"/>
      <c r="AF219" s="16"/>
      <c r="AG219" s="16"/>
    </row>
    <row r="220" spans="1:33" x14ac:dyDescent="0.25">
      <c r="A220" t="s">
        <v>7</v>
      </c>
      <c r="B220" s="16" t="s">
        <v>62</v>
      </c>
      <c r="C220">
        <v>37.799999999999997</v>
      </c>
      <c r="D220">
        <v>193</v>
      </c>
      <c r="E220">
        <v>3750</v>
      </c>
      <c r="F220" t="s">
        <v>4</v>
      </c>
      <c r="H220">
        <f t="shared" si="9"/>
        <v>0</v>
      </c>
      <c r="I220">
        <f t="shared" si="10"/>
        <v>1</v>
      </c>
      <c r="J220">
        <f t="shared" si="11"/>
        <v>0</v>
      </c>
      <c r="S220" s="16" t="s">
        <v>7</v>
      </c>
      <c r="T220" s="16" t="s">
        <v>62</v>
      </c>
      <c r="U220">
        <v>37.799999999999997</v>
      </c>
      <c r="V220">
        <v>193</v>
      </c>
      <c r="W220">
        <v>3750</v>
      </c>
      <c r="X220" s="16" t="s">
        <v>4</v>
      </c>
      <c r="Y220" s="16"/>
      <c r="Z220" s="16"/>
      <c r="AA220" s="16"/>
      <c r="AB220" s="16"/>
      <c r="AC220" s="16"/>
      <c r="AD220" s="16"/>
      <c r="AE220" s="16"/>
      <c r="AF220" s="16"/>
      <c r="AG220" s="16"/>
    </row>
    <row r="221" spans="1:33" x14ac:dyDescent="0.25">
      <c r="A221" t="s">
        <v>7</v>
      </c>
      <c r="B221" s="16" t="s">
        <v>62</v>
      </c>
      <c r="C221">
        <v>36</v>
      </c>
      <c r="D221">
        <v>187</v>
      </c>
      <c r="E221">
        <v>3700</v>
      </c>
      <c r="F221" t="s">
        <v>3</v>
      </c>
      <c r="H221">
        <f t="shared" si="9"/>
        <v>0</v>
      </c>
      <c r="I221">
        <f t="shared" si="10"/>
        <v>1</v>
      </c>
      <c r="J221">
        <f t="shared" si="11"/>
        <v>0</v>
      </c>
      <c r="S221" s="16" t="s">
        <v>7</v>
      </c>
      <c r="T221" s="16" t="s">
        <v>62</v>
      </c>
      <c r="U221">
        <v>36</v>
      </c>
      <c r="V221">
        <v>187</v>
      </c>
      <c r="W221">
        <v>3700</v>
      </c>
      <c r="X221" s="16" t="s">
        <v>3</v>
      </c>
      <c r="Y221" s="16"/>
      <c r="Z221" s="16"/>
      <c r="AA221" s="16"/>
      <c r="AB221" s="16"/>
      <c r="AC221" s="16"/>
      <c r="AD221" s="16"/>
      <c r="AE221" s="16"/>
      <c r="AF221" s="16"/>
      <c r="AG221" s="16"/>
    </row>
    <row r="222" spans="1:33" x14ac:dyDescent="0.25">
      <c r="A222" t="s">
        <v>7</v>
      </c>
      <c r="B222" s="16" t="s">
        <v>62</v>
      </c>
      <c r="C222">
        <v>41.5</v>
      </c>
      <c r="D222">
        <v>201</v>
      </c>
      <c r="E222">
        <v>4000</v>
      </c>
      <c r="F222" t="s">
        <v>4</v>
      </c>
      <c r="H222">
        <f t="shared" si="9"/>
        <v>0</v>
      </c>
      <c r="I222">
        <f t="shared" si="10"/>
        <v>1</v>
      </c>
      <c r="J222">
        <f t="shared" si="11"/>
        <v>0</v>
      </c>
      <c r="S222" s="16" t="s">
        <v>7</v>
      </c>
      <c r="T222" s="16" t="s">
        <v>62</v>
      </c>
      <c r="U222">
        <v>41.5</v>
      </c>
      <c r="V222">
        <v>201</v>
      </c>
      <c r="W222">
        <v>4000</v>
      </c>
      <c r="X222" s="16" t="s">
        <v>4</v>
      </c>
      <c r="Y222" s="16"/>
      <c r="Z222" s="16"/>
      <c r="AA222" s="16"/>
      <c r="AB222" s="16"/>
      <c r="AC222" s="16"/>
      <c r="AD222" s="16"/>
      <c r="AE222" s="16"/>
      <c r="AF222" s="16"/>
      <c r="AG222" s="16"/>
    </row>
    <row r="223" spans="1:33" x14ac:dyDescent="0.25">
      <c r="A223" t="s">
        <v>8</v>
      </c>
      <c r="B223" s="16" t="s">
        <v>62</v>
      </c>
      <c r="C223">
        <v>46.5</v>
      </c>
      <c r="D223">
        <v>192</v>
      </c>
      <c r="E223">
        <v>3500</v>
      </c>
      <c r="F223" t="s">
        <v>3</v>
      </c>
      <c r="H223">
        <f t="shared" si="9"/>
        <v>0</v>
      </c>
      <c r="I223">
        <f t="shared" si="10"/>
        <v>0</v>
      </c>
      <c r="J223">
        <f t="shared" si="11"/>
        <v>1</v>
      </c>
      <c r="S223" s="16" t="s">
        <v>8</v>
      </c>
      <c r="T223" s="16" t="s">
        <v>62</v>
      </c>
      <c r="U223">
        <v>46.5</v>
      </c>
      <c r="V223">
        <v>192</v>
      </c>
      <c r="W223">
        <v>3500</v>
      </c>
      <c r="X223" s="16" t="s">
        <v>3</v>
      </c>
      <c r="Y223" s="16"/>
      <c r="Z223" s="16"/>
      <c r="AA223" s="16"/>
      <c r="AB223" s="16"/>
      <c r="AC223" s="16"/>
      <c r="AD223" s="16"/>
      <c r="AE223" s="16"/>
      <c r="AF223" s="16"/>
      <c r="AG223" s="16"/>
    </row>
    <row r="224" spans="1:33" x14ac:dyDescent="0.25">
      <c r="A224" t="s">
        <v>8</v>
      </c>
      <c r="B224" s="16" t="s">
        <v>62</v>
      </c>
      <c r="C224">
        <v>50</v>
      </c>
      <c r="D224">
        <v>196</v>
      </c>
      <c r="E224">
        <v>3900</v>
      </c>
      <c r="F224" t="s">
        <v>4</v>
      </c>
      <c r="H224">
        <f t="shared" si="9"/>
        <v>0</v>
      </c>
      <c r="I224">
        <f t="shared" si="10"/>
        <v>0</v>
      </c>
      <c r="J224">
        <f t="shared" si="11"/>
        <v>1</v>
      </c>
      <c r="S224" s="16" t="s">
        <v>8</v>
      </c>
      <c r="T224" s="16" t="s">
        <v>62</v>
      </c>
      <c r="U224">
        <v>50</v>
      </c>
      <c r="V224">
        <v>196</v>
      </c>
      <c r="W224">
        <v>3900</v>
      </c>
      <c r="X224" s="16" t="s">
        <v>4</v>
      </c>
      <c r="Y224" s="16"/>
      <c r="Z224" s="16"/>
      <c r="AA224" s="16"/>
      <c r="AB224" s="16"/>
      <c r="AC224" s="16"/>
      <c r="AD224" s="16"/>
      <c r="AE224" s="16"/>
      <c r="AF224" s="16"/>
      <c r="AG224" s="16"/>
    </row>
    <row r="225" spans="1:33" x14ac:dyDescent="0.25">
      <c r="A225" t="s">
        <v>8</v>
      </c>
      <c r="B225" s="16" t="s">
        <v>62</v>
      </c>
      <c r="C225">
        <v>51.3</v>
      </c>
      <c r="D225">
        <v>193</v>
      </c>
      <c r="E225">
        <v>3650</v>
      </c>
      <c r="F225" t="s">
        <v>4</v>
      </c>
      <c r="H225">
        <f t="shared" si="9"/>
        <v>0</v>
      </c>
      <c r="I225">
        <f t="shared" si="10"/>
        <v>0</v>
      </c>
      <c r="J225">
        <f t="shared" si="11"/>
        <v>1</v>
      </c>
      <c r="S225" s="16" t="s">
        <v>8</v>
      </c>
      <c r="T225" s="16" t="s">
        <v>62</v>
      </c>
      <c r="U225">
        <v>51.3</v>
      </c>
      <c r="V225">
        <v>193</v>
      </c>
      <c r="W225">
        <v>3650</v>
      </c>
      <c r="X225" s="16" t="s">
        <v>4</v>
      </c>
      <c r="Y225" s="16"/>
      <c r="Z225" s="16"/>
      <c r="AA225" s="16"/>
      <c r="AB225" s="16"/>
      <c r="AC225" s="16"/>
      <c r="AD225" s="16"/>
      <c r="AE225" s="16"/>
      <c r="AF225" s="16"/>
      <c r="AG225" s="16"/>
    </row>
    <row r="226" spans="1:33" x14ac:dyDescent="0.25">
      <c r="A226" t="s">
        <v>8</v>
      </c>
      <c r="B226" s="16" t="s">
        <v>62</v>
      </c>
      <c r="C226">
        <v>45.4</v>
      </c>
      <c r="D226">
        <v>188</v>
      </c>
      <c r="E226">
        <v>3525</v>
      </c>
      <c r="F226" t="s">
        <v>3</v>
      </c>
      <c r="H226">
        <f t="shared" si="9"/>
        <v>0</v>
      </c>
      <c r="I226">
        <f t="shared" si="10"/>
        <v>0</v>
      </c>
      <c r="J226">
        <f t="shared" si="11"/>
        <v>1</v>
      </c>
      <c r="S226" s="16" t="s">
        <v>8</v>
      </c>
      <c r="T226" s="16" t="s">
        <v>62</v>
      </c>
      <c r="U226">
        <v>45.4</v>
      </c>
      <c r="V226">
        <v>188</v>
      </c>
      <c r="W226">
        <v>3525</v>
      </c>
      <c r="X226" s="16" t="s">
        <v>3</v>
      </c>
      <c r="Y226" s="16"/>
      <c r="Z226" s="16"/>
      <c r="AA226" s="16"/>
      <c r="AB226" s="16"/>
      <c r="AC226" s="16"/>
      <c r="AD226" s="16"/>
      <c r="AE226" s="16"/>
      <c r="AF226" s="16"/>
      <c r="AG226" s="16"/>
    </row>
    <row r="227" spans="1:33" x14ac:dyDescent="0.25">
      <c r="A227" t="s">
        <v>8</v>
      </c>
      <c r="B227" s="16" t="s">
        <v>62</v>
      </c>
      <c r="C227">
        <v>52.7</v>
      </c>
      <c r="D227">
        <v>197</v>
      </c>
      <c r="E227">
        <v>3725</v>
      </c>
      <c r="F227" t="s">
        <v>4</v>
      </c>
      <c r="H227">
        <f t="shared" si="9"/>
        <v>0</v>
      </c>
      <c r="I227">
        <f t="shared" si="10"/>
        <v>0</v>
      </c>
      <c r="J227">
        <f t="shared" si="11"/>
        <v>1</v>
      </c>
      <c r="S227" s="16" t="s">
        <v>8</v>
      </c>
      <c r="T227" s="16" t="s">
        <v>62</v>
      </c>
      <c r="U227">
        <v>52.7</v>
      </c>
      <c r="V227">
        <v>197</v>
      </c>
      <c r="W227">
        <v>3725</v>
      </c>
      <c r="X227" s="16" t="s">
        <v>4</v>
      </c>
      <c r="Y227" s="16"/>
      <c r="Z227" s="16"/>
      <c r="AA227" s="16"/>
      <c r="AB227" s="16"/>
      <c r="AC227" s="16"/>
      <c r="AD227" s="16"/>
      <c r="AE227" s="16"/>
      <c r="AF227" s="16"/>
      <c r="AG227" s="16"/>
    </row>
    <row r="228" spans="1:33" x14ac:dyDescent="0.25">
      <c r="A228" t="s">
        <v>8</v>
      </c>
      <c r="B228" s="16" t="s">
        <v>62</v>
      </c>
      <c r="C228">
        <v>45.2</v>
      </c>
      <c r="D228">
        <v>198</v>
      </c>
      <c r="E228">
        <v>3950</v>
      </c>
      <c r="F228" t="s">
        <v>3</v>
      </c>
      <c r="H228">
        <f t="shared" si="9"/>
        <v>0</v>
      </c>
      <c r="I228">
        <f t="shared" si="10"/>
        <v>0</v>
      </c>
      <c r="J228">
        <f t="shared" si="11"/>
        <v>1</v>
      </c>
      <c r="S228" s="16" t="s">
        <v>8</v>
      </c>
      <c r="T228" s="16" t="s">
        <v>62</v>
      </c>
      <c r="U228">
        <v>45.2</v>
      </c>
      <c r="V228">
        <v>198</v>
      </c>
      <c r="W228">
        <v>3950</v>
      </c>
      <c r="X228" s="16" t="s">
        <v>3</v>
      </c>
      <c r="Y228" s="16"/>
      <c r="Z228" s="16"/>
      <c r="AA228" s="16"/>
      <c r="AB228" s="16"/>
      <c r="AC228" s="16"/>
      <c r="AD228" s="16"/>
      <c r="AE228" s="16"/>
      <c r="AF228" s="16"/>
      <c r="AG228" s="16"/>
    </row>
    <row r="229" spans="1:33" x14ac:dyDescent="0.25">
      <c r="A229" t="s">
        <v>8</v>
      </c>
      <c r="B229" s="16" t="s">
        <v>62</v>
      </c>
      <c r="C229">
        <v>46.1</v>
      </c>
      <c r="D229">
        <v>178</v>
      </c>
      <c r="E229">
        <v>3250</v>
      </c>
      <c r="F229" t="s">
        <v>3</v>
      </c>
      <c r="H229">
        <f t="shared" si="9"/>
        <v>0</v>
      </c>
      <c r="I229">
        <f t="shared" si="10"/>
        <v>0</v>
      </c>
      <c r="J229">
        <f t="shared" si="11"/>
        <v>1</v>
      </c>
      <c r="S229" s="16" t="s">
        <v>8</v>
      </c>
      <c r="T229" s="16" t="s">
        <v>62</v>
      </c>
      <c r="U229">
        <v>46.1</v>
      </c>
      <c r="V229">
        <v>178</v>
      </c>
      <c r="W229">
        <v>3250</v>
      </c>
      <c r="X229" s="16" t="s">
        <v>3</v>
      </c>
      <c r="Y229" s="16"/>
      <c r="Z229" s="16"/>
      <c r="AA229" s="16"/>
      <c r="AB229" s="16"/>
      <c r="AC229" s="16"/>
      <c r="AD229" s="16"/>
      <c r="AE229" s="16"/>
      <c r="AF229" s="16"/>
      <c r="AG229" s="16"/>
    </row>
    <row r="230" spans="1:33" x14ac:dyDescent="0.25">
      <c r="A230" t="s">
        <v>8</v>
      </c>
      <c r="B230" s="16" t="s">
        <v>62</v>
      </c>
      <c r="C230">
        <v>51.3</v>
      </c>
      <c r="D230">
        <v>197</v>
      </c>
      <c r="E230">
        <v>3750</v>
      </c>
      <c r="F230" t="s">
        <v>4</v>
      </c>
      <c r="H230">
        <f t="shared" si="9"/>
        <v>0</v>
      </c>
      <c r="I230">
        <f t="shared" si="10"/>
        <v>0</v>
      </c>
      <c r="J230">
        <f t="shared" si="11"/>
        <v>1</v>
      </c>
      <c r="S230" s="16" t="s">
        <v>8</v>
      </c>
      <c r="T230" s="16" t="s">
        <v>62</v>
      </c>
      <c r="U230">
        <v>51.3</v>
      </c>
      <c r="V230">
        <v>197</v>
      </c>
      <c r="W230">
        <v>3750</v>
      </c>
      <c r="X230" s="16" t="s">
        <v>4</v>
      </c>
      <c r="Y230" s="16"/>
      <c r="Z230" s="16"/>
      <c r="AA230" s="16"/>
      <c r="AB230" s="16"/>
      <c r="AC230" s="16"/>
      <c r="AD230" s="16"/>
      <c r="AE230" s="16"/>
      <c r="AF230" s="16"/>
      <c r="AG230" s="16"/>
    </row>
    <row r="231" spans="1:33" x14ac:dyDescent="0.25">
      <c r="A231" t="s">
        <v>8</v>
      </c>
      <c r="B231" s="16" t="s">
        <v>62</v>
      </c>
      <c r="C231">
        <v>46</v>
      </c>
      <c r="D231">
        <v>195</v>
      </c>
      <c r="E231">
        <v>4150</v>
      </c>
      <c r="F231" t="s">
        <v>3</v>
      </c>
      <c r="H231">
        <f t="shared" si="9"/>
        <v>0</v>
      </c>
      <c r="I231">
        <f t="shared" si="10"/>
        <v>0</v>
      </c>
      <c r="J231">
        <f t="shared" si="11"/>
        <v>1</v>
      </c>
      <c r="S231" s="16" t="s">
        <v>8</v>
      </c>
      <c r="T231" s="16" t="s">
        <v>62</v>
      </c>
      <c r="U231">
        <v>46</v>
      </c>
      <c r="V231">
        <v>195</v>
      </c>
      <c r="W231">
        <v>4150</v>
      </c>
      <c r="X231" s="16" t="s">
        <v>3</v>
      </c>
      <c r="Y231" s="16"/>
      <c r="Z231" s="16"/>
      <c r="AA231" s="16"/>
      <c r="AB231" s="16"/>
      <c r="AC231" s="16"/>
      <c r="AD231" s="16"/>
      <c r="AE231" s="16"/>
      <c r="AF231" s="16"/>
      <c r="AG231" s="16"/>
    </row>
    <row r="232" spans="1:33" x14ac:dyDescent="0.25">
      <c r="A232" t="s">
        <v>8</v>
      </c>
      <c r="B232" s="16" t="s">
        <v>62</v>
      </c>
      <c r="C232">
        <v>51.3</v>
      </c>
      <c r="D232">
        <v>198</v>
      </c>
      <c r="E232">
        <v>3700</v>
      </c>
      <c r="F232" t="s">
        <v>4</v>
      </c>
      <c r="H232">
        <f t="shared" si="9"/>
        <v>0</v>
      </c>
      <c r="I232">
        <f t="shared" si="10"/>
        <v>0</v>
      </c>
      <c r="J232">
        <f t="shared" si="11"/>
        <v>1</v>
      </c>
      <c r="S232" s="16" t="s">
        <v>8</v>
      </c>
      <c r="T232" s="16" t="s">
        <v>62</v>
      </c>
      <c r="U232">
        <v>51.3</v>
      </c>
      <c r="V232">
        <v>198</v>
      </c>
      <c r="W232">
        <v>3700</v>
      </c>
      <c r="X232" s="16" t="s">
        <v>4</v>
      </c>
      <c r="Y232" s="16"/>
      <c r="Z232" s="16"/>
      <c r="AA232" s="16"/>
      <c r="AB232" s="16"/>
      <c r="AC232" s="16"/>
      <c r="AD232" s="16"/>
      <c r="AE232" s="16"/>
      <c r="AF232" s="16"/>
      <c r="AG232" s="16"/>
    </row>
    <row r="233" spans="1:33" x14ac:dyDescent="0.25">
      <c r="A233" t="s">
        <v>8</v>
      </c>
      <c r="B233" s="16" t="s">
        <v>62</v>
      </c>
      <c r="C233">
        <v>46.6</v>
      </c>
      <c r="D233">
        <v>193</v>
      </c>
      <c r="E233">
        <v>3800</v>
      </c>
      <c r="F233" t="s">
        <v>3</v>
      </c>
      <c r="H233">
        <f t="shared" si="9"/>
        <v>0</v>
      </c>
      <c r="I233">
        <f t="shared" si="10"/>
        <v>0</v>
      </c>
      <c r="J233">
        <f t="shared" si="11"/>
        <v>1</v>
      </c>
      <c r="S233" s="16" t="s">
        <v>8</v>
      </c>
      <c r="T233" s="16" t="s">
        <v>62</v>
      </c>
      <c r="U233">
        <v>46.6</v>
      </c>
      <c r="V233">
        <v>193</v>
      </c>
      <c r="W233">
        <v>3800</v>
      </c>
      <c r="X233" s="16" t="s">
        <v>3</v>
      </c>
      <c r="Y233" s="16"/>
      <c r="Z233" s="16"/>
      <c r="AA233" s="16"/>
      <c r="AB233" s="16"/>
      <c r="AC233" s="16"/>
      <c r="AD233" s="16"/>
      <c r="AE233" s="16"/>
      <c r="AF233" s="16"/>
      <c r="AG233" s="16"/>
    </row>
    <row r="234" spans="1:33" x14ac:dyDescent="0.25">
      <c r="A234" t="s">
        <v>8</v>
      </c>
      <c r="B234" s="16" t="s">
        <v>62</v>
      </c>
      <c r="C234">
        <v>51.7</v>
      </c>
      <c r="D234">
        <v>194</v>
      </c>
      <c r="E234">
        <v>3775</v>
      </c>
      <c r="F234" t="s">
        <v>4</v>
      </c>
      <c r="H234">
        <f t="shared" si="9"/>
        <v>0</v>
      </c>
      <c r="I234">
        <f t="shared" si="10"/>
        <v>0</v>
      </c>
      <c r="J234">
        <f t="shared" si="11"/>
        <v>1</v>
      </c>
      <c r="S234" s="16" t="s">
        <v>8</v>
      </c>
      <c r="T234" s="16" t="s">
        <v>62</v>
      </c>
      <c r="U234">
        <v>51.7</v>
      </c>
      <c r="V234">
        <v>194</v>
      </c>
      <c r="W234">
        <v>3775</v>
      </c>
      <c r="X234" s="16" t="s">
        <v>4</v>
      </c>
      <c r="Y234" s="16"/>
      <c r="Z234" s="16"/>
      <c r="AA234" s="16"/>
      <c r="AB234" s="16"/>
      <c r="AC234" s="16"/>
      <c r="AD234" s="16"/>
      <c r="AE234" s="16"/>
      <c r="AF234" s="16"/>
      <c r="AG234" s="16"/>
    </row>
    <row r="235" spans="1:33" x14ac:dyDescent="0.25">
      <c r="A235" t="s">
        <v>8</v>
      </c>
      <c r="B235" s="16" t="s">
        <v>62</v>
      </c>
      <c r="C235">
        <v>47</v>
      </c>
      <c r="D235">
        <v>185</v>
      </c>
      <c r="E235">
        <v>3700</v>
      </c>
      <c r="F235" t="s">
        <v>3</v>
      </c>
      <c r="H235">
        <f t="shared" si="9"/>
        <v>0</v>
      </c>
      <c r="I235">
        <f t="shared" si="10"/>
        <v>0</v>
      </c>
      <c r="J235">
        <f t="shared" si="11"/>
        <v>1</v>
      </c>
      <c r="S235" s="16" t="s">
        <v>8</v>
      </c>
      <c r="T235" s="16" t="s">
        <v>62</v>
      </c>
      <c r="U235">
        <v>47</v>
      </c>
      <c r="V235">
        <v>185</v>
      </c>
      <c r="W235">
        <v>3700</v>
      </c>
      <c r="X235" s="16" t="s">
        <v>3</v>
      </c>
      <c r="Y235" s="16"/>
      <c r="Z235" s="16"/>
      <c r="AA235" s="16"/>
      <c r="AB235" s="16"/>
      <c r="AC235" s="16"/>
      <c r="AD235" s="16"/>
      <c r="AE235" s="16"/>
      <c r="AF235" s="16"/>
      <c r="AG235" s="16"/>
    </row>
    <row r="236" spans="1:33" x14ac:dyDescent="0.25">
      <c r="A236" t="s">
        <v>8</v>
      </c>
      <c r="B236" s="16" t="s">
        <v>62</v>
      </c>
      <c r="C236">
        <v>52</v>
      </c>
      <c r="D236">
        <v>201</v>
      </c>
      <c r="E236">
        <v>4050</v>
      </c>
      <c r="F236" t="s">
        <v>4</v>
      </c>
      <c r="H236">
        <f t="shared" si="9"/>
        <v>0</v>
      </c>
      <c r="I236">
        <f t="shared" si="10"/>
        <v>0</v>
      </c>
      <c r="J236">
        <f t="shared" si="11"/>
        <v>1</v>
      </c>
      <c r="S236" s="16" t="s">
        <v>8</v>
      </c>
      <c r="T236" s="16" t="s">
        <v>62</v>
      </c>
      <c r="U236">
        <v>52</v>
      </c>
      <c r="V236">
        <v>201</v>
      </c>
      <c r="W236">
        <v>4050</v>
      </c>
      <c r="X236" s="16" t="s">
        <v>4</v>
      </c>
      <c r="Y236" s="16"/>
      <c r="Z236" s="16"/>
      <c r="AA236" s="16"/>
      <c r="AB236" s="16"/>
      <c r="AC236" s="16"/>
      <c r="AD236" s="16"/>
      <c r="AE236" s="16"/>
      <c r="AF236" s="16"/>
      <c r="AG236" s="16"/>
    </row>
    <row r="237" spans="1:33" x14ac:dyDescent="0.25">
      <c r="A237" t="s">
        <v>8</v>
      </c>
      <c r="B237" s="16" t="s">
        <v>62</v>
      </c>
      <c r="C237">
        <v>45.9</v>
      </c>
      <c r="D237">
        <v>190</v>
      </c>
      <c r="E237">
        <v>3575</v>
      </c>
      <c r="F237" t="s">
        <v>3</v>
      </c>
      <c r="H237">
        <f t="shared" si="9"/>
        <v>0</v>
      </c>
      <c r="I237">
        <f t="shared" si="10"/>
        <v>0</v>
      </c>
      <c r="J237">
        <f t="shared" si="11"/>
        <v>1</v>
      </c>
      <c r="S237" s="16" t="s">
        <v>8</v>
      </c>
      <c r="T237" s="16" t="s">
        <v>62</v>
      </c>
      <c r="U237">
        <v>45.9</v>
      </c>
      <c r="V237">
        <v>190</v>
      </c>
      <c r="W237">
        <v>3575</v>
      </c>
      <c r="X237" s="16" t="s">
        <v>3</v>
      </c>
      <c r="Y237" s="16"/>
      <c r="Z237" s="16"/>
      <c r="AA237" s="16"/>
      <c r="AB237" s="16"/>
      <c r="AC237" s="16"/>
      <c r="AD237" s="16"/>
      <c r="AE237" s="16"/>
      <c r="AF237" s="16"/>
      <c r="AG237" s="16"/>
    </row>
    <row r="238" spans="1:33" x14ac:dyDescent="0.25">
      <c r="A238" t="s">
        <v>8</v>
      </c>
      <c r="B238" s="16" t="s">
        <v>62</v>
      </c>
      <c r="C238">
        <v>50.5</v>
      </c>
      <c r="D238">
        <v>201</v>
      </c>
      <c r="E238">
        <v>4050</v>
      </c>
      <c r="F238" t="s">
        <v>4</v>
      </c>
      <c r="H238">
        <f t="shared" si="9"/>
        <v>0</v>
      </c>
      <c r="I238">
        <f t="shared" si="10"/>
        <v>0</v>
      </c>
      <c r="J238">
        <f t="shared" si="11"/>
        <v>1</v>
      </c>
      <c r="S238" s="16" t="s">
        <v>8</v>
      </c>
      <c r="T238" s="16" t="s">
        <v>62</v>
      </c>
      <c r="U238">
        <v>50.5</v>
      </c>
      <c r="V238">
        <v>201</v>
      </c>
      <c r="W238">
        <v>4050</v>
      </c>
      <c r="X238" s="16" t="s">
        <v>4</v>
      </c>
      <c r="Y238" s="16"/>
      <c r="Z238" s="16"/>
      <c r="AA238" s="16"/>
      <c r="AB238" s="16"/>
      <c r="AC238" s="16"/>
      <c r="AD238" s="16"/>
      <c r="AE238" s="16"/>
      <c r="AF238" s="16"/>
      <c r="AG238" s="16"/>
    </row>
    <row r="239" spans="1:33" x14ac:dyDescent="0.25">
      <c r="A239" t="s">
        <v>8</v>
      </c>
      <c r="B239" s="16" t="s">
        <v>62</v>
      </c>
      <c r="C239">
        <v>50.3</v>
      </c>
      <c r="D239">
        <v>197</v>
      </c>
      <c r="E239">
        <v>3300</v>
      </c>
      <c r="F239" t="s">
        <v>4</v>
      </c>
      <c r="H239">
        <f t="shared" si="9"/>
        <v>0</v>
      </c>
      <c r="I239">
        <f t="shared" si="10"/>
        <v>0</v>
      </c>
      <c r="J239">
        <f t="shared" si="11"/>
        <v>1</v>
      </c>
      <c r="S239" s="16" t="s">
        <v>8</v>
      </c>
      <c r="T239" s="16" t="s">
        <v>62</v>
      </c>
      <c r="U239">
        <v>50.3</v>
      </c>
      <c r="V239">
        <v>197</v>
      </c>
      <c r="W239">
        <v>3300</v>
      </c>
      <c r="X239" s="16" t="s">
        <v>4</v>
      </c>
      <c r="Y239" s="16"/>
      <c r="Z239" s="16"/>
      <c r="AA239" s="16"/>
      <c r="AB239" s="16"/>
      <c r="AC239" s="16"/>
      <c r="AD239" s="16"/>
      <c r="AE239" s="16"/>
      <c r="AF239" s="16"/>
      <c r="AG239" s="16"/>
    </row>
    <row r="240" spans="1:33" x14ac:dyDescent="0.25">
      <c r="A240" t="s">
        <v>8</v>
      </c>
      <c r="B240" s="16" t="s">
        <v>62</v>
      </c>
      <c r="C240">
        <v>58</v>
      </c>
      <c r="D240">
        <v>181</v>
      </c>
      <c r="E240">
        <v>3700</v>
      </c>
      <c r="F240" t="s">
        <v>3</v>
      </c>
      <c r="H240">
        <f t="shared" si="9"/>
        <v>0</v>
      </c>
      <c r="I240">
        <f t="shared" si="10"/>
        <v>0</v>
      </c>
      <c r="J240">
        <f t="shared" si="11"/>
        <v>1</v>
      </c>
      <c r="S240" s="16" t="s">
        <v>8</v>
      </c>
      <c r="T240" s="16" t="s">
        <v>62</v>
      </c>
      <c r="U240">
        <v>58</v>
      </c>
      <c r="V240">
        <v>181</v>
      </c>
      <c r="W240">
        <v>3700</v>
      </c>
      <c r="X240" s="16" t="s">
        <v>3</v>
      </c>
      <c r="Y240" s="16"/>
      <c r="Z240" s="16"/>
      <c r="AA240" s="16"/>
      <c r="AB240" s="16"/>
      <c r="AC240" s="16"/>
      <c r="AD240" s="16"/>
      <c r="AE240" s="16"/>
      <c r="AF240" s="16"/>
      <c r="AG240" s="16"/>
    </row>
    <row r="241" spans="1:33" x14ac:dyDescent="0.25">
      <c r="A241" t="s">
        <v>8</v>
      </c>
      <c r="B241" s="16" t="s">
        <v>62</v>
      </c>
      <c r="C241">
        <v>46.4</v>
      </c>
      <c r="D241">
        <v>190</v>
      </c>
      <c r="E241">
        <v>3450</v>
      </c>
      <c r="F241" t="s">
        <v>3</v>
      </c>
      <c r="H241">
        <f t="shared" si="9"/>
        <v>0</v>
      </c>
      <c r="I241">
        <f t="shared" si="10"/>
        <v>0</v>
      </c>
      <c r="J241">
        <f t="shared" si="11"/>
        <v>1</v>
      </c>
      <c r="S241" s="16" t="s">
        <v>8</v>
      </c>
      <c r="T241" s="16" t="s">
        <v>62</v>
      </c>
      <c r="U241">
        <v>46.4</v>
      </c>
      <c r="V241">
        <v>190</v>
      </c>
      <c r="W241">
        <v>3450</v>
      </c>
      <c r="X241" s="16" t="s">
        <v>3</v>
      </c>
      <c r="Y241" s="16"/>
      <c r="Z241" s="16"/>
      <c r="AA241" s="16"/>
      <c r="AB241" s="16"/>
      <c r="AC241" s="16"/>
      <c r="AD241" s="16"/>
      <c r="AE241" s="16"/>
      <c r="AF241" s="16"/>
      <c r="AG241" s="16"/>
    </row>
    <row r="242" spans="1:33" x14ac:dyDescent="0.25">
      <c r="A242" t="s">
        <v>8</v>
      </c>
      <c r="B242" s="16" t="s">
        <v>62</v>
      </c>
      <c r="C242">
        <v>49.2</v>
      </c>
      <c r="D242">
        <v>195</v>
      </c>
      <c r="E242">
        <v>4400</v>
      </c>
      <c r="F242" t="s">
        <v>4</v>
      </c>
      <c r="H242">
        <f t="shared" si="9"/>
        <v>0</v>
      </c>
      <c r="I242">
        <f t="shared" si="10"/>
        <v>0</v>
      </c>
      <c r="J242">
        <f t="shared" si="11"/>
        <v>1</v>
      </c>
      <c r="S242" s="16" t="s">
        <v>8</v>
      </c>
      <c r="T242" s="16" t="s">
        <v>62</v>
      </c>
      <c r="U242">
        <v>49.2</v>
      </c>
      <c r="V242">
        <v>195</v>
      </c>
      <c r="W242">
        <v>4400</v>
      </c>
      <c r="X242" s="16" t="s">
        <v>4</v>
      </c>
      <c r="Y242" s="16"/>
      <c r="Z242" s="16"/>
      <c r="AA242" s="16"/>
      <c r="AB242" s="16"/>
      <c r="AC242" s="16"/>
      <c r="AD242" s="16"/>
      <c r="AE242" s="16"/>
      <c r="AF242" s="16"/>
      <c r="AG242" s="16"/>
    </row>
    <row r="243" spans="1:33" x14ac:dyDescent="0.25">
      <c r="A243" t="s">
        <v>8</v>
      </c>
      <c r="B243" s="16" t="s">
        <v>62</v>
      </c>
      <c r="C243">
        <v>42.4</v>
      </c>
      <c r="D243">
        <v>181</v>
      </c>
      <c r="E243">
        <v>3600</v>
      </c>
      <c r="F243" t="s">
        <v>3</v>
      </c>
      <c r="H243">
        <f t="shared" si="9"/>
        <v>0</v>
      </c>
      <c r="I243">
        <f t="shared" si="10"/>
        <v>0</v>
      </c>
      <c r="J243">
        <f t="shared" si="11"/>
        <v>1</v>
      </c>
      <c r="S243" s="16" t="s">
        <v>8</v>
      </c>
      <c r="T243" s="16" t="s">
        <v>62</v>
      </c>
      <c r="U243">
        <v>42.4</v>
      </c>
      <c r="V243">
        <v>181</v>
      </c>
      <c r="W243">
        <v>3600</v>
      </c>
      <c r="X243" s="16" t="s">
        <v>3</v>
      </c>
      <c r="Y243" s="16"/>
      <c r="Z243" s="16"/>
      <c r="AA243" s="16"/>
      <c r="AB243" s="16"/>
      <c r="AC243" s="16"/>
      <c r="AD243" s="16"/>
      <c r="AE243" s="16"/>
      <c r="AF243" s="16"/>
      <c r="AG243" s="16"/>
    </row>
    <row r="244" spans="1:33" x14ac:dyDescent="0.25">
      <c r="A244" t="s">
        <v>8</v>
      </c>
      <c r="B244" s="16" t="s">
        <v>62</v>
      </c>
      <c r="C244">
        <v>48.5</v>
      </c>
      <c r="D244">
        <v>191</v>
      </c>
      <c r="E244">
        <v>3400</v>
      </c>
      <c r="F244" t="s">
        <v>4</v>
      </c>
      <c r="H244">
        <f t="shared" si="9"/>
        <v>0</v>
      </c>
      <c r="I244">
        <f t="shared" si="10"/>
        <v>0</v>
      </c>
      <c r="J244">
        <f t="shared" si="11"/>
        <v>1</v>
      </c>
      <c r="S244" s="16" t="s">
        <v>8</v>
      </c>
      <c r="T244" s="16" t="s">
        <v>62</v>
      </c>
      <c r="U244">
        <v>48.5</v>
      </c>
      <c r="V244">
        <v>191</v>
      </c>
      <c r="W244">
        <v>3400</v>
      </c>
      <c r="X244" s="16" t="s">
        <v>4</v>
      </c>
      <c r="Y244" s="16"/>
      <c r="Z244" s="16"/>
      <c r="AA244" s="16"/>
      <c r="AB244" s="16"/>
      <c r="AC244" s="16"/>
      <c r="AD244" s="16"/>
      <c r="AE244" s="16"/>
      <c r="AF244" s="16"/>
      <c r="AG244" s="16"/>
    </row>
    <row r="245" spans="1:33" x14ac:dyDescent="0.25">
      <c r="A245" t="s">
        <v>8</v>
      </c>
      <c r="B245" s="16" t="s">
        <v>62</v>
      </c>
      <c r="C245">
        <v>43.2</v>
      </c>
      <c r="D245">
        <v>187</v>
      </c>
      <c r="E245">
        <v>2900</v>
      </c>
      <c r="F245" t="s">
        <v>3</v>
      </c>
      <c r="H245">
        <f t="shared" si="9"/>
        <v>0</v>
      </c>
      <c r="I245">
        <f t="shared" si="10"/>
        <v>0</v>
      </c>
      <c r="J245">
        <f t="shared" si="11"/>
        <v>1</v>
      </c>
      <c r="S245" s="16" t="s">
        <v>8</v>
      </c>
      <c r="T245" s="16" t="s">
        <v>62</v>
      </c>
      <c r="U245">
        <v>43.2</v>
      </c>
      <c r="V245">
        <v>187</v>
      </c>
      <c r="W245">
        <v>2900</v>
      </c>
      <c r="X245" s="16" t="s">
        <v>3</v>
      </c>
      <c r="Y245" s="16"/>
      <c r="Z245" s="16"/>
      <c r="AA245" s="16"/>
      <c r="AB245" s="16"/>
      <c r="AC245" s="16"/>
      <c r="AD245" s="16"/>
      <c r="AE245" s="16"/>
      <c r="AF245" s="16"/>
      <c r="AG245" s="16"/>
    </row>
    <row r="246" spans="1:33" x14ac:dyDescent="0.25">
      <c r="A246" t="s">
        <v>8</v>
      </c>
      <c r="B246" s="16" t="s">
        <v>62</v>
      </c>
      <c r="C246">
        <v>50.6</v>
      </c>
      <c r="D246">
        <v>193</v>
      </c>
      <c r="E246">
        <v>3800</v>
      </c>
      <c r="F246" t="s">
        <v>4</v>
      </c>
      <c r="H246">
        <f t="shared" si="9"/>
        <v>0</v>
      </c>
      <c r="I246">
        <f t="shared" si="10"/>
        <v>0</v>
      </c>
      <c r="J246">
        <f t="shared" si="11"/>
        <v>1</v>
      </c>
      <c r="S246" s="16" t="s">
        <v>8</v>
      </c>
      <c r="T246" s="16" t="s">
        <v>62</v>
      </c>
      <c r="U246">
        <v>50.6</v>
      </c>
      <c r="V246">
        <v>193</v>
      </c>
      <c r="W246">
        <v>3800</v>
      </c>
      <c r="X246" s="16" t="s">
        <v>4</v>
      </c>
      <c r="Y246" s="16"/>
      <c r="Z246" s="16"/>
      <c r="AA246" s="16"/>
      <c r="AB246" s="16"/>
      <c r="AC246" s="16"/>
      <c r="AD246" s="16"/>
      <c r="AE246" s="16"/>
      <c r="AF246" s="16"/>
      <c r="AG246" s="16"/>
    </row>
    <row r="247" spans="1:33" x14ac:dyDescent="0.25">
      <c r="A247" t="s">
        <v>8</v>
      </c>
      <c r="B247" s="16" t="s">
        <v>62</v>
      </c>
      <c r="C247">
        <v>46.7</v>
      </c>
      <c r="D247">
        <v>195</v>
      </c>
      <c r="E247">
        <v>3300</v>
      </c>
      <c r="F247" t="s">
        <v>3</v>
      </c>
      <c r="H247">
        <f t="shared" si="9"/>
        <v>0</v>
      </c>
      <c r="I247">
        <f t="shared" si="10"/>
        <v>0</v>
      </c>
      <c r="J247">
        <f t="shared" si="11"/>
        <v>1</v>
      </c>
      <c r="S247" s="16" t="s">
        <v>8</v>
      </c>
      <c r="T247" s="16" t="s">
        <v>62</v>
      </c>
      <c r="U247">
        <v>46.7</v>
      </c>
      <c r="V247">
        <v>195</v>
      </c>
      <c r="W247">
        <v>3300</v>
      </c>
      <c r="X247" s="16" t="s">
        <v>3</v>
      </c>
      <c r="Y247" s="16"/>
      <c r="Z247" s="16"/>
      <c r="AA247" s="16"/>
      <c r="AB247" s="16"/>
      <c r="AC247" s="16"/>
      <c r="AD247" s="16"/>
      <c r="AE247" s="16"/>
      <c r="AF247" s="16"/>
      <c r="AG247" s="16"/>
    </row>
    <row r="248" spans="1:33" x14ac:dyDescent="0.25">
      <c r="A248" t="s">
        <v>8</v>
      </c>
      <c r="B248" s="16" t="s">
        <v>62</v>
      </c>
      <c r="C248">
        <v>52</v>
      </c>
      <c r="D248">
        <v>197</v>
      </c>
      <c r="E248">
        <v>4150</v>
      </c>
      <c r="F248" t="s">
        <v>4</v>
      </c>
      <c r="H248">
        <f t="shared" si="9"/>
        <v>0</v>
      </c>
      <c r="I248">
        <f t="shared" si="10"/>
        <v>0</v>
      </c>
      <c r="J248">
        <f t="shared" si="11"/>
        <v>1</v>
      </c>
      <c r="S248" s="16" t="s">
        <v>8</v>
      </c>
      <c r="T248" s="16" t="s">
        <v>62</v>
      </c>
      <c r="U248">
        <v>52</v>
      </c>
      <c r="V248">
        <v>197</v>
      </c>
      <c r="W248">
        <v>4150</v>
      </c>
      <c r="X248" s="16" t="s">
        <v>4</v>
      </c>
      <c r="Y248" s="16"/>
      <c r="Z248" s="16"/>
      <c r="AA248" s="16"/>
      <c r="AB248" s="16"/>
      <c r="AC248" s="16"/>
      <c r="AD248" s="16"/>
      <c r="AE248" s="16"/>
      <c r="AF248" s="16"/>
      <c r="AG248" s="16"/>
    </row>
    <row r="249" spans="1:33" x14ac:dyDescent="0.25">
      <c r="A249" t="s">
        <v>8</v>
      </c>
      <c r="B249" s="16" t="s">
        <v>62</v>
      </c>
      <c r="C249">
        <v>50.5</v>
      </c>
      <c r="D249">
        <v>200</v>
      </c>
      <c r="E249">
        <v>3400</v>
      </c>
      <c r="F249" t="s">
        <v>3</v>
      </c>
      <c r="H249">
        <f t="shared" si="9"/>
        <v>0</v>
      </c>
      <c r="I249">
        <f t="shared" si="10"/>
        <v>0</v>
      </c>
      <c r="J249">
        <f t="shared" si="11"/>
        <v>1</v>
      </c>
      <c r="S249" s="16" t="s">
        <v>8</v>
      </c>
      <c r="T249" s="16" t="s">
        <v>62</v>
      </c>
      <c r="U249">
        <v>50.5</v>
      </c>
      <c r="V249">
        <v>200</v>
      </c>
      <c r="W249">
        <v>3400</v>
      </c>
      <c r="X249" s="16" t="s">
        <v>3</v>
      </c>
      <c r="Y249" s="16"/>
      <c r="Z249" s="16"/>
      <c r="AA249" s="16"/>
      <c r="AB249" s="16"/>
      <c r="AC249" s="16"/>
      <c r="AD249" s="16"/>
      <c r="AE249" s="16"/>
      <c r="AF249" s="16"/>
      <c r="AG249" s="16"/>
    </row>
    <row r="250" spans="1:33" x14ac:dyDescent="0.25">
      <c r="A250" t="s">
        <v>8</v>
      </c>
      <c r="B250" s="16" t="s">
        <v>62</v>
      </c>
      <c r="C250">
        <v>49.5</v>
      </c>
      <c r="D250">
        <v>200</v>
      </c>
      <c r="E250">
        <v>3800</v>
      </c>
      <c r="F250" t="s">
        <v>4</v>
      </c>
      <c r="H250">
        <f t="shared" si="9"/>
        <v>0</v>
      </c>
      <c r="I250">
        <f t="shared" si="10"/>
        <v>0</v>
      </c>
      <c r="J250">
        <f t="shared" si="11"/>
        <v>1</v>
      </c>
      <c r="S250" s="16" t="s">
        <v>8</v>
      </c>
      <c r="T250" s="16" t="s">
        <v>62</v>
      </c>
      <c r="U250">
        <v>49.5</v>
      </c>
      <c r="V250">
        <v>200</v>
      </c>
      <c r="W250">
        <v>3800</v>
      </c>
      <c r="X250" s="16" t="s">
        <v>4</v>
      </c>
      <c r="Y250" s="16"/>
      <c r="Z250" s="16"/>
      <c r="AA250" s="16"/>
      <c r="AB250" s="16"/>
      <c r="AC250" s="16"/>
      <c r="AD250" s="16"/>
      <c r="AE250" s="16"/>
      <c r="AF250" s="16"/>
      <c r="AG250" s="16"/>
    </row>
    <row r="251" spans="1:33" x14ac:dyDescent="0.25">
      <c r="A251" t="s">
        <v>8</v>
      </c>
      <c r="B251" s="16" t="s">
        <v>62</v>
      </c>
      <c r="C251">
        <v>46.4</v>
      </c>
      <c r="D251">
        <v>191</v>
      </c>
      <c r="E251">
        <v>3700</v>
      </c>
      <c r="F251" t="s">
        <v>3</v>
      </c>
      <c r="H251">
        <f t="shared" si="9"/>
        <v>0</v>
      </c>
      <c r="I251">
        <f t="shared" si="10"/>
        <v>0</v>
      </c>
      <c r="J251">
        <f t="shared" si="11"/>
        <v>1</v>
      </c>
      <c r="S251" s="16" t="s">
        <v>8</v>
      </c>
      <c r="T251" s="16" t="s">
        <v>62</v>
      </c>
      <c r="U251">
        <v>46.4</v>
      </c>
      <c r="V251">
        <v>191</v>
      </c>
      <c r="W251">
        <v>3700</v>
      </c>
      <c r="X251" s="16" t="s">
        <v>3</v>
      </c>
      <c r="Y251" s="16"/>
      <c r="Z251" s="16"/>
      <c r="AA251" s="16"/>
      <c r="AB251" s="16"/>
      <c r="AC251" s="16"/>
      <c r="AD251" s="16"/>
      <c r="AE251" s="16"/>
      <c r="AF251" s="16"/>
      <c r="AG251" s="16"/>
    </row>
    <row r="252" spans="1:33" x14ac:dyDescent="0.25">
      <c r="A252" t="s">
        <v>8</v>
      </c>
      <c r="B252" s="16" t="s">
        <v>62</v>
      </c>
      <c r="C252">
        <v>52.8</v>
      </c>
      <c r="D252">
        <v>205</v>
      </c>
      <c r="E252">
        <v>4550</v>
      </c>
      <c r="F252" t="s">
        <v>4</v>
      </c>
      <c r="H252">
        <f t="shared" si="9"/>
        <v>0</v>
      </c>
      <c r="I252">
        <f t="shared" si="10"/>
        <v>0</v>
      </c>
      <c r="J252">
        <f t="shared" si="11"/>
        <v>1</v>
      </c>
      <c r="S252" s="16" t="s">
        <v>8</v>
      </c>
      <c r="T252" s="16" t="s">
        <v>62</v>
      </c>
      <c r="U252">
        <v>52.8</v>
      </c>
      <c r="V252">
        <v>205</v>
      </c>
      <c r="W252">
        <v>4550</v>
      </c>
      <c r="X252" s="16" t="s">
        <v>4</v>
      </c>
      <c r="Y252" s="16"/>
      <c r="Z252" s="16"/>
      <c r="AA252" s="16"/>
      <c r="AB252" s="16"/>
      <c r="AC252" s="16"/>
      <c r="AD252" s="16"/>
      <c r="AE252" s="16"/>
      <c r="AF252" s="16"/>
      <c r="AG252" s="16"/>
    </row>
    <row r="253" spans="1:33" x14ac:dyDescent="0.25">
      <c r="A253" t="s">
        <v>8</v>
      </c>
      <c r="B253" s="16" t="s">
        <v>62</v>
      </c>
      <c r="C253">
        <v>40.9</v>
      </c>
      <c r="D253">
        <v>187</v>
      </c>
      <c r="E253">
        <v>3200</v>
      </c>
      <c r="F253" t="s">
        <v>3</v>
      </c>
      <c r="H253">
        <f t="shared" si="9"/>
        <v>0</v>
      </c>
      <c r="I253">
        <f t="shared" si="10"/>
        <v>0</v>
      </c>
      <c r="J253">
        <f t="shared" si="11"/>
        <v>1</v>
      </c>
      <c r="S253" s="16" t="s">
        <v>8</v>
      </c>
      <c r="T253" s="16" t="s">
        <v>62</v>
      </c>
      <c r="U253">
        <v>40.9</v>
      </c>
      <c r="V253">
        <v>187</v>
      </c>
      <c r="W253">
        <v>3200</v>
      </c>
      <c r="X253" s="16" t="s">
        <v>3</v>
      </c>
      <c r="Y253" s="16"/>
      <c r="Z253" s="16"/>
      <c r="AA253" s="16"/>
      <c r="AB253" s="16"/>
      <c r="AC253" s="16"/>
      <c r="AD253" s="16"/>
      <c r="AE253" s="16"/>
      <c r="AF253" s="16"/>
      <c r="AG253" s="16"/>
    </row>
    <row r="254" spans="1:33" x14ac:dyDescent="0.25">
      <c r="A254" t="s">
        <v>8</v>
      </c>
      <c r="B254" s="16" t="s">
        <v>62</v>
      </c>
      <c r="C254">
        <v>54.2</v>
      </c>
      <c r="D254">
        <v>201</v>
      </c>
      <c r="E254">
        <v>4300</v>
      </c>
      <c r="F254" t="s">
        <v>4</v>
      </c>
      <c r="H254">
        <f t="shared" si="9"/>
        <v>0</v>
      </c>
      <c r="I254">
        <f t="shared" si="10"/>
        <v>0</v>
      </c>
      <c r="J254">
        <f t="shared" si="11"/>
        <v>1</v>
      </c>
      <c r="S254" s="16" t="s">
        <v>8</v>
      </c>
      <c r="T254" s="16" t="s">
        <v>62</v>
      </c>
      <c r="U254">
        <v>54.2</v>
      </c>
      <c r="V254">
        <v>201</v>
      </c>
      <c r="W254">
        <v>4300</v>
      </c>
      <c r="X254" s="16" t="s">
        <v>4</v>
      </c>
      <c r="Y254" s="16"/>
      <c r="Z254" s="16"/>
      <c r="AA254" s="16"/>
      <c r="AB254" s="16"/>
      <c r="AC254" s="16"/>
      <c r="AD254" s="16"/>
      <c r="AE254" s="16"/>
      <c r="AF254" s="16"/>
      <c r="AG254" s="16"/>
    </row>
    <row r="255" spans="1:33" x14ac:dyDescent="0.25">
      <c r="A255" t="s">
        <v>8</v>
      </c>
      <c r="B255" s="16" t="s">
        <v>62</v>
      </c>
      <c r="C255">
        <v>42.5</v>
      </c>
      <c r="D255">
        <v>187</v>
      </c>
      <c r="E255">
        <v>3350</v>
      </c>
      <c r="F255" t="s">
        <v>3</v>
      </c>
      <c r="H255">
        <f t="shared" si="9"/>
        <v>0</v>
      </c>
      <c r="I255">
        <f t="shared" si="10"/>
        <v>0</v>
      </c>
      <c r="J255">
        <f t="shared" si="11"/>
        <v>1</v>
      </c>
      <c r="S255" s="16" t="s">
        <v>8</v>
      </c>
      <c r="T255" s="16" t="s">
        <v>62</v>
      </c>
      <c r="U255">
        <v>42.5</v>
      </c>
      <c r="V255">
        <v>187</v>
      </c>
      <c r="W255">
        <v>3350</v>
      </c>
      <c r="X255" s="16" t="s">
        <v>3</v>
      </c>
      <c r="Y255" s="16"/>
      <c r="Z255" s="16"/>
      <c r="AA255" s="16"/>
      <c r="AB255" s="16"/>
      <c r="AC255" s="16"/>
      <c r="AD255" s="16"/>
      <c r="AE255" s="16"/>
      <c r="AF255" s="16"/>
      <c r="AG255" s="16"/>
    </row>
    <row r="256" spans="1:33" x14ac:dyDescent="0.25">
      <c r="A256" t="s">
        <v>8</v>
      </c>
      <c r="B256" s="16" t="s">
        <v>62</v>
      </c>
      <c r="C256">
        <v>51</v>
      </c>
      <c r="D256">
        <v>203</v>
      </c>
      <c r="E256">
        <v>4100</v>
      </c>
      <c r="F256" t="s">
        <v>4</v>
      </c>
      <c r="H256">
        <f t="shared" si="9"/>
        <v>0</v>
      </c>
      <c r="I256">
        <f t="shared" si="10"/>
        <v>0</v>
      </c>
      <c r="J256">
        <f t="shared" si="11"/>
        <v>1</v>
      </c>
      <c r="S256" s="16" t="s">
        <v>8</v>
      </c>
      <c r="T256" s="16" t="s">
        <v>62</v>
      </c>
      <c r="U256">
        <v>51</v>
      </c>
      <c r="V256">
        <v>203</v>
      </c>
      <c r="W256">
        <v>4100</v>
      </c>
      <c r="X256" s="16" t="s">
        <v>4</v>
      </c>
      <c r="Y256" s="16"/>
      <c r="Z256" s="16"/>
      <c r="AA256" s="16"/>
      <c r="AB256" s="16"/>
      <c r="AC256" s="16"/>
      <c r="AD256" s="16"/>
      <c r="AE256" s="16"/>
      <c r="AF256" s="16"/>
      <c r="AG256" s="16"/>
    </row>
    <row r="257" spans="1:33" x14ac:dyDescent="0.25">
      <c r="A257" t="s">
        <v>8</v>
      </c>
      <c r="B257" s="16" t="s">
        <v>62</v>
      </c>
      <c r="C257">
        <v>49.7</v>
      </c>
      <c r="D257">
        <v>195</v>
      </c>
      <c r="E257">
        <v>3600</v>
      </c>
      <c r="F257" t="s">
        <v>4</v>
      </c>
      <c r="H257">
        <f t="shared" si="9"/>
        <v>0</v>
      </c>
      <c r="I257">
        <f t="shared" si="10"/>
        <v>0</v>
      </c>
      <c r="J257">
        <f t="shared" si="11"/>
        <v>1</v>
      </c>
      <c r="S257" s="16" t="s">
        <v>8</v>
      </c>
      <c r="T257" s="16" t="s">
        <v>62</v>
      </c>
      <c r="U257">
        <v>49.7</v>
      </c>
      <c r="V257">
        <v>195</v>
      </c>
      <c r="W257">
        <v>3600</v>
      </c>
      <c r="X257" s="16" t="s">
        <v>4</v>
      </c>
      <c r="Y257" s="16"/>
      <c r="Z257" s="16"/>
      <c r="AA257" s="16"/>
      <c r="AB257" s="16"/>
      <c r="AC257" s="16"/>
      <c r="AD257" s="16"/>
      <c r="AE257" s="16"/>
      <c r="AF257" s="16"/>
      <c r="AG257" s="16"/>
    </row>
    <row r="258" spans="1:33" x14ac:dyDescent="0.25">
      <c r="A258" t="s">
        <v>8</v>
      </c>
      <c r="B258" s="16" t="s">
        <v>62</v>
      </c>
      <c r="C258">
        <v>47.5</v>
      </c>
      <c r="D258">
        <v>199</v>
      </c>
      <c r="E258">
        <v>3900</v>
      </c>
      <c r="F258" t="s">
        <v>3</v>
      </c>
      <c r="H258">
        <f t="shared" si="9"/>
        <v>0</v>
      </c>
      <c r="I258">
        <f t="shared" si="10"/>
        <v>0</v>
      </c>
      <c r="J258">
        <f t="shared" si="11"/>
        <v>1</v>
      </c>
      <c r="S258" s="16" t="s">
        <v>8</v>
      </c>
      <c r="T258" s="16" t="s">
        <v>62</v>
      </c>
      <c r="U258">
        <v>47.5</v>
      </c>
      <c r="V258">
        <v>199</v>
      </c>
      <c r="W258">
        <v>3900</v>
      </c>
      <c r="X258" s="16" t="s">
        <v>3</v>
      </c>
      <c r="Y258" s="16"/>
      <c r="Z258" s="16"/>
      <c r="AA258" s="16"/>
      <c r="AB258" s="16"/>
      <c r="AC258" s="16"/>
      <c r="AD258" s="16"/>
      <c r="AE258" s="16"/>
      <c r="AF258" s="16"/>
      <c r="AG258" s="16"/>
    </row>
    <row r="259" spans="1:33" x14ac:dyDescent="0.25">
      <c r="A259" t="s">
        <v>8</v>
      </c>
      <c r="B259" s="16" t="s">
        <v>62</v>
      </c>
      <c r="C259">
        <v>47.6</v>
      </c>
      <c r="D259">
        <v>195</v>
      </c>
      <c r="E259">
        <v>3850</v>
      </c>
      <c r="F259" t="s">
        <v>3</v>
      </c>
      <c r="H259">
        <f t="shared" ref="H259:H322" si="12">INT(A259=$H$1)*1</f>
        <v>0</v>
      </c>
      <c r="I259">
        <f t="shared" ref="I259:I322" si="13">INT(A259=$I$1)*1</f>
        <v>0</v>
      </c>
      <c r="J259">
        <f t="shared" ref="J259:J322" si="14">INT(A259=$J$1)*1</f>
        <v>1</v>
      </c>
      <c r="S259" s="16" t="s">
        <v>8</v>
      </c>
      <c r="T259" s="16" t="s">
        <v>62</v>
      </c>
      <c r="U259">
        <v>47.6</v>
      </c>
      <c r="V259">
        <v>195</v>
      </c>
      <c r="W259">
        <v>3850</v>
      </c>
      <c r="X259" s="16" t="s">
        <v>3</v>
      </c>
      <c r="Y259" s="16"/>
      <c r="Z259" s="16"/>
      <c r="AA259" s="16"/>
      <c r="AB259" s="16"/>
      <c r="AC259" s="16"/>
      <c r="AD259" s="16"/>
      <c r="AE259" s="16"/>
      <c r="AF259" s="16"/>
      <c r="AG259" s="16"/>
    </row>
    <row r="260" spans="1:33" x14ac:dyDescent="0.25">
      <c r="A260" t="s">
        <v>8</v>
      </c>
      <c r="B260" s="16" t="s">
        <v>62</v>
      </c>
      <c r="C260">
        <v>52</v>
      </c>
      <c r="D260">
        <v>210</v>
      </c>
      <c r="E260">
        <v>4800</v>
      </c>
      <c r="F260" t="s">
        <v>4</v>
      </c>
      <c r="H260">
        <f t="shared" si="12"/>
        <v>0</v>
      </c>
      <c r="I260">
        <f t="shared" si="13"/>
        <v>0</v>
      </c>
      <c r="J260">
        <f t="shared" si="14"/>
        <v>1</v>
      </c>
      <c r="S260" s="16" t="s">
        <v>8</v>
      </c>
      <c r="T260" s="16" t="s">
        <v>62</v>
      </c>
      <c r="U260">
        <v>52</v>
      </c>
      <c r="V260">
        <v>210</v>
      </c>
      <c r="W260">
        <v>4800</v>
      </c>
      <c r="X260" s="16" t="s">
        <v>4</v>
      </c>
      <c r="Y260" s="16"/>
      <c r="Z260" s="16"/>
      <c r="AA260" s="16"/>
      <c r="AB260" s="16"/>
      <c r="AC260" s="16"/>
      <c r="AD260" s="16"/>
      <c r="AE260" s="16"/>
      <c r="AF260" s="16"/>
      <c r="AG260" s="16"/>
    </row>
    <row r="261" spans="1:33" x14ac:dyDescent="0.25">
      <c r="A261" t="s">
        <v>8</v>
      </c>
      <c r="B261" s="16" t="s">
        <v>62</v>
      </c>
      <c r="C261">
        <v>46.9</v>
      </c>
      <c r="D261">
        <v>192</v>
      </c>
      <c r="E261">
        <v>2700</v>
      </c>
      <c r="F261" t="s">
        <v>3</v>
      </c>
      <c r="H261">
        <f t="shared" si="12"/>
        <v>0</v>
      </c>
      <c r="I261">
        <f t="shared" si="13"/>
        <v>0</v>
      </c>
      <c r="J261">
        <f t="shared" si="14"/>
        <v>1</v>
      </c>
      <c r="S261" s="16" t="s">
        <v>8</v>
      </c>
      <c r="T261" s="16" t="s">
        <v>62</v>
      </c>
      <c r="U261">
        <v>46.9</v>
      </c>
      <c r="V261">
        <v>192</v>
      </c>
      <c r="W261">
        <v>2700</v>
      </c>
      <c r="X261" s="16" t="s">
        <v>3</v>
      </c>
      <c r="Y261" s="16"/>
      <c r="Z261" s="16"/>
      <c r="AA261" s="16"/>
      <c r="AB261" s="16"/>
      <c r="AC261" s="16"/>
      <c r="AD261" s="16"/>
      <c r="AE261" s="16"/>
      <c r="AF261" s="16"/>
      <c r="AG261" s="16"/>
    </row>
    <row r="262" spans="1:33" x14ac:dyDescent="0.25">
      <c r="A262" t="s">
        <v>8</v>
      </c>
      <c r="B262" s="16" t="s">
        <v>62</v>
      </c>
      <c r="C262">
        <v>53.5</v>
      </c>
      <c r="D262">
        <v>205</v>
      </c>
      <c r="E262">
        <v>4500</v>
      </c>
      <c r="F262" t="s">
        <v>4</v>
      </c>
      <c r="H262">
        <f t="shared" si="12"/>
        <v>0</v>
      </c>
      <c r="I262">
        <f t="shared" si="13"/>
        <v>0</v>
      </c>
      <c r="J262">
        <f t="shared" si="14"/>
        <v>1</v>
      </c>
      <c r="S262" s="16" t="s">
        <v>8</v>
      </c>
      <c r="T262" s="16" t="s">
        <v>62</v>
      </c>
      <c r="U262">
        <v>53.5</v>
      </c>
      <c r="V262">
        <v>205</v>
      </c>
      <c r="W262">
        <v>4500</v>
      </c>
      <c r="X262" s="16" t="s">
        <v>4</v>
      </c>
      <c r="Y262" s="16"/>
      <c r="Z262" s="16"/>
      <c r="AA262" s="16"/>
      <c r="AB262" s="16"/>
      <c r="AC262" s="16"/>
      <c r="AD262" s="16"/>
      <c r="AE262" s="16"/>
      <c r="AF262" s="16"/>
      <c r="AG262" s="16"/>
    </row>
    <row r="263" spans="1:33" x14ac:dyDescent="0.25">
      <c r="A263" t="s">
        <v>8</v>
      </c>
      <c r="B263" s="16" t="s">
        <v>62</v>
      </c>
      <c r="C263">
        <v>49</v>
      </c>
      <c r="D263">
        <v>210</v>
      </c>
      <c r="E263">
        <v>3950</v>
      </c>
      <c r="F263" t="s">
        <v>4</v>
      </c>
      <c r="H263">
        <f t="shared" si="12"/>
        <v>0</v>
      </c>
      <c r="I263">
        <f t="shared" si="13"/>
        <v>0</v>
      </c>
      <c r="J263">
        <f t="shared" si="14"/>
        <v>1</v>
      </c>
      <c r="S263" s="16" t="s">
        <v>8</v>
      </c>
      <c r="T263" s="16" t="s">
        <v>62</v>
      </c>
      <c r="U263">
        <v>49</v>
      </c>
      <c r="V263">
        <v>210</v>
      </c>
      <c r="W263">
        <v>3950</v>
      </c>
      <c r="X263" s="16" t="s">
        <v>4</v>
      </c>
      <c r="Y263" s="16"/>
      <c r="Z263" s="16"/>
      <c r="AA263" s="16"/>
      <c r="AB263" s="16"/>
      <c r="AC263" s="16"/>
      <c r="AD263" s="16"/>
      <c r="AE263" s="16"/>
      <c r="AF263" s="16"/>
      <c r="AG263" s="16"/>
    </row>
    <row r="264" spans="1:33" x14ac:dyDescent="0.25">
      <c r="A264" t="s">
        <v>8</v>
      </c>
      <c r="B264" s="16" t="s">
        <v>62</v>
      </c>
      <c r="C264">
        <v>46.2</v>
      </c>
      <c r="D264">
        <v>187</v>
      </c>
      <c r="E264">
        <v>3650</v>
      </c>
      <c r="F264" t="s">
        <v>3</v>
      </c>
      <c r="H264">
        <f t="shared" si="12"/>
        <v>0</v>
      </c>
      <c r="I264">
        <f t="shared" si="13"/>
        <v>0</v>
      </c>
      <c r="J264">
        <f t="shared" si="14"/>
        <v>1</v>
      </c>
      <c r="S264" s="16" t="s">
        <v>8</v>
      </c>
      <c r="T264" s="16" t="s">
        <v>62</v>
      </c>
      <c r="U264">
        <v>46.2</v>
      </c>
      <c r="V264">
        <v>187</v>
      </c>
      <c r="W264">
        <v>3650</v>
      </c>
      <c r="X264" s="16" t="s">
        <v>3</v>
      </c>
      <c r="Y264" s="16"/>
      <c r="Z264" s="16"/>
      <c r="AA264" s="16"/>
      <c r="AB264" s="16"/>
      <c r="AC264" s="16"/>
      <c r="AD264" s="16"/>
      <c r="AE264" s="16"/>
      <c r="AF264" s="16"/>
      <c r="AG264" s="16"/>
    </row>
    <row r="265" spans="1:33" x14ac:dyDescent="0.25">
      <c r="A265" t="s">
        <v>8</v>
      </c>
      <c r="B265" s="16" t="s">
        <v>62</v>
      </c>
      <c r="C265">
        <v>50.9</v>
      </c>
      <c r="D265">
        <v>196</v>
      </c>
      <c r="E265">
        <v>3550</v>
      </c>
      <c r="F265" t="s">
        <v>4</v>
      </c>
      <c r="H265">
        <f t="shared" si="12"/>
        <v>0</v>
      </c>
      <c r="I265">
        <f t="shared" si="13"/>
        <v>0</v>
      </c>
      <c r="J265">
        <f t="shared" si="14"/>
        <v>1</v>
      </c>
      <c r="S265" s="16" t="s">
        <v>8</v>
      </c>
      <c r="T265" s="16" t="s">
        <v>62</v>
      </c>
      <c r="U265">
        <v>50.9</v>
      </c>
      <c r="V265">
        <v>196</v>
      </c>
      <c r="W265">
        <v>3550</v>
      </c>
      <c r="X265" s="16" t="s">
        <v>4</v>
      </c>
      <c r="Y265" s="16"/>
      <c r="Z265" s="16"/>
      <c r="AA265" s="16"/>
      <c r="AB265" s="16"/>
      <c r="AC265" s="16"/>
      <c r="AD265" s="16"/>
      <c r="AE265" s="16"/>
      <c r="AF265" s="16"/>
      <c r="AG265" s="16"/>
    </row>
    <row r="266" spans="1:33" x14ac:dyDescent="0.25">
      <c r="A266" t="s">
        <v>8</v>
      </c>
      <c r="B266" s="16" t="s">
        <v>62</v>
      </c>
      <c r="C266">
        <v>45.5</v>
      </c>
      <c r="D266">
        <v>196</v>
      </c>
      <c r="E266">
        <v>3500</v>
      </c>
      <c r="F266" t="s">
        <v>3</v>
      </c>
      <c r="H266">
        <f t="shared" si="12"/>
        <v>0</v>
      </c>
      <c r="I266">
        <f t="shared" si="13"/>
        <v>0</v>
      </c>
      <c r="J266">
        <f t="shared" si="14"/>
        <v>1</v>
      </c>
      <c r="S266" s="16" t="s">
        <v>8</v>
      </c>
      <c r="T266" s="16" t="s">
        <v>62</v>
      </c>
      <c r="U266">
        <v>45.5</v>
      </c>
      <c r="V266">
        <v>196</v>
      </c>
      <c r="W266">
        <v>3500</v>
      </c>
      <c r="X266" s="16" t="s">
        <v>3</v>
      </c>
      <c r="Y266" s="16"/>
      <c r="Z266" s="16"/>
      <c r="AA266" s="16"/>
      <c r="AB266" s="16"/>
      <c r="AC266" s="16"/>
      <c r="AD266" s="16"/>
      <c r="AE266" s="16"/>
      <c r="AF266" s="16"/>
      <c r="AG266" s="16"/>
    </row>
    <row r="267" spans="1:33" x14ac:dyDescent="0.25">
      <c r="A267" t="s">
        <v>8</v>
      </c>
      <c r="B267" s="16" t="s">
        <v>62</v>
      </c>
      <c r="C267">
        <v>50.9</v>
      </c>
      <c r="D267">
        <v>196</v>
      </c>
      <c r="E267">
        <v>3675</v>
      </c>
      <c r="F267" t="s">
        <v>3</v>
      </c>
      <c r="H267">
        <f t="shared" si="12"/>
        <v>0</v>
      </c>
      <c r="I267">
        <f t="shared" si="13"/>
        <v>0</v>
      </c>
      <c r="J267">
        <f t="shared" si="14"/>
        <v>1</v>
      </c>
      <c r="S267" s="16" t="s">
        <v>8</v>
      </c>
      <c r="T267" s="16" t="s">
        <v>62</v>
      </c>
      <c r="U267">
        <v>50.9</v>
      </c>
      <c r="V267">
        <v>196</v>
      </c>
      <c r="W267">
        <v>3675</v>
      </c>
      <c r="X267" s="16" t="s">
        <v>3</v>
      </c>
      <c r="Y267" s="16"/>
      <c r="Z267" s="16"/>
      <c r="AA267" s="16"/>
      <c r="AB267" s="16"/>
      <c r="AC267" s="16"/>
      <c r="AD267" s="16"/>
      <c r="AE267" s="16"/>
      <c r="AF267" s="16"/>
      <c r="AG267" s="16"/>
    </row>
    <row r="268" spans="1:33" x14ac:dyDescent="0.25">
      <c r="A268" t="s">
        <v>8</v>
      </c>
      <c r="B268" s="16" t="s">
        <v>62</v>
      </c>
      <c r="C268">
        <v>50.8</v>
      </c>
      <c r="D268">
        <v>201</v>
      </c>
      <c r="E268">
        <v>4450</v>
      </c>
      <c r="F268" t="s">
        <v>4</v>
      </c>
      <c r="H268">
        <f t="shared" si="12"/>
        <v>0</v>
      </c>
      <c r="I268">
        <f t="shared" si="13"/>
        <v>0</v>
      </c>
      <c r="J268">
        <f t="shared" si="14"/>
        <v>1</v>
      </c>
      <c r="S268" s="16" t="s">
        <v>8</v>
      </c>
      <c r="T268" s="16" t="s">
        <v>62</v>
      </c>
      <c r="U268">
        <v>50.8</v>
      </c>
      <c r="V268">
        <v>201</v>
      </c>
      <c r="W268">
        <v>4450</v>
      </c>
      <c r="X268" s="16" t="s">
        <v>4</v>
      </c>
      <c r="Y268" s="16"/>
      <c r="Z268" s="16"/>
      <c r="AA268" s="16"/>
      <c r="AB268" s="16"/>
      <c r="AC268" s="16"/>
      <c r="AD268" s="16"/>
      <c r="AE268" s="16"/>
      <c r="AF268" s="16"/>
      <c r="AG268" s="16"/>
    </row>
    <row r="269" spans="1:33" x14ac:dyDescent="0.25">
      <c r="A269" t="s">
        <v>8</v>
      </c>
      <c r="B269" s="16" t="s">
        <v>62</v>
      </c>
      <c r="C269">
        <v>50.1</v>
      </c>
      <c r="D269">
        <v>190</v>
      </c>
      <c r="E269">
        <v>3400</v>
      </c>
      <c r="F269" t="s">
        <v>3</v>
      </c>
      <c r="H269">
        <f t="shared" si="12"/>
        <v>0</v>
      </c>
      <c r="I269">
        <f t="shared" si="13"/>
        <v>0</v>
      </c>
      <c r="J269">
        <f t="shared" si="14"/>
        <v>1</v>
      </c>
      <c r="S269" s="16" t="s">
        <v>8</v>
      </c>
      <c r="T269" s="16" t="s">
        <v>62</v>
      </c>
      <c r="U269">
        <v>50.1</v>
      </c>
      <c r="V269">
        <v>190</v>
      </c>
      <c r="W269">
        <v>3400</v>
      </c>
      <c r="X269" s="16" t="s">
        <v>3</v>
      </c>
      <c r="Y269" s="16"/>
      <c r="Z269" s="16"/>
      <c r="AA269" s="16"/>
      <c r="AB269" s="16"/>
      <c r="AC269" s="16"/>
      <c r="AD269" s="16"/>
      <c r="AE269" s="16"/>
      <c r="AF269" s="16"/>
      <c r="AG269" s="16"/>
    </row>
    <row r="270" spans="1:33" x14ac:dyDescent="0.25">
      <c r="A270" t="s">
        <v>8</v>
      </c>
      <c r="B270" s="16" t="s">
        <v>62</v>
      </c>
      <c r="C270">
        <v>49</v>
      </c>
      <c r="D270">
        <v>212</v>
      </c>
      <c r="E270">
        <v>4300</v>
      </c>
      <c r="F270" t="s">
        <v>4</v>
      </c>
      <c r="H270">
        <f t="shared" si="12"/>
        <v>0</v>
      </c>
      <c r="I270">
        <f t="shared" si="13"/>
        <v>0</v>
      </c>
      <c r="J270">
        <f t="shared" si="14"/>
        <v>1</v>
      </c>
      <c r="S270" s="16" t="s">
        <v>8</v>
      </c>
      <c r="T270" s="16" t="s">
        <v>62</v>
      </c>
      <c r="U270">
        <v>49</v>
      </c>
      <c r="V270">
        <v>212</v>
      </c>
      <c r="W270">
        <v>4300</v>
      </c>
      <c r="X270" s="16" t="s">
        <v>4</v>
      </c>
      <c r="Y270" s="16"/>
      <c r="Z270" s="16"/>
      <c r="AA270" s="16"/>
      <c r="AB270" s="16"/>
      <c r="AC270" s="16"/>
      <c r="AD270" s="16"/>
      <c r="AE270" s="16"/>
      <c r="AF270" s="16"/>
      <c r="AG270" s="16"/>
    </row>
    <row r="271" spans="1:33" x14ac:dyDescent="0.25">
      <c r="A271" t="s">
        <v>8</v>
      </c>
      <c r="B271" s="16" t="s">
        <v>62</v>
      </c>
      <c r="C271">
        <v>51.5</v>
      </c>
      <c r="D271">
        <v>187</v>
      </c>
      <c r="E271">
        <v>3250</v>
      </c>
      <c r="F271" t="s">
        <v>4</v>
      </c>
      <c r="H271">
        <f t="shared" si="12"/>
        <v>0</v>
      </c>
      <c r="I271">
        <f t="shared" si="13"/>
        <v>0</v>
      </c>
      <c r="J271">
        <f t="shared" si="14"/>
        <v>1</v>
      </c>
      <c r="S271" s="16" t="s">
        <v>8</v>
      </c>
      <c r="T271" s="16" t="s">
        <v>62</v>
      </c>
      <c r="U271">
        <v>51.5</v>
      </c>
      <c r="V271">
        <v>187</v>
      </c>
      <c r="W271">
        <v>3250</v>
      </c>
      <c r="X271" s="16" t="s">
        <v>4</v>
      </c>
      <c r="Y271" s="16"/>
      <c r="Z271" s="16"/>
      <c r="AA271" s="16"/>
      <c r="AB271" s="16"/>
      <c r="AC271" s="16"/>
      <c r="AD271" s="16"/>
      <c r="AE271" s="16"/>
      <c r="AF271" s="16"/>
      <c r="AG271" s="16"/>
    </row>
    <row r="272" spans="1:33" x14ac:dyDescent="0.25">
      <c r="A272" t="s">
        <v>8</v>
      </c>
      <c r="B272" s="16" t="s">
        <v>62</v>
      </c>
      <c r="C272">
        <v>49.8</v>
      </c>
      <c r="D272">
        <v>198</v>
      </c>
      <c r="E272">
        <v>3675</v>
      </c>
      <c r="F272" t="s">
        <v>3</v>
      </c>
      <c r="H272">
        <f t="shared" si="12"/>
        <v>0</v>
      </c>
      <c r="I272">
        <f t="shared" si="13"/>
        <v>0</v>
      </c>
      <c r="J272">
        <f t="shared" si="14"/>
        <v>1</v>
      </c>
      <c r="S272" s="16" t="s">
        <v>8</v>
      </c>
      <c r="T272" s="16" t="s">
        <v>62</v>
      </c>
      <c r="U272">
        <v>49.8</v>
      </c>
      <c r="V272">
        <v>198</v>
      </c>
      <c r="W272">
        <v>3675</v>
      </c>
      <c r="X272" s="16" t="s">
        <v>3</v>
      </c>
      <c r="Y272" s="16"/>
      <c r="Z272" s="16"/>
      <c r="AA272" s="16"/>
      <c r="AB272" s="16"/>
      <c r="AC272" s="16"/>
      <c r="AD272" s="16"/>
      <c r="AE272" s="16"/>
      <c r="AF272" s="16"/>
      <c r="AG272" s="16"/>
    </row>
    <row r="273" spans="1:33" x14ac:dyDescent="0.25">
      <c r="A273" t="s">
        <v>8</v>
      </c>
      <c r="B273" s="16" t="s">
        <v>62</v>
      </c>
      <c r="C273">
        <v>48.1</v>
      </c>
      <c r="D273">
        <v>199</v>
      </c>
      <c r="E273">
        <v>3325</v>
      </c>
      <c r="F273" t="s">
        <v>3</v>
      </c>
      <c r="H273">
        <f t="shared" si="12"/>
        <v>0</v>
      </c>
      <c r="I273">
        <f t="shared" si="13"/>
        <v>0</v>
      </c>
      <c r="J273">
        <f t="shared" si="14"/>
        <v>1</v>
      </c>
      <c r="S273" s="16" t="s">
        <v>8</v>
      </c>
      <c r="T273" s="16" t="s">
        <v>62</v>
      </c>
      <c r="U273">
        <v>48.1</v>
      </c>
      <c r="V273">
        <v>199</v>
      </c>
      <c r="W273">
        <v>3325</v>
      </c>
      <c r="X273" s="16" t="s">
        <v>3</v>
      </c>
      <c r="Y273" s="16"/>
      <c r="Z273" s="16"/>
      <c r="AA273" s="16"/>
      <c r="AB273" s="16"/>
      <c r="AC273" s="16"/>
      <c r="AD273" s="16"/>
      <c r="AE273" s="16"/>
      <c r="AF273" s="16"/>
      <c r="AG273" s="16"/>
    </row>
    <row r="274" spans="1:33" x14ac:dyDescent="0.25">
      <c r="A274" t="s">
        <v>8</v>
      </c>
      <c r="B274" s="16" t="s">
        <v>62</v>
      </c>
      <c r="C274">
        <v>51.4</v>
      </c>
      <c r="D274">
        <v>201</v>
      </c>
      <c r="E274">
        <v>3950</v>
      </c>
      <c r="F274" t="s">
        <v>4</v>
      </c>
      <c r="H274">
        <f t="shared" si="12"/>
        <v>0</v>
      </c>
      <c r="I274">
        <f t="shared" si="13"/>
        <v>0</v>
      </c>
      <c r="J274">
        <f t="shared" si="14"/>
        <v>1</v>
      </c>
      <c r="S274" s="16" t="s">
        <v>8</v>
      </c>
      <c r="T274" s="16" t="s">
        <v>62</v>
      </c>
      <c r="U274">
        <v>51.4</v>
      </c>
      <c r="V274">
        <v>201</v>
      </c>
      <c r="W274">
        <v>3950</v>
      </c>
      <c r="X274" s="16" t="s">
        <v>4</v>
      </c>
      <c r="Y274" s="16"/>
      <c r="Z274" s="16"/>
      <c r="AA274" s="16"/>
      <c r="AB274" s="16"/>
      <c r="AC274" s="16"/>
      <c r="AD274" s="16"/>
      <c r="AE274" s="16"/>
      <c r="AF274" s="16"/>
      <c r="AG274" s="16"/>
    </row>
    <row r="275" spans="1:33" x14ac:dyDescent="0.25">
      <c r="A275" t="s">
        <v>8</v>
      </c>
      <c r="B275" s="16" t="s">
        <v>62</v>
      </c>
      <c r="C275">
        <v>45.7</v>
      </c>
      <c r="D275">
        <v>193</v>
      </c>
      <c r="E275">
        <v>3600</v>
      </c>
      <c r="F275" t="s">
        <v>3</v>
      </c>
      <c r="H275">
        <f t="shared" si="12"/>
        <v>0</v>
      </c>
      <c r="I275">
        <f t="shared" si="13"/>
        <v>0</v>
      </c>
      <c r="J275">
        <f t="shared" si="14"/>
        <v>1</v>
      </c>
      <c r="S275" s="16" t="s">
        <v>8</v>
      </c>
      <c r="T275" s="16" t="s">
        <v>62</v>
      </c>
      <c r="U275">
        <v>45.7</v>
      </c>
      <c r="V275">
        <v>193</v>
      </c>
      <c r="W275">
        <v>3600</v>
      </c>
      <c r="X275" s="16" t="s">
        <v>3</v>
      </c>
      <c r="Y275" s="16"/>
      <c r="Z275" s="16"/>
      <c r="AA275" s="16"/>
      <c r="AB275" s="16"/>
      <c r="AC275" s="16"/>
      <c r="AD275" s="16"/>
      <c r="AE275" s="16"/>
      <c r="AF275" s="16"/>
      <c r="AG275" s="16"/>
    </row>
    <row r="276" spans="1:33" x14ac:dyDescent="0.25">
      <c r="A276" t="s">
        <v>8</v>
      </c>
      <c r="B276" s="16" t="s">
        <v>62</v>
      </c>
      <c r="C276">
        <v>50.7</v>
      </c>
      <c r="D276">
        <v>203</v>
      </c>
      <c r="E276">
        <v>4050</v>
      </c>
      <c r="F276" t="s">
        <v>4</v>
      </c>
      <c r="H276">
        <f t="shared" si="12"/>
        <v>0</v>
      </c>
      <c r="I276">
        <f t="shared" si="13"/>
        <v>0</v>
      </c>
      <c r="J276">
        <f t="shared" si="14"/>
        <v>1</v>
      </c>
      <c r="S276" s="16" t="s">
        <v>8</v>
      </c>
      <c r="T276" s="16" t="s">
        <v>62</v>
      </c>
      <c r="U276">
        <v>50.7</v>
      </c>
      <c r="V276">
        <v>203</v>
      </c>
      <c r="W276">
        <v>4050</v>
      </c>
      <c r="X276" s="16" t="s">
        <v>4</v>
      </c>
      <c r="Y276" s="16"/>
      <c r="Z276" s="16"/>
      <c r="AA276" s="16"/>
      <c r="AB276" s="16"/>
      <c r="AC276" s="16"/>
      <c r="AD276" s="16"/>
      <c r="AE276" s="16"/>
      <c r="AF276" s="16"/>
      <c r="AG276" s="16"/>
    </row>
    <row r="277" spans="1:33" x14ac:dyDescent="0.25">
      <c r="A277" t="s">
        <v>8</v>
      </c>
      <c r="B277" s="16" t="s">
        <v>62</v>
      </c>
      <c r="C277">
        <v>42.5</v>
      </c>
      <c r="D277">
        <v>187</v>
      </c>
      <c r="E277">
        <v>3350</v>
      </c>
      <c r="F277" t="s">
        <v>3</v>
      </c>
      <c r="H277">
        <f t="shared" si="12"/>
        <v>0</v>
      </c>
      <c r="I277">
        <f t="shared" si="13"/>
        <v>0</v>
      </c>
      <c r="J277">
        <f t="shared" si="14"/>
        <v>1</v>
      </c>
      <c r="S277" s="16" t="s">
        <v>8</v>
      </c>
      <c r="T277" s="16" t="s">
        <v>62</v>
      </c>
      <c r="U277">
        <v>42.5</v>
      </c>
      <c r="V277">
        <v>187</v>
      </c>
      <c r="W277">
        <v>3350</v>
      </c>
      <c r="X277" s="16" t="s">
        <v>3</v>
      </c>
      <c r="Y277" s="16"/>
      <c r="Z277" s="16"/>
      <c r="AA277" s="16"/>
      <c r="AB277" s="16"/>
      <c r="AC277" s="16"/>
      <c r="AD277" s="16"/>
      <c r="AE277" s="16"/>
      <c r="AF277" s="16"/>
      <c r="AG277" s="16"/>
    </row>
    <row r="278" spans="1:33" x14ac:dyDescent="0.25">
      <c r="A278" t="s">
        <v>8</v>
      </c>
      <c r="B278" s="16" t="s">
        <v>62</v>
      </c>
      <c r="C278">
        <v>52.2</v>
      </c>
      <c r="D278">
        <v>197</v>
      </c>
      <c r="E278">
        <v>3450</v>
      </c>
      <c r="F278" t="s">
        <v>4</v>
      </c>
      <c r="H278">
        <f t="shared" si="12"/>
        <v>0</v>
      </c>
      <c r="I278">
        <f t="shared" si="13"/>
        <v>0</v>
      </c>
      <c r="J278">
        <f t="shared" si="14"/>
        <v>1</v>
      </c>
      <c r="S278" s="16" t="s">
        <v>8</v>
      </c>
      <c r="T278" s="16" t="s">
        <v>62</v>
      </c>
      <c r="U278">
        <v>52.2</v>
      </c>
      <c r="V278">
        <v>197</v>
      </c>
      <c r="W278">
        <v>3450</v>
      </c>
      <c r="X278" s="16" t="s">
        <v>4</v>
      </c>
      <c r="Y278" s="16"/>
      <c r="Z278" s="16"/>
      <c r="AA278" s="16"/>
      <c r="AB278" s="16"/>
      <c r="AC278" s="16"/>
      <c r="AD278" s="16"/>
      <c r="AE278" s="16"/>
      <c r="AF278" s="16"/>
      <c r="AG278" s="16"/>
    </row>
    <row r="279" spans="1:33" x14ac:dyDescent="0.25">
      <c r="A279" t="s">
        <v>8</v>
      </c>
      <c r="B279" s="16" t="s">
        <v>62</v>
      </c>
      <c r="C279">
        <v>45.2</v>
      </c>
      <c r="D279">
        <v>191</v>
      </c>
      <c r="E279">
        <v>3250</v>
      </c>
      <c r="F279" t="s">
        <v>3</v>
      </c>
      <c r="H279">
        <f t="shared" si="12"/>
        <v>0</v>
      </c>
      <c r="I279">
        <f t="shared" si="13"/>
        <v>0</v>
      </c>
      <c r="J279">
        <f t="shared" si="14"/>
        <v>1</v>
      </c>
      <c r="S279" s="16" t="s">
        <v>8</v>
      </c>
      <c r="T279" s="16" t="s">
        <v>62</v>
      </c>
      <c r="U279">
        <v>45.2</v>
      </c>
      <c r="V279">
        <v>191</v>
      </c>
      <c r="W279">
        <v>3250</v>
      </c>
      <c r="X279" s="16" t="s">
        <v>3</v>
      </c>
      <c r="Y279" s="16"/>
      <c r="Z279" s="16"/>
      <c r="AA279" s="16"/>
      <c r="AB279" s="16"/>
      <c r="AC279" s="16"/>
      <c r="AD279" s="16"/>
      <c r="AE279" s="16"/>
      <c r="AF279" s="16"/>
      <c r="AG279" s="16"/>
    </row>
    <row r="280" spans="1:33" x14ac:dyDescent="0.25">
      <c r="A280" t="s">
        <v>8</v>
      </c>
      <c r="B280" s="16" t="s">
        <v>62</v>
      </c>
      <c r="C280">
        <v>49.3</v>
      </c>
      <c r="D280">
        <v>203</v>
      </c>
      <c r="E280">
        <v>4050</v>
      </c>
      <c r="F280" t="s">
        <v>4</v>
      </c>
      <c r="H280">
        <f t="shared" si="12"/>
        <v>0</v>
      </c>
      <c r="I280">
        <f t="shared" si="13"/>
        <v>0</v>
      </c>
      <c r="J280">
        <f t="shared" si="14"/>
        <v>1</v>
      </c>
      <c r="S280" s="16" t="s">
        <v>8</v>
      </c>
      <c r="T280" s="16" t="s">
        <v>62</v>
      </c>
      <c r="U280">
        <v>49.3</v>
      </c>
      <c r="V280">
        <v>203</v>
      </c>
      <c r="W280">
        <v>4050</v>
      </c>
      <c r="X280" s="16" t="s">
        <v>4</v>
      </c>
      <c r="Y280" s="16"/>
      <c r="Z280" s="16"/>
      <c r="AA280" s="16"/>
      <c r="AB280" s="16"/>
      <c r="AC280" s="16"/>
      <c r="AD280" s="16"/>
      <c r="AE280" s="16"/>
      <c r="AF280" s="16"/>
      <c r="AG280" s="16"/>
    </row>
    <row r="281" spans="1:33" x14ac:dyDescent="0.25">
      <c r="A281" t="s">
        <v>8</v>
      </c>
      <c r="B281" s="16" t="s">
        <v>62</v>
      </c>
      <c r="C281">
        <v>50.2</v>
      </c>
      <c r="D281">
        <v>202</v>
      </c>
      <c r="E281">
        <v>3800</v>
      </c>
      <c r="F281" t="s">
        <v>4</v>
      </c>
      <c r="H281">
        <f t="shared" si="12"/>
        <v>0</v>
      </c>
      <c r="I281">
        <f t="shared" si="13"/>
        <v>0</v>
      </c>
      <c r="J281">
        <f t="shared" si="14"/>
        <v>1</v>
      </c>
      <c r="S281" s="16" t="s">
        <v>8</v>
      </c>
      <c r="T281" s="16" t="s">
        <v>62</v>
      </c>
      <c r="U281">
        <v>50.2</v>
      </c>
      <c r="V281">
        <v>202</v>
      </c>
      <c r="W281">
        <v>3800</v>
      </c>
      <c r="X281" s="16" t="s">
        <v>4</v>
      </c>
      <c r="Y281" s="16"/>
      <c r="Z281" s="16"/>
      <c r="AA281" s="16"/>
      <c r="AB281" s="16"/>
      <c r="AC281" s="16"/>
      <c r="AD281" s="16"/>
      <c r="AE281" s="16"/>
      <c r="AF281" s="16"/>
      <c r="AG281" s="16"/>
    </row>
    <row r="282" spans="1:33" x14ac:dyDescent="0.25">
      <c r="A282" t="s">
        <v>8</v>
      </c>
      <c r="B282" s="16" t="s">
        <v>62</v>
      </c>
      <c r="C282">
        <v>45.6</v>
      </c>
      <c r="D282">
        <v>194</v>
      </c>
      <c r="E282">
        <v>3525</v>
      </c>
      <c r="F282" t="s">
        <v>3</v>
      </c>
      <c r="H282">
        <f t="shared" si="12"/>
        <v>0</v>
      </c>
      <c r="I282">
        <f t="shared" si="13"/>
        <v>0</v>
      </c>
      <c r="J282">
        <f t="shared" si="14"/>
        <v>1</v>
      </c>
      <c r="S282" s="16" t="s">
        <v>8</v>
      </c>
      <c r="T282" s="16" t="s">
        <v>62</v>
      </c>
      <c r="U282">
        <v>45.6</v>
      </c>
      <c r="V282">
        <v>194</v>
      </c>
      <c r="W282">
        <v>3525</v>
      </c>
      <c r="X282" s="16" t="s">
        <v>3</v>
      </c>
      <c r="Y282" s="16"/>
      <c r="Z282" s="16"/>
      <c r="AA282" s="16"/>
      <c r="AB282" s="16"/>
      <c r="AC282" s="16"/>
      <c r="AD282" s="16"/>
      <c r="AE282" s="16"/>
      <c r="AF282" s="16"/>
      <c r="AG282" s="16"/>
    </row>
    <row r="283" spans="1:33" x14ac:dyDescent="0.25">
      <c r="A283" t="s">
        <v>8</v>
      </c>
      <c r="B283" s="16" t="s">
        <v>62</v>
      </c>
      <c r="C283">
        <v>51.9</v>
      </c>
      <c r="D283">
        <v>206</v>
      </c>
      <c r="E283">
        <v>3950</v>
      </c>
      <c r="F283" t="s">
        <v>4</v>
      </c>
      <c r="H283">
        <f t="shared" si="12"/>
        <v>0</v>
      </c>
      <c r="I283">
        <f t="shared" si="13"/>
        <v>0</v>
      </c>
      <c r="J283">
        <f t="shared" si="14"/>
        <v>1</v>
      </c>
      <c r="S283" s="16" t="s">
        <v>8</v>
      </c>
      <c r="T283" s="16" t="s">
        <v>62</v>
      </c>
      <c r="U283">
        <v>51.9</v>
      </c>
      <c r="V283">
        <v>206</v>
      </c>
      <c r="W283">
        <v>3950</v>
      </c>
      <c r="X283" s="16" t="s">
        <v>4</v>
      </c>
      <c r="Y283" s="16"/>
      <c r="Z283" s="16"/>
      <c r="AA283" s="16"/>
      <c r="AB283" s="16"/>
      <c r="AC283" s="16"/>
      <c r="AD283" s="16"/>
      <c r="AE283" s="16"/>
      <c r="AF283" s="16"/>
      <c r="AG283" s="16"/>
    </row>
    <row r="284" spans="1:33" x14ac:dyDescent="0.25">
      <c r="A284" t="s">
        <v>8</v>
      </c>
      <c r="B284" s="16" t="s">
        <v>62</v>
      </c>
      <c r="C284">
        <v>46.8</v>
      </c>
      <c r="D284">
        <v>189</v>
      </c>
      <c r="E284">
        <v>3650</v>
      </c>
      <c r="F284" t="s">
        <v>3</v>
      </c>
      <c r="H284">
        <f t="shared" si="12"/>
        <v>0</v>
      </c>
      <c r="I284">
        <f t="shared" si="13"/>
        <v>0</v>
      </c>
      <c r="J284">
        <f t="shared" si="14"/>
        <v>1</v>
      </c>
      <c r="S284" s="16" t="s">
        <v>8</v>
      </c>
      <c r="T284" s="16" t="s">
        <v>62</v>
      </c>
      <c r="U284">
        <v>46.8</v>
      </c>
      <c r="V284">
        <v>189</v>
      </c>
      <c r="W284">
        <v>3650</v>
      </c>
      <c r="X284" s="16" t="s">
        <v>3</v>
      </c>
      <c r="Y284" s="16"/>
      <c r="Z284" s="16"/>
      <c r="AA284" s="16"/>
      <c r="AB284" s="16"/>
      <c r="AC284" s="16"/>
      <c r="AD284" s="16"/>
      <c r="AE284" s="16"/>
      <c r="AF284" s="16"/>
      <c r="AG284" s="16"/>
    </row>
    <row r="285" spans="1:33" x14ac:dyDescent="0.25">
      <c r="A285" t="s">
        <v>8</v>
      </c>
      <c r="B285" s="16" t="s">
        <v>62</v>
      </c>
      <c r="C285">
        <v>45.7</v>
      </c>
      <c r="D285">
        <v>195</v>
      </c>
      <c r="E285">
        <v>3650</v>
      </c>
      <c r="F285" t="s">
        <v>3</v>
      </c>
      <c r="H285">
        <f t="shared" si="12"/>
        <v>0</v>
      </c>
      <c r="I285">
        <f t="shared" si="13"/>
        <v>0</v>
      </c>
      <c r="J285">
        <f t="shared" si="14"/>
        <v>1</v>
      </c>
      <c r="S285" s="16" t="s">
        <v>8</v>
      </c>
      <c r="T285" s="16" t="s">
        <v>62</v>
      </c>
      <c r="U285">
        <v>45.7</v>
      </c>
      <c r="V285">
        <v>195</v>
      </c>
      <c r="W285">
        <v>3650</v>
      </c>
      <c r="X285" s="16" t="s">
        <v>3</v>
      </c>
      <c r="Y285" s="16"/>
      <c r="Z285" s="16"/>
      <c r="AA285" s="16"/>
      <c r="AB285" s="16"/>
      <c r="AC285" s="16"/>
      <c r="AD285" s="16"/>
      <c r="AE285" s="16"/>
      <c r="AF285" s="16"/>
      <c r="AG285" s="16"/>
    </row>
    <row r="286" spans="1:33" x14ac:dyDescent="0.25">
      <c r="A286" t="s">
        <v>8</v>
      </c>
      <c r="B286" s="16" t="s">
        <v>62</v>
      </c>
      <c r="C286">
        <v>55.8</v>
      </c>
      <c r="D286">
        <v>207</v>
      </c>
      <c r="E286">
        <v>4000</v>
      </c>
      <c r="F286" t="s">
        <v>4</v>
      </c>
      <c r="H286">
        <f t="shared" si="12"/>
        <v>0</v>
      </c>
      <c r="I286">
        <f t="shared" si="13"/>
        <v>0</v>
      </c>
      <c r="J286">
        <f t="shared" si="14"/>
        <v>1</v>
      </c>
      <c r="S286" s="16" t="s">
        <v>8</v>
      </c>
      <c r="T286" s="16" t="s">
        <v>62</v>
      </c>
      <c r="U286">
        <v>55.8</v>
      </c>
      <c r="V286">
        <v>207</v>
      </c>
      <c r="W286">
        <v>4000</v>
      </c>
      <c r="X286" s="16" t="s">
        <v>4</v>
      </c>
      <c r="Y286" s="16"/>
      <c r="Z286" s="16"/>
      <c r="AA286" s="16"/>
      <c r="AB286" s="16"/>
      <c r="AC286" s="16"/>
      <c r="AD286" s="16"/>
      <c r="AE286" s="16"/>
      <c r="AF286" s="16"/>
      <c r="AG286" s="16"/>
    </row>
    <row r="287" spans="1:33" x14ac:dyDescent="0.25">
      <c r="A287" t="s">
        <v>8</v>
      </c>
      <c r="B287" s="16" t="s">
        <v>62</v>
      </c>
      <c r="C287">
        <v>43.5</v>
      </c>
      <c r="D287">
        <v>202</v>
      </c>
      <c r="E287">
        <v>3400</v>
      </c>
      <c r="F287" t="s">
        <v>3</v>
      </c>
      <c r="H287">
        <f t="shared" si="12"/>
        <v>0</v>
      </c>
      <c r="I287">
        <f t="shared" si="13"/>
        <v>0</v>
      </c>
      <c r="J287">
        <f t="shared" si="14"/>
        <v>1</v>
      </c>
      <c r="S287" s="16" t="s">
        <v>8</v>
      </c>
      <c r="T287" s="16" t="s">
        <v>62</v>
      </c>
      <c r="U287">
        <v>43.5</v>
      </c>
      <c r="V287">
        <v>202</v>
      </c>
      <c r="W287">
        <v>3400</v>
      </c>
      <c r="X287" s="16" t="s">
        <v>3</v>
      </c>
      <c r="Y287" s="16"/>
      <c r="Z287" s="16"/>
      <c r="AA287" s="16"/>
      <c r="AB287" s="16"/>
      <c r="AC287" s="16"/>
      <c r="AD287" s="16"/>
      <c r="AE287" s="16"/>
      <c r="AF287" s="16"/>
      <c r="AG287" s="16"/>
    </row>
    <row r="288" spans="1:33" x14ac:dyDescent="0.25">
      <c r="A288" t="s">
        <v>8</v>
      </c>
      <c r="B288" s="16" t="s">
        <v>62</v>
      </c>
      <c r="C288">
        <v>49.6</v>
      </c>
      <c r="D288">
        <v>193</v>
      </c>
      <c r="E288">
        <v>3775</v>
      </c>
      <c r="F288" t="s">
        <v>4</v>
      </c>
      <c r="H288">
        <f t="shared" si="12"/>
        <v>0</v>
      </c>
      <c r="I288">
        <f t="shared" si="13"/>
        <v>0</v>
      </c>
      <c r="J288">
        <f t="shared" si="14"/>
        <v>1</v>
      </c>
      <c r="S288" s="16" t="s">
        <v>8</v>
      </c>
      <c r="T288" s="16" t="s">
        <v>62</v>
      </c>
      <c r="U288">
        <v>49.6</v>
      </c>
      <c r="V288">
        <v>193</v>
      </c>
      <c r="W288">
        <v>3775</v>
      </c>
      <c r="X288" s="16" t="s">
        <v>4</v>
      </c>
      <c r="Y288" s="16"/>
      <c r="Z288" s="16"/>
      <c r="AA288" s="16"/>
      <c r="AB288" s="16"/>
      <c r="AC288" s="16"/>
      <c r="AD288" s="16"/>
      <c r="AE288" s="16"/>
      <c r="AF288" s="16"/>
      <c r="AG288" s="16"/>
    </row>
    <row r="289" spans="1:33" x14ac:dyDescent="0.25">
      <c r="A289" t="s">
        <v>8</v>
      </c>
      <c r="B289" s="16" t="s">
        <v>62</v>
      </c>
      <c r="C289">
        <v>50.8</v>
      </c>
      <c r="D289">
        <v>210</v>
      </c>
      <c r="E289">
        <v>4100</v>
      </c>
      <c r="F289" t="s">
        <v>4</v>
      </c>
      <c r="H289">
        <f t="shared" si="12"/>
        <v>0</v>
      </c>
      <c r="I289">
        <f t="shared" si="13"/>
        <v>0</v>
      </c>
      <c r="J289">
        <f t="shared" si="14"/>
        <v>1</v>
      </c>
      <c r="S289" s="16" t="s">
        <v>8</v>
      </c>
      <c r="T289" s="16" t="s">
        <v>62</v>
      </c>
      <c r="U289">
        <v>50.8</v>
      </c>
      <c r="V289">
        <v>210</v>
      </c>
      <c r="W289">
        <v>4100</v>
      </c>
      <c r="X289" s="16" t="s">
        <v>4</v>
      </c>
      <c r="Y289" s="16"/>
      <c r="Z289" s="16"/>
      <c r="AA289" s="16"/>
      <c r="AB289" s="16"/>
      <c r="AC289" s="16"/>
      <c r="AD289" s="16"/>
      <c r="AE289" s="16"/>
      <c r="AF289" s="16"/>
      <c r="AG289" s="16"/>
    </row>
    <row r="290" spans="1:33" x14ac:dyDescent="0.25">
      <c r="A290" t="s">
        <v>8</v>
      </c>
      <c r="B290" s="16" t="s">
        <v>62</v>
      </c>
      <c r="C290">
        <v>50.2</v>
      </c>
      <c r="D290">
        <v>198</v>
      </c>
      <c r="E290">
        <v>3775</v>
      </c>
      <c r="F290" t="s">
        <v>3</v>
      </c>
      <c r="H290">
        <f t="shared" si="12"/>
        <v>0</v>
      </c>
      <c r="I290">
        <f t="shared" si="13"/>
        <v>0</v>
      </c>
      <c r="J290">
        <f t="shared" si="14"/>
        <v>1</v>
      </c>
      <c r="S290" s="16" t="s">
        <v>8</v>
      </c>
      <c r="T290" s="16" t="s">
        <v>62</v>
      </c>
      <c r="U290">
        <v>50.2</v>
      </c>
      <c r="V290">
        <v>198</v>
      </c>
      <c r="W290">
        <v>3775</v>
      </c>
      <c r="X290" s="16" t="s">
        <v>3</v>
      </c>
      <c r="Y290" s="16"/>
      <c r="Z290" s="16"/>
      <c r="AA290" s="16"/>
      <c r="AB290" s="16"/>
      <c r="AC290" s="16"/>
      <c r="AD290" s="16"/>
      <c r="AE290" s="16"/>
      <c r="AF290" s="16"/>
      <c r="AG290" s="16"/>
    </row>
    <row r="291" spans="1:33" x14ac:dyDescent="0.25">
      <c r="A291" t="s">
        <v>7</v>
      </c>
      <c r="B291" s="16" t="s">
        <v>63</v>
      </c>
      <c r="C291">
        <v>39.1</v>
      </c>
      <c r="D291">
        <v>181</v>
      </c>
      <c r="E291">
        <v>3750</v>
      </c>
      <c r="F291" t="s">
        <v>4</v>
      </c>
      <c r="H291">
        <f t="shared" si="12"/>
        <v>0</v>
      </c>
      <c r="I291">
        <f t="shared" si="13"/>
        <v>1</v>
      </c>
      <c r="J291">
        <f t="shared" si="14"/>
        <v>0</v>
      </c>
      <c r="S291" s="16" t="s">
        <v>7</v>
      </c>
      <c r="T291" s="16" t="s">
        <v>63</v>
      </c>
      <c r="U291">
        <v>39.1</v>
      </c>
      <c r="V291">
        <v>181</v>
      </c>
      <c r="W291">
        <v>3750</v>
      </c>
      <c r="X291" s="16" t="s">
        <v>4</v>
      </c>
      <c r="Y291" s="16"/>
      <c r="Z291" s="16"/>
      <c r="AA291" s="16"/>
      <c r="AB291" s="16"/>
      <c r="AC291" s="16"/>
      <c r="AD291" s="16"/>
      <c r="AE291" s="16"/>
      <c r="AF291" s="16"/>
      <c r="AG291" s="16"/>
    </row>
    <row r="292" spans="1:33" x14ac:dyDescent="0.25">
      <c r="A292" t="s">
        <v>7</v>
      </c>
      <c r="B292" s="16" t="s">
        <v>63</v>
      </c>
      <c r="C292">
        <v>39.5</v>
      </c>
      <c r="D292">
        <v>186</v>
      </c>
      <c r="E292">
        <v>3800</v>
      </c>
      <c r="F292" t="s">
        <v>3</v>
      </c>
      <c r="H292">
        <f t="shared" si="12"/>
        <v>0</v>
      </c>
      <c r="I292">
        <f t="shared" si="13"/>
        <v>1</v>
      </c>
      <c r="J292">
        <f t="shared" si="14"/>
        <v>0</v>
      </c>
      <c r="S292" s="16" t="s">
        <v>7</v>
      </c>
      <c r="T292" s="16" t="s">
        <v>63</v>
      </c>
      <c r="U292">
        <v>39.5</v>
      </c>
      <c r="V292">
        <v>186</v>
      </c>
      <c r="W292">
        <v>3800</v>
      </c>
      <c r="X292" s="16" t="s">
        <v>3</v>
      </c>
      <c r="Y292" s="16"/>
      <c r="Z292" s="16"/>
      <c r="AA292" s="16"/>
      <c r="AB292" s="16"/>
      <c r="AC292" s="16"/>
      <c r="AD292" s="16"/>
      <c r="AE292" s="16"/>
      <c r="AF292" s="16"/>
      <c r="AG292" s="16"/>
    </row>
    <row r="293" spans="1:33" x14ac:dyDescent="0.25">
      <c r="A293" t="s">
        <v>7</v>
      </c>
      <c r="B293" s="16" t="s">
        <v>63</v>
      </c>
      <c r="C293">
        <v>40.299999999999997</v>
      </c>
      <c r="D293">
        <v>195</v>
      </c>
      <c r="E293">
        <v>3250</v>
      </c>
      <c r="F293" t="s">
        <v>3</v>
      </c>
      <c r="H293">
        <f t="shared" si="12"/>
        <v>0</v>
      </c>
      <c r="I293">
        <f t="shared" si="13"/>
        <v>1</v>
      </c>
      <c r="J293">
        <f t="shared" si="14"/>
        <v>0</v>
      </c>
      <c r="S293" s="16" t="s">
        <v>7</v>
      </c>
      <c r="T293" s="16" t="s">
        <v>63</v>
      </c>
      <c r="U293">
        <v>40.299999999999997</v>
      </c>
      <c r="V293">
        <v>195</v>
      </c>
      <c r="W293">
        <v>3250</v>
      </c>
      <c r="X293" s="16" t="s">
        <v>3</v>
      </c>
      <c r="Y293" s="16"/>
      <c r="Z293" s="16"/>
      <c r="AA293" s="16"/>
      <c r="AB293" s="16"/>
      <c r="AC293" s="16"/>
      <c r="AD293" s="16"/>
      <c r="AE293" s="16"/>
      <c r="AF293" s="16"/>
      <c r="AG293" s="16"/>
    </row>
    <row r="294" spans="1:33" x14ac:dyDescent="0.25">
      <c r="A294" t="s">
        <v>7</v>
      </c>
      <c r="B294" s="16" t="s">
        <v>63</v>
      </c>
      <c r="C294">
        <v>36.700000000000003</v>
      </c>
      <c r="D294">
        <v>193</v>
      </c>
      <c r="E294">
        <v>3450</v>
      </c>
      <c r="F294" t="s">
        <v>3</v>
      </c>
      <c r="H294">
        <f t="shared" si="12"/>
        <v>0</v>
      </c>
      <c r="I294">
        <f t="shared" si="13"/>
        <v>1</v>
      </c>
      <c r="J294">
        <f t="shared" si="14"/>
        <v>0</v>
      </c>
      <c r="S294" s="16" t="s">
        <v>7</v>
      </c>
      <c r="T294" s="16" t="s">
        <v>63</v>
      </c>
      <c r="U294">
        <v>36.700000000000003</v>
      </c>
      <c r="V294">
        <v>193</v>
      </c>
      <c r="W294">
        <v>3450</v>
      </c>
      <c r="X294" s="16" t="s">
        <v>3</v>
      </c>
      <c r="Y294" s="16"/>
      <c r="Z294" s="16"/>
      <c r="AA294" s="16"/>
      <c r="AB294" s="16"/>
      <c r="AC294" s="16"/>
      <c r="AD294" s="16"/>
      <c r="AE294" s="16"/>
      <c r="AF294" s="16"/>
      <c r="AG294" s="16"/>
    </row>
    <row r="295" spans="1:33" x14ac:dyDescent="0.25">
      <c r="A295" t="s">
        <v>7</v>
      </c>
      <c r="B295" s="16" t="s">
        <v>63</v>
      </c>
      <c r="C295">
        <v>39.299999999999997</v>
      </c>
      <c r="D295">
        <v>190</v>
      </c>
      <c r="E295">
        <v>3650</v>
      </c>
      <c r="F295" t="s">
        <v>4</v>
      </c>
      <c r="H295">
        <f t="shared" si="12"/>
        <v>0</v>
      </c>
      <c r="I295">
        <f t="shared" si="13"/>
        <v>1</v>
      </c>
      <c r="J295">
        <f t="shared" si="14"/>
        <v>0</v>
      </c>
      <c r="S295" s="16" t="s">
        <v>7</v>
      </c>
      <c r="T295" s="16" t="s">
        <v>63</v>
      </c>
      <c r="U295">
        <v>39.299999999999997</v>
      </c>
      <c r="V295">
        <v>190</v>
      </c>
      <c r="W295">
        <v>3650</v>
      </c>
      <c r="X295" s="16" t="s">
        <v>4</v>
      </c>
      <c r="Y295" s="16"/>
      <c r="Z295" s="16"/>
      <c r="AA295" s="16"/>
      <c r="AB295" s="16"/>
      <c r="AC295" s="16"/>
      <c r="AD295" s="16"/>
      <c r="AE295" s="16"/>
      <c r="AF295" s="16"/>
      <c r="AG295" s="16"/>
    </row>
    <row r="296" spans="1:33" x14ac:dyDescent="0.25">
      <c r="A296" t="s">
        <v>7</v>
      </c>
      <c r="B296" s="16" t="s">
        <v>63</v>
      </c>
      <c r="C296">
        <v>38.9</v>
      </c>
      <c r="D296">
        <v>181</v>
      </c>
      <c r="E296">
        <v>3625</v>
      </c>
      <c r="F296" t="s">
        <v>3</v>
      </c>
      <c r="H296">
        <f t="shared" si="12"/>
        <v>0</v>
      </c>
      <c r="I296">
        <f t="shared" si="13"/>
        <v>1</v>
      </c>
      <c r="J296">
        <f t="shared" si="14"/>
        <v>0</v>
      </c>
      <c r="S296" s="16" t="s">
        <v>7</v>
      </c>
      <c r="T296" s="16" t="s">
        <v>63</v>
      </c>
      <c r="U296">
        <v>38.9</v>
      </c>
      <c r="V296">
        <v>181</v>
      </c>
      <c r="W296">
        <v>3625</v>
      </c>
      <c r="X296" s="16" t="s">
        <v>3</v>
      </c>
      <c r="Y296" s="16"/>
      <c r="Z296" s="16"/>
      <c r="AA296" s="16"/>
      <c r="AB296" s="16"/>
      <c r="AC296" s="16"/>
      <c r="AD296" s="16"/>
      <c r="AE296" s="16"/>
      <c r="AF296" s="16"/>
      <c r="AG296" s="16"/>
    </row>
    <row r="297" spans="1:33" x14ac:dyDescent="0.25">
      <c r="A297" t="s">
        <v>7</v>
      </c>
      <c r="B297" s="16" t="s">
        <v>63</v>
      </c>
      <c r="C297">
        <v>39.200000000000003</v>
      </c>
      <c r="D297">
        <v>195</v>
      </c>
      <c r="E297">
        <v>4675</v>
      </c>
      <c r="F297" t="s">
        <v>4</v>
      </c>
      <c r="H297">
        <f t="shared" si="12"/>
        <v>0</v>
      </c>
      <c r="I297">
        <f t="shared" si="13"/>
        <v>1</v>
      </c>
      <c r="J297">
        <f t="shared" si="14"/>
        <v>0</v>
      </c>
      <c r="S297" s="16" t="s">
        <v>7</v>
      </c>
      <c r="T297" s="16" t="s">
        <v>63</v>
      </c>
      <c r="U297">
        <v>39.200000000000003</v>
      </c>
      <c r="V297">
        <v>195</v>
      </c>
      <c r="W297">
        <v>4675</v>
      </c>
      <c r="X297" s="16" t="s">
        <v>4</v>
      </c>
      <c r="Y297" s="16"/>
      <c r="Z297" s="16"/>
      <c r="AA297" s="16"/>
      <c r="AB297" s="16"/>
      <c r="AC297" s="16"/>
      <c r="AD297" s="16"/>
      <c r="AE297" s="16"/>
      <c r="AF297" s="16"/>
      <c r="AG297" s="16"/>
    </row>
    <row r="298" spans="1:33" x14ac:dyDescent="0.25">
      <c r="A298" t="s">
        <v>7</v>
      </c>
      <c r="B298" s="16" t="s">
        <v>63</v>
      </c>
      <c r="C298">
        <v>41.1</v>
      </c>
      <c r="D298">
        <v>182</v>
      </c>
      <c r="E298">
        <v>3200</v>
      </c>
      <c r="F298" t="s">
        <v>3</v>
      </c>
      <c r="H298">
        <f t="shared" si="12"/>
        <v>0</v>
      </c>
      <c r="I298">
        <f t="shared" si="13"/>
        <v>1</v>
      </c>
      <c r="J298">
        <f t="shared" si="14"/>
        <v>0</v>
      </c>
      <c r="S298" s="16" t="s">
        <v>7</v>
      </c>
      <c r="T298" s="16" t="s">
        <v>63</v>
      </c>
      <c r="U298">
        <v>41.1</v>
      </c>
      <c r="V298">
        <v>182</v>
      </c>
      <c r="W298">
        <v>3200</v>
      </c>
      <c r="X298" s="16" t="s">
        <v>3</v>
      </c>
      <c r="Y298" s="16"/>
      <c r="Z298" s="16"/>
      <c r="AA298" s="16"/>
      <c r="AB298" s="16"/>
      <c r="AC298" s="16"/>
      <c r="AD298" s="16"/>
      <c r="AE298" s="16"/>
      <c r="AF298" s="16"/>
      <c r="AG298" s="16"/>
    </row>
    <row r="299" spans="1:33" x14ac:dyDescent="0.25">
      <c r="A299" t="s">
        <v>7</v>
      </c>
      <c r="B299" s="16" t="s">
        <v>63</v>
      </c>
      <c r="C299">
        <v>38.6</v>
      </c>
      <c r="D299">
        <v>191</v>
      </c>
      <c r="E299">
        <v>3800</v>
      </c>
      <c r="F299" t="s">
        <v>4</v>
      </c>
      <c r="H299">
        <f t="shared" si="12"/>
        <v>0</v>
      </c>
      <c r="I299">
        <f t="shared" si="13"/>
        <v>1</v>
      </c>
      <c r="J299">
        <f t="shared" si="14"/>
        <v>0</v>
      </c>
      <c r="S299" s="16" t="s">
        <v>7</v>
      </c>
      <c r="T299" s="16" t="s">
        <v>63</v>
      </c>
      <c r="U299">
        <v>38.6</v>
      </c>
      <c r="V299">
        <v>191</v>
      </c>
      <c r="W299">
        <v>3800</v>
      </c>
      <c r="X299" s="16" t="s">
        <v>4</v>
      </c>
      <c r="Y299" s="16"/>
      <c r="Z299" s="16"/>
      <c r="AA299" s="16"/>
      <c r="AB299" s="16"/>
      <c r="AC299" s="16"/>
      <c r="AD299" s="16"/>
      <c r="AE299" s="16"/>
      <c r="AF299" s="16"/>
      <c r="AG299" s="16"/>
    </row>
    <row r="300" spans="1:33" x14ac:dyDescent="0.25">
      <c r="A300" t="s">
        <v>7</v>
      </c>
      <c r="B300" s="16" t="s">
        <v>63</v>
      </c>
      <c r="C300">
        <v>34.6</v>
      </c>
      <c r="D300">
        <v>198</v>
      </c>
      <c r="E300">
        <v>4400</v>
      </c>
      <c r="F300" t="s">
        <v>4</v>
      </c>
      <c r="H300">
        <f t="shared" si="12"/>
        <v>0</v>
      </c>
      <c r="I300">
        <f t="shared" si="13"/>
        <v>1</v>
      </c>
      <c r="J300">
        <f t="shared" si="14"/>
        <v>0</v>
      </c>
      <c r="S300" s="16" t="s">
        <v>7</v>
      </c>
      <c r="T300" s="16" t="s">
        <v>63</v>
      </c>
      <c r="U300">
        <v>34.6</v>
      </c>
      <c r="V300">
        <v>198</v>
      </c>
      <c r="W300">
        <v>4400</v>
      </c>
      <c r="X300" s="16" t="s">
        <v>4</v>
      </c>
      <c r="Y300" s="16"/>
      <c r="Z300" s="16"/>
      <c r="AA300" s="16"/>
      <c r="AB300" s="16"/>
      <c r="AC300" s="16"/>
      <c r="AD300" s="16"/>
      <c r="AE300" s="16"/>
      <c r="AF300" s="16"/>
      <c r="AG300" s="16"/>
    </row>
    <row r="301" spans="1:33" x14ac:dyDescent="0.25">
      <c r="A301" t="s">
        <v>7</v>
      </c>
      <c r="B301" s="16" t="s">
        <v>63</v>
      </c>
      <c r="C301">
        <v>36.6</v>
      </c>
      <c r="D301">
        <v>185</v>
      </c>
      <c r="E301">
        <v>3700</v>
      </c>
      <c r="F301" t="s">
        <v>3</v>
      </c>
      <c r="H301">
        <f t="shared" si="12"/>
        <v>0</v>
      </c>
      <c r="I301">
        <f t="shared" si="13"/>
        <v>1</v>
      </c>
      <c r="J301">
        <f t="shared" si="14"/>
        <v>0</v>
      </c>
      <c r="S301" s="16" t="s">
        <v>7</v>
      </c>
      <c r="T301" s="16" t="s">
        <v>63</v>
      </c>
      <c r="U301">
        <v>36.6</v>
      </c>
      <c r="V301">
        <v>185</v>
      </c>
      <c r="W301">
        <v>3700</v>
      </c>
      <c r="X301" s="16" t="s">
        <v>3</v>
      </c>
      <c r="Y301" s="16"/>
      <c r="Z301" s="16"/>
      <c r="AA301" s="16"/>
      <c r="AB301" s="16"/>
      <c r="AC301" s="16"/>
      <c r="AD301" s="16"/>
      <c r="AE301" s="16"/>
      <c r="AF301" s="16"/>
      <c r="AG301" s="16"/>
    </row>
    <row r="302" spans="1:33" x14ac:dyDescent="0.25">
      <c r="A302" t="s">
        <v>7</v>
      </c>
      <c r="B302" s="16" t="s">
        <v>63</v>
      </c>
      <c r="C302">
        <v>38.700000000000003</v>
      </c>
      <c r="D302">
        <v>195</v>
      </c>
      <c r="E302">
        <v>3450</v>
      </c>
      <c r="F302" t="s">
        <v>3</v>
      </c>
      <c r="H302">
        <f t="shared" si="12"/>
        <v>0</v>
      </c>
      <c r="I302">
        <f t="shared" si="13"/>
        <v>1</v>
      </c>
      <c r="J302">
        <f t="shared" si="14"/>
        <v>0</v>
      </c>
      <c r="S302" s="16" t="s">
        <v>7</v>
      </c>
      <c r="T302" s="16" t="s">
        <v>63</v>
      </c>
      <c r="U302">
        <v>38.700000000000003</v>
      </c>
      <c r="V302">
        <v>195</v>
      </c>
      <c r="W302">
        <v>3450</v>
      </c>
      <c r="X302" s="16" t="s">
        <v>3</v>
      </c>
      <c r="Y302" s="16"/>
      <c r="Z302" s="16"/>
      <c r="AA302" s="16"/>
      <c r="AB302" s="16"/>
      <c r="AC302" s="16"/>
      <c r="AD302" s="16"/>
      <c r="AE302" s="16"/>
      <c r="AF302" s="16"/>
      <c r="AG302" s="16"/>
    </row>
    <row r="303" spans="1:33" x14ac:dyDescent="0.25">
      <c r="A303" t="s">
        <v>7</v>
      </c>
      <c r="B303" s="16" t="s">
        <v>63</v>
      </c>
      <c r="C303">
        <v>42.5</v>
      </c>
      <c r="D303">
        <v>197</v>
      </c>
      <c r="E303">
        <v>4500</v>
      </c>
      <c r="F303" t="s">
        <v>4</v>
      </c>
      <c r="H303">
        <f t="shared" si="12"/>
        <v>0</v>
      </c>
      <c r="I303">
        <f t="shared" si="13"/>
        <v>1</v>
      </c>
      <c r="J303">
        <f t="shared" si="14"/>
        <v>0</v>
      </c>
      <c r="S303" s="16" t="s">
        <v>7</v>
      </c>
      <c r="T303" s="16" t="s">
        <v>63</v>
      </c>
      <c r="U303">
        <v>42.5</v>
      </c>
      <c r="V303">
        <v>197</v>
      </c>
      <c r="W303">
        <v>4500</v>
      </c>
      <c r="X303" s="16" t="s">
        <v>4</v>
      </c>
      <c r="Y303" s="16"/>
      <c r="Z303" s="16"/>
      <c r="AA303" s="16"/>
      <c r="AB303" s="16"/>
      <c r="AC303" s="16"/>
      <c r="AD303" s="16"/>
      <c r="AE303" s="16"/>
      <c r="AF303" s="16"/>
      <c r="AG303" s="16"/>
    </row>
    <row r="304" spans="1:33" x14ac:dyDescent="0.25">
      <c r="A304" t="s">
        <v>7</v>
      </c>
      <c r="B304" s="16" t="s">
        <v>63</v>
      </c>
      <c r="C304">
        <v>34.4</v>
      </c>
      <c r="D304">
        <v>184</v>
      </c>
      <c r="E304">
        <v>3325</v>
      </c>
      <c r="F304" t="s">
        <v>3</v>
      </c>
      <c r="H304">
        <f t="shared" si="12"/>
        <v>0</v>
      </c>
      <c r="I304">
        <f t="shared" si="13"/>
        <v>1</v>
      </c>
      <c r="J304">
        <f t="shared" si="14"/>
        <v>0</v>
      </c>
      <c r="S304" s="16" t="s">
        <v>7</v>
      </c>
      <c r="T304" s="16" t="s">
        <v>63</v>
      </c>
      <c r="U304">
        <v>34.4</v>
      </c>
      <c r="V304">
        <v>184</v>
      </c>
      <c r="W304">
        <v>3325</v>
      </c>
      <c r="X304" s="16" t="s">
        <v>3</v>
      </c>
      <c r="Y304" s="16"/>
      <c r="Z304" s="16"/>
      <c r="AA304" s="16"/>
      <c r="AB304" s="16"/>
      <c r="AC304" s="16"/>
      <c r="AD304" s="16"/>
      <c r="AE304" s="16"/>
      <c r="AF304" s="16"/>
      <c r="AG304" s="16"/>
    </row>
    <row r="305" spans="1:33" x14ac:dyDescent="0.25">
      <c r="A305" t="s">
        <v>7</v>
      </c>
      <c r="B305" s="16" t="s">
        <v>63</v>
      </c>
      <c r="C305">
        <v>46</v>
      </c>
      <c r="D305">
        <v>194</v>
      </c>
      <c r="E305">
        <v>4200</v>
      </c>
      <c r="F305" t="s">
        <v>4</v>
      </c>
      <c r="H305">
        <f t="shared" si="12"/>
        <v>0</v>
      </c>
      <c r="I305">
        <f t="shared" si="13"/>
        <v>1</v>
      </c>
      <c r="J305">
        <f t="shared" si="14"/>
        <v>0</v>
      </c>
      <c r="S305" s="16" t="s">
        <v>7</v>
      </c>
      <c r="T305" s="16" t="s">
        <v>63</v>
      </c>
      <c r="U305">
        <v>46</v>
      </c>
      <c r="V305">
        <v>194</v>
      </c>
      <c r="W305">
        <v>4200</v>
      </c>
      <c r="X305" s="16" t="s">
        <v>4</v>
      </c>
      <c r="Y305" s="16"/>
      <c r="Z305" s="16"/>
      <c r="AA305" s="16"/>
      <c r="AB305" s="16"/>
      <c r="AC305" s="16"/>
      <c r="AD305" s="16"/>
      <c r="AE305" s="16"/>
      <c r="AF305" s="16"/>
      <c r="AG305" s="16"/>
    </row>
    <row r="306" spans="1:33" x14ac:dyDescent="0.25">
      <c r="A306" t="s">
        <v>7</v>
      </c>
      <c r="B306" s="16" t="s">
        <v>63</v>
      </c>
      <c r="C306">
        <v>35.9</v>
      </c>
      <c r="D306">
        <v>190</v>
      </c>
      <c r="E306">
        <v>3050</v>
      </c>
      <c r="F306" t="s">
        <v>3</v>
      </c>
      <c r="H306">
        <f t="shared" si="12"/>
        <v>0</v>
      </c>
      <c r="I306">
        <f t="shared" si="13"/>
        <v>1</v>
      </c>
      <c r="J306">
        <f t="shared" si="14"/>
        <v>0</v>
      </c>
      <c r="S306" s="16" t="s">
        <v>7</v>
      </c>
      <c r="T306" s="16" t="s">
        <v>63</v>
      </c>
      <c r="U306">
        <v>35.9</v>
      </c>
      <c r="V306">
        <v>190</v>
      </c>
      <c r="W306">
        <v>3050</v>
      </c>
      <c r="X306" s="16" t="s">
        <v>3</v>
      </c>
      <c r="Y306" s="16"/>
      <c r="Z306" s="16"/>
      <c r="AA306" s="16"/>
      <c r="AB306" s="16"/>
      <c r="AC306" s="16"/>
      <c r="AD306" s="16"/>
      <c r="AE306" s="16"/>
      <c r="AF306" s="16"/>
      <c r="AG306" s="16"/>
    </row>
    <row r="307" spans="1:33" x14ac:dyDescent="0.25">
      <c r="A307" t="s">
        <v>7</v>
      </c>
      <c r="B307" s="16" t="s">
        <v>63</v>
      </c>
      <c r="C307">
        <v>41.8</v>
      </c>
      <c r="D307">
        <v>198</v>
      </c>
      <c r="E307">
        <v>4450</v>
      </c>
      <c r="F307" t="s">
        <v>4</v>
      </c>
      <c r="H307">
        <f t="shared" si="12"/>
        <v>0</v>
      </c>
      <c r="I307">
        <f t="shared" si="13"/>
        <v>1</v>
      </c>
      <c r="J307">
        <f t="shared" si="14"/>
        <v>0</v>
      </c>
      <c r="S307" s="16" t="s">
        <v>7</v>
      </c>
      <c r="T307" s="16" t="s">
        <v>63</v>
      </c>
      <c r="U307">
        <v>41.8</v>
      </c>
      <c r="V307">
        <v>198</v>
      </c>
      <c r="W307">
        <v>4450</v>
      </c>
      <c r="X307" s="16" t="s">
        <v>4</v>
      </c>
      <c r="Y307" s="16"/>
      <c r="Z307" s="16"/>
      <c r="AA307" s="16"/>
      <c r="AB307" s="16"/>
      <c r="AC307" s="16"/>
      <c r="AD307" s="16"/>
      <c r="AE307" s="16"/>
      <c r="AF307" s="16"/>
      <c r="AG307" s="16"/>
    </row>
    <row r="308" spans="1:33" x14ac:dyDescent="0.25">
      <c r="A308" t="s">
        <v>7</v>
      </c>
      <c r="B308" s="16" t="s">
        <v>63</v>
      </c>
      <c r="C308">
        <v>33.5</v>
      </c>
      <c r="D308">
        <v>190</v>
      </c>
      <c r="E308">
        <v>3600</v>
      </c>
      <c r="F308" t="s">
        <v>3</v>
      </c>
      <c r="H308">
        <f t="shared" si="12"/>
        <v>0</v>
      </c>
      <c r="I308">
        <f t="shared" si="13"/>
        <v>1</v>
      </c>
      <c r="J308">
        <f t="shared" si="14"/>
        <v>0</v>
      </c>
      <c r="S308" s="16" t="s">
        <v>7</v>
      </c>
      <c r="T308" s="16" t="s">
        <v>63</v>
      </c>
      <c r="U308">
        <v>33.5</v>
      </c>
      <c r="V308">
        <v>190</v>
      </c>
      <c r="W308">
        <v>3600</v>
      </c>
      <c r="X308" s="16" t="s">
        <v>3</v>
      </c>
      <c r="Y308" s="16"/>
      <c r="Z308" s="16"/>
      <c r="AA308" s="16"/>
      <c r="AB308" s="16"/>
      <c r="AC308" s="16"/>
      <c r="AD308" s="16"/>
      <c r="AE308" s="16"/>
      <c r="AF308" s="16"/>
      <c r="AG308" s="16"/>
    </row>
    <row r="309" spans="1:33" x14ac:dyDescent="0.25">
      <c r="A309" t="s">
        <v>7</v>
      </c>
      <c r="B309" s="16" t="s">
        <v>63</v>
      </c>
      <c r="C309">
        <v>39.700000000000003</v>
      </c>
      <c r="D309">
        <v>190</v>
      </c>
      <c r="E309">
        <v>3900</v>
      </c>
      <c r="F309" t="s">
        <v>4</v>
      </c>
      <c r="H309">
        <f t="shared" si="12"/>
        <v>0</v>
      </c>
      <c r="I309">
        <f t="shared" si="13"/>
        <v>1</v>
      </c>
      <c r="J309">
        <f t="shared" si="14"/>
        <v>0</v>
      </c>
      <c r="S309" s="16" t="s">
        <v>7</v>
      </c>
      <c r="T309" s="16" t="s">
        <v>63</v>
      </c>
      <c r="U309">
        <v>39.700000000000003</v>
      </c>
      <c r="V309">
        <v>190</v>
      </c>
      <c r="W309">
        <v>3900</v>
      </c>
      <c r="X309" s="16" t="s">
        <v>4</v>
      </c>
      <c r="Y309" s="16"/>
      <c r="Z309" s="16"/>
      <c r="AA309" s="16"/>
      <c r="AB309" s="16"/>
      <c r="AC309" s="16"/>
      <c r="AD309" s="16"/>
      <c r="AE309" s="16"/>
      <c r="AF309" s="16"/>
      <c r="AG309" s="16"/>
    </row>
    <row r="310" spans="1:33" x14ac:dyDescent="0.25">
      <c r="A310" t="s">
        <v>7</v>
      </c>
      <c r="B310" s="16" t="s">
        <v>63</v>
      </c>
      <c r="C310">
        <v>39.6</v>
      </c>
      <c r="D310">
        <v>196</v>
      </c>
      <c r="E310">
        <v>3550</v>
      </c>
      <c r="F310" t="s">
        <v>3</v>
      </c>
      <c r="H310">
        <f t="shared" si="12"/>
        <v>0</v>
      </c>
      <c r="I310">
        <f t="shared" si="13"/>
        <v>1</v>
      </c>
      <c r="J310">
        <f t="shared" si="14"/>
        <v>0</v>
      </c>
      <c r="S310" s="16" t="s">
        <v>7</v>
      </c>
      <c r="T310" s="16" t="s">
        <v>63</v>
      </c>
      <c r="U310">
        <v>39.6</v>
      </c>
      <c r="V310">
        <v>196</v>
      </c>
      <c r="W310">
        <v>3550</v>
      </c>
      <c r="X310" s="16" t="s">
        <v>3</v>
      </c>
      <c r="Y310" s="16"/>
      <c r="Z310" s="16"/>
      <c r="AA310" s="16"/>
      <c r="AB310" s="16"/>
      <c r="AC310" s="16"/>
      <c r="AD310" s="16"/>
      <c r="AE310" s="16"/>
      <c r="AF310" s="16"/>
      <c r="AG310" s="16"/>
    </row>
    <row r="311" spans="1:33" x14ac:dyDescent="0.25">
      <c r="A311" t="s">
        <v>7</v>
      </c>
      <c r="B311" s="16" t="s">
        <v>63</v>
      </c>
      <c r="C311">
        <v>45.8</v>
      </c>
      <c r="D311">
        <v>197</v>
      </c>
      <c r="E311">
        <v>4150</v>
      </c>
      <c r="F311" t="s">
        <v>4</v>
      </c>
      <c r="H311">
        <f t="shared" si="12"/>
        <v>0</v>
      </c>
      <c r="I311">
        <f t="shared" si="13"/>
        <v>1</v>
      </c>
      <c r="J311">
        <f t="shared" si="14"/>
        <v>0</v>
      </c>
      <c r="S311" s="16" t="s">
        <v>7</v>
      </c>
      <c r="T311" s="16" t="s">
        <v>63</v>
      </c>
      <c r="U311">
        <v>45.8</v>
      </c>
      <c r="V311">
        <v>197</v>
      </c>
      <c r="W311">
        <v>4150</v>
      </c>
      <c r="X311" s="16" t="s">
        <v>4</v>
      </c>
      <c r="Y311" s="16"/>
      <c r="Z311" s="16"/>
      <c r="AA311" s="16"/>
      <c r="AB311" s="16"/>
      <c r="AC311" s="16"/>
      <c r="AD311" s="16"/>
      <c r="AE311" s="16"/>
      <c r="AF311" s="16"/>
      <c r="AG311" s="16"/>
    </row>
    <row r="312" spans="1:33" x14ac:dyDescent="0.25">
      <c r="A312" t="s">
        <v>7</v>
      </c>
      <c r="B312" s="16" t="s">
        <v>63</v>
      </c>
      <c r="C312">
        <v>35.5</v>
      </c>
      <c r="D312">
        <v>190</v>
      </c>
      <c r="E312">
        <v>3700</v>
      </c>
      <c r="F312" t="s">
        <v>3</v>
      </c>
      <c r="H312">
        <f t="shared" si="12"/>
        <v>0</v>
      </c>
      <c r="I312">
        <f t="shared" si="13"/>
        <v>1</v>
      </c>
      <c r="J312">
        <f t="shared" si="14"/>
        <v>0</v>
      </c>
      <c r="S312" s="16" t="s">
        <v>7</v>
      </c>
      <c r="T312" s="16" t="s">
        <v>63</v>
      </c>
      <c r="U312">
        <v>35.5</v>
      </c>
      <c r="V312">
        <v>190</v>
      </c>
      <c r="W312">
        <v>3700</v>
      </c>
      <c r="X312" s="16" t="s">
        <v>3</v>
      </c>
      <c r="Y312" s="16"/>
      <c r="Z312" s="16"/>
      <c r="AA312" s="16"/>
      <c r="AB312" s="16"/>
      <c r="AC312" s="16"/>
      <c r="AD312" s="16"/>
      <c r="AE312" s="16"/>
      <c r="AF312" s="16"/>
      <c r="AG312" s="16"/>
    </row>
    <row r="313" spans="1:33" x14ac:dyDescent="0.25">
      <c r="A313" t="s">
        <v>7</v>
      </c>
      <c r="B313" s="16" t="s">
        <v>63</v>
      </c>
      <c r="C313">
        <v>42.8</v>
      </c>
      <c r="D313">
        <v>195</v>
      </c>
      <c r="E313">
        <v>4250</v>
      </c>
      <c r="F313" t="s">
        <v>4</v>
      </c>
      <c r="H313">
        <f t="shared" si="12"/>
        <v>0</v>
      </c>
      <c r="I313">
        <f t="shared" si="13"/>
        <v>1</v>
      </c>
      <c r="J313">
        <f t="shared" si="14"/>
        <v>0</v>
      </c>
      <c r="S313" s="16" t="s">
        <v>7</v>
      </c>
      <c r="T313" s="16" t="s">
        <v>63</v>
      </c>
      <c r="U313">
        <v>42.8</v>
      </c>
      <c r="V313">
        <v>195</v>
      </c>
      <c r="W313">
        <v>4250</v>
      </c>
      <c r="X313" s="16" t="s">
        <v>4</v>
      </c>
      <c r="Y313" s="16"/>
      <c r="Z313" s="16"/>
      <c r="AA313" s="16"/>
      <c r="AB313" s="16"/>
      <c r="AC313" s="16"/>
      <c r="AD313" s="16"/>
      <c r="AE313" s="16"/>
      <c r="AF313" s="16"/>
      <c r="AG313" s="16"/>
    </row>
    <row r="314" spans="1:33" x14ac:dyDescent="0.25">
      <c r="A314" t="s">
        <v>7</v>
      </c>
      <c r="B314" s="16" t="s">
        <v>63</v>
      </c>
      <c r="C314">
        <v>40.9</v>
      </c>
      <c r="D314">
        <v>191</v>
      </c>
      <c r="E314">
        <v>3700</v>
      </c>
      <c r="F314" t="s">
        <v>3</v>
      </c>
      <c r="H314">
        <f t="shared" si="12"/>
        <v>0</v>
      </c>
      <c r="I314">
        <f t="shared" si="13"/>
        <v>1</v>
      </c>
      <c r="J314">
        <f t="shared" si="14"/>
        <v>0</v>
      </c>
      <c r="S314" s="16" t="s">
        <v>7</v>
      </c>
      <c r="T314" s="16" t="s">
        <v>63</v>
      </c>
      <c r="U314">
        <v>40.9</v>
      </c>
      <c r="V314">
        <v>191</v>
      </c>
      <c r="W314">
        <v>3700</v>
      </c>
      <c r="X314" s="16" t="s">
        <v>3</v>
      </c>
      <c r="Y314" s="16"/>
      <c r="Z314" s="16"/>
      <c r="AA314" s="16"/>
      <c r="AB314" s="16"/>
      <c r="AC314" s="16"/>
      <c r="AD314" s="16"/>
      <c r="AE314" s="16"/>
      <c r="AF314" s="16"/>
      <c r="AG314" s="16"/>
    </row>
    <row r="315" spans="1:33" x14ac:dyDescent="0.25">
      <c r="A315" t="s">
        <v>7</v>
      </c>
      <c r="B315" s="16" t="s">
        <v>63</v>
      </c>
      <c r="C315">
        <v>37.200000000000003</v>
      </c>
      <c r="D315">
        <v>184</v>
      </c>
      <c r="E315">
        <v>3900</v>
      </c>
      <c r="F315" t="s">
        <v>4</v>
      </c>
      <c r="H315">
        <f t="shared" si="12"/>
        <v>0</v>
      </c>
      <c r="I315">
        <f t="shared" si="13"/>
        <v>1</v>
      </c>
      <c r="J315">
        <f t="shared" si="14"/>
        <v>0</v>
      </c>
      <c r="S315" s="16" t="s">
        <v>7</v>
      </c>
      <c r="T315" s="16" t="s">
        <v>63</v>
      </c>
      <c r="U315">
        <v>37.200000000000003</v>
      </c>
      <c r="V315">
        <v>184</v>
      </c>
      <c r="W315">
        <v>3900</v>
      </c>
      <c r="X315" s="16" t="s">
        <v>4</v>
      </c>
      <c r="Y315" s="16"/>
      <c r="Z315" s="16"/>
      <c r="AA315" s="16"/>
      <c r="AB315" s="16"/>
      <c r="AC315" s="16"/>
      <c r="AD315" s="16"/>
      <c r="AE315" s="16"/>
      <c r="AF315" s="16"/>
      <c r="AG315" s="16"/>
    </row>
    <row r="316" spans="1:33" x14ac:dyDescent="0.25">
      <c r="A316" t="s">
        <v>7</v>
      </c>
      <c r="B316" s="16" t="s">
        <v>63</v>
      </c>
      <c r="C316">
        <v>36.200000000000003</v>
      </c>
      <c r="D316">
        <v>187</v>
      </c>
      <c r="E316">
        <v>3550</v>
      </c>
      <c r="F316" t="s">
        <v>3</v>
      </c>
      <c r="H316">
        <f t="shared" si="12"/>
        <v>0</v>
      </c>
      <c r="I316">
        <f t="shared" si="13"/>
        <v>1</v>
      </c>
      <c r="J316">
        <f t="shared" si="14"/>
        <v>0</v>
      </c>
      <c r="S316" s="16" t="s">
        <v>7</v>
      </c>
      <c r="T316" s="16" t="s">
        <v>63</v>
      </c>
      <c r="U316">
        <v>36.200000000000003</v>
      </c>
      <c r="V316">
        <v>187</v>
      </c>
      <c r="W316">
        <v>3550</v>
      </c>
      <c r="X316" s="16" t="s">
        <v>3</v>
      </c>
      <c r="Y316" s="16"/>
      <c r="Z316" s="16"/>
      <c r="AA316" s="16"/>
      <c r="AB316" s="16"/>
      <c r="AC316" s="16"/>
      <c r="AD316" s="16"/>
      <c r="AE316" s="16"/>
      <c r="AF316" s="16"/>
      <c r="AG316" s="16"/>
    </row>
    <row r="317" spans="1:33" x14ac:dyDescent="0.25">
      <c r="A317" t="s">
        <v>7</v>
      </c>
      <c r="B317" s="16" t="s">
        <v>63</v>
      </c>
      <c r="C317">
        <v>42.1</v>
      </c>
      <c r="D317">
        <v>195</v>
      </c>
      <c r="E317">
        <v>4000</v>
      </c>
      <c r="F317" t="s">
        <v>4</v>
      </c>
      <c r="H317">
        <f t="shared" si="12"/>
        <v>0</v>
      </c>
      <c r="I317">
        <f t="shared" si="13"/>
        <v>1</v>
      </c>
      <c r="J317">
        <f t="shared" si="14"/>
        <v>0</v>
      </c>
      <c r="S317" s="16" t="s">
        <v>7</v>
      </c>
      <c r="T317" s="16" t="s">
        <v>63</v>
      </c>
      <c r="U317">
        <v>42.1</v>
      </c>
      <c r="V317">
        <v>195</v>
      </c>
      <c r="W317">
        <v>4000</v>
      </c>
      <c r="X317" s="16" t="s">
        <v>4</v>
      </c>
      <c r="Y317" s="16"/>
      <c r="Z317" s="16"/>
      <c r="AA317" s="16"/>
      <c r="AB317" s="16"/>
      <c r="AC317" s="16"/>
      <c r="AD317" s="16"/>
      <c r="AE317" s="16"/>
      <c r="AF317" s="16"/>
      <c r="AG317" s="16"/>
    </row>
    <row r="318" spans="1:33" x14ac:dyDescent="0.25">
      <c r="A318" t="s">
        <v>7</v>
      </c>
      <c r="B318" s="16" t="s">
        <v>63</v>
      </c>
      <c r="C318">
        <v>34.6</v>
      </c>
      <c r="D318">
        <v>189</v>
      </c>
      <c r="E318">
        <v>3200</v>
      </c>
      <c r="F318" t="s">
        <v>3</v>
      </c>
      <c r="H318">
        <f t="shared" si="12"/>
        <v>0</v>
      </c>
      <c r="I318">
        <f t="shared" si="13"/>
        <v>1</v>
      </c>
      <c r="J318">
        <f t="shared" si="14"/>
        <v>0</v>
      </c>
      <c r="S318" s="16" t="s">
        <v>7</v>
      </c>
      <c r="T318" s="16" t="s">
        <v>63</v>
      </c>
      <c r="U318">
        <v>34.6</v>
      </c>
      <c r="V318">
        <v>189</v>
      </c>
      <c r="W318">
        <v>3200</v>
      </c>
      <c r="X318" s="16" t="s">
        <v>3</v>
      </c>
      <c r="Y318" s="16"/>
      <c r="Z318" s="16"/>
      <c r="AA318" s="16"/>
      <c r="AB318" s="16"/>
      <c r="AC318" s="16"/>
      <c r="AD318" s="16"/>
      <c r="AE318" s="16"/>
      <c r="AF318" s="16"/>
      <c r="AG318" s="16"/>
    </row>
    <row r="319" spans="1:33" x14ac:dyDescent="0.25">
      <c r="A319" t="s">
        <v>7</v>
      </c>
      <c r="B319" s="16" t="s">
        <v>63</v>
      </c>
      <c r="C319">
        <v>42.9</v>
      </c>
      <c r="D319">
        <v>196</v>
      </c>
      <c r="E319">
        <v>4700</v>
      </c>
      <c r="F319" t="s">
        <v>4</v>
      </c>
      <c r="H319">
        <f t="shared" si="12"/>
        <v>0</v>
      </c>
      <c r="I319">
        <f t="shared" si="13"/>
        <v>1</v>
      </c>
      <c r="J319">
        <f t="shared" si="14"/>
        <v>0</v>
      </c>
      <c r="S319" s="16" t="s">
        <v>7</v>
      </c>
      <c r="T319" s="16" t="s">
        <v>63</v>
      </c>
      <c r="U319">
        <v>42.9</v>
      </c>
      <c r="V319">
        <v>196</v>
      </c>
      <c r="W319">
        <v>4700</v>
      </c>
      <c r="X319" s="16" t="s">
        <v>4</v>
      </c>
      <c r="Y319" s="16"/>
      <c r="Z319" s="16"/>
      <c r="AA319" s="16"/>
      <c r="AB319" s="16"/>
      <c r="AC319" s="16"/>
      <c r="AD319" s="16"/>
      <c r="AE319" s="16"/>
      <c r="AF319" s="16"/>
      <c r="AG319" s="16"/>
    </row>
    <row r="320" spans="1:33" x14ac:dyDescent="0.25">
      <c r="A320" t="s">
        <v>7</v>
      </c>
      <c r="B320" s="16" t="s">
        <v>63</v>
      </c>
      <c r="C320">
        <v>36.700000000000003</v>
      </c>
      <c r="D320">
        <v>187</v>
      </c>
      <c r="E320">
        <v>3800</v>
      </c>
      <c r="F320" t="s">
        <v>3</v>
      </c>
      <c r="H320">
        <f t="shared" si="12"/>
        <v>0</v>
      </c>
      <c r="I320">
        <f t="shared" si="13"/>
        <v>1</v>
      </c>
      <c r="J320">
        <f t="shared" si="14"/>
        <v>0</v>
      </c>
      <c r="S320" s="16" t="s">
        <v>7</v>
      </c>
      <c r="T320" s="16" t="s">
        <v>63</v>
      </c>
      <c r="U320">
        <v>36.700000000000003</v>
      </c>
      <c r="V320">
        <v>187</v>
      </c>
      <c r="W320">
        <v>3800</v>
      </c>
      <c r="X320" s="16" t="s">
        <v>3</v>
      </c>
      <c r="Y320" s="16"/>
      <c r="Z320" s="16"/>
      <c r="AA320" s="16"/>
      <c r="AB320" s="16"/>
      <c r="AC320" s="16"/>
      <c r="AD320" s="16"/>
      <c r="AE320" s="16"/>
      <c r="AF320" s="16"/>
      <c r="AG320" s="16"/>
    </row>
    <row r="321" spans="1:33" x14ac:dyDescent="0.25">
      <c r="A321" t="s">
        <v>7</v>
      </c>
      <c r="B321" s="16" t="s">
        <v>63</v>
      </c>
      <c r="C321">
        <v>35.1</v>
      </c>
      <c r="D321">
        <v>193</v>
      </c>
      <c r="E321">
        <v>4200</v>
      </c>
      <c r="F321" t="s">
        <v>4</v>
      </c>
      <c r="H321">
        <f t="shared" si="12"/>
        <v>0</v>
      </c>
      <c r="I321">
        <f t="shared" si="13"/>
        <v>1</v>
      </c>
      <c r="J321">
        <f t="shared" si="14"/>
        <v>0</v>
      </c>
      <c r="S321" s="16" t="s">
        <v>7</v>
      </c>
      <c r="T321" s="16" t="s">
        <v>63</v>
      </c>
      <c r="U321">
        <v>35.1</v>
      </c>
      <c r="V321">
        <v>193</v>
      </c>
      <c r="W321">
        <v>4200</v>
      </c>
      <c r="X321" s="16" t="s">
        <v>4</v>
      </c>
      <c r="Y321" s="16"/>
      <c r="Z321" s="16"/>
      <c r="AA321" s="16"/>
      <c r="AB321" s="16"/>
      <c r="AC321" s="16"/>
      <c r="AD321" s="16"/>
      <c r="AE321" s="16"/>
      <c r="AF321" s="16"/>
      <c r="AG321" s="16"/>
    </row>
    <row r="322" spans="1:33" x14ac:dyDescent="0.25">
      <c r="A322" t="s">
        <v>7</v>
      </c>
      <c r="B322" s="16" t="s">
        <v>63</v>
      </c>
      <c r="C322">
        <v>38.6</v>
      </c>
      <c r="D322">
        <v>188</v>
      </c>
      <c r="E322">
        <v>2900</v>
      </c>
      <c r="F322" t="s">
        <v>3</v>
      </c>
      <c r="H322">
        <f t="shared" si="12"/>
        <v>0</v>
      </c>
      <c r="I322">
        <f t="shared" si="13"/>
        <v>1</v>
      </c>
      <c r="J322">
        <f t="shared" si="14"/>
        <v>0</v>
      </c>
      <c r="S322" s="16" t="s">
        <v>7</v>
      </c>
      <c r="T322" s="16" t="s">
        <v>63</v>
      </c>
      <c r="U322">
        <v>38.6</v>
      </c>
      <c r="V322">
        <v>188</v>
      </c>
      <c r="W322">
        <v>2900</v>
      </c>
      <c r="X322" s="16" t="s">
        <v>3</v>
      </c>
      <c r="Y322" s="16"/>
      <c r="Z322" s="16"/>
      <c r="AA322" s="16"/>
      <c r="AB322" s="16"/>
      <c r="AC322" s="16"/>
      <c r="AD322" s="16"/>
      <c r="AE322" s="16"/>
      <c r="AF322" s="16"/>
      <c r="AG322" s="16"/>
    </row>
    <row r="323" spans="1:33" x14ac:dyDescent="0.25">
      <c r="A323" t="s">
        <v>7</v>
      </c>
      <c r="B323" s="16" t="s">
        <v>63</v>
      </c>
      <c r="C323">
        <v>37.299999999999997</v>
      </c>
      <c r="D323">
        <v>199</v>
      </c>
      <c r="E323">
        <v>3775</v>
      </c>
      <c r="F323" t="s">
        <v>4</v>
      </c>
      <c r="H323">
        <f t="shared" ref="H323:H337" si="15">INT(A323=$H$1)*1</f>
        <v>0</v>
      </c>
      <c r="I323">
        <f t="shared" ref="I323:I337" si="16">INT(A323=$I$1)*1</f>
        <v>1</v>
      </c>
      <c r="J323">
        <f t="shared" ref="J323:J337" si="17">INT(A323=$J$1)*1</f>
        <v>0</v>
      </c>
      <c r="S323" s="16" t="s">
        <v>7</v>
      </c>
      <c r="T323" s="16" t="s">
        <v>63</v>
      </c>
      <c r="U323">
        <v>37.299999999999997</v>
      </c>
      <c r="V323">
        <v>199</v>
      </c>
      <c r="W323">
        <v>3775</v>
      </c>
      <c r="X323" s="16" t="s">
        <v>4</v>
      </c>
      <c r="Y323" s="16"/>
      <c r="Z323" s="16"/>
      <c r="AA323" s="16"/>
      <c r="AB323" s="16"/>
      <c r="AC323" s="16"/>
      <c r="AD323" s="16"/>
      <c r="AE323" s="16"/>
      <c r="AF323" s="16"/>
      <c r="AG323" s="16"/>
    </row>
    <row r="324" spans="1:33" x14ac:dyDescent="0.25">
      <c r="A324" t="s">
        <v>7</v>
      </c>
      <c r="B324" s="16" t="s">
        <v>63</v>
      </c>
      <c r="C324">
        <v>35.700000000000003</v>
      </c>
      <c r="D324">
        <v>189</v>
      </c>
      <c r="E324">
        <v>3350</v>
      </c>
      <c r="F324" t="s">
        <v>3</v>
      </c>
      <c r="H324">
        <f t="shared" si="15"/>
        <v>0</v>
      </c>
      <c r="I324">
        <f t="shared" si="16"/>
        <v>1</v>
      </c>
      <c r="J324">
        <f t="shared" si="17"/>
        <v>0</v>
      </c>
      <c r="S324" s="16" t="s">
        <v>7</v>
      </c>
      <c r="T324" s="16" t="s">
        <v>63</v>
      </c>
      <c r="U324">
        <v>35.700000000000003</v>
      </c>
      <c r="V324">
        <v>189</v>
      </c>
      <c r="W324">
        <v>3350</v>
      </c>
      <c r="X324" s="16" t="s">
        <v>3</v>
      </c>
      <c r="Y324" s="16"/>
      <c r="Z324" s="16"/>
      <c r="AA324" s="16"/>
      <c r="AB324" s="16"/>
      <c r="AC324" s="16"/>
      <c r="AD324" s="16"/>
      <c r="AE324" s="16"/>
      <c r="AF324" s="16"/>
      <c r="AG324" s="16"/>
    </row>
    <row r="325" spans="1:33" x14ac:dyDescent="0.25">
      <c r="A325" t="s">
        <v>7</v>
      </c>
      <c r="B325" s="16" t="s">
        <v>63</v>
      </c>
      <c r="C325">
        <v>41.1</v>
      </c>
      <c r="D325">
        <v>189</v>
      </c>
      <c r="E325">
        <v>3325</v>
      </c>
      <c r="F325" t="s">
        <v>4</v>
      </c>
      <c r="H325">
        <f t="shared" si="15"/>
        <v>0</v>
      </c>
      <c r="I325">
        <f t="shared" si="16"/>
        <v>1</v>
      </c>
      <c r="J325">
        <f t="shared" si="17"/>
        <v>0</v>
      </c>
      <c r="S325" s="16" t="s">
        <v>7</v>
      </c>
      <c r="T325" s="16" t="s">
        <v>63</v>
      </c>
      <c r="U325">
        <v>41.1</v>
      </c>
      <c r="V325">
        <v>189</v>
      </c>
      <c r="W325">
        <v>3325</v>
      </c>
      <c r="X325" s="16" t="s">
        <v>4</v>
      </c>
      <c r="Y325" s="16"/>
      <c r="Z325" s="16"/>
      <c r="AA325" s="16"/>
      <c r="AB325" s="16"/>
      <c r="AC325" s="16"/>
      <c r="AD325" s="16"/>
      <c r="AE325" s="16"/>
      <c r="AF325" s="16"/>
      <c r="AG325" s="16"/>
    </row>
    <row r="326" spans="1:33" x14ac:dyDescent="0.25">
      <c r="A326" t="s">
        <v>7</v>
      </c>
      <c r="B326" s="16" t="s">
        <v>63</v>
      </c>
      <c r="C326">
        <v>36.200000000000003</v>
      </c>
      <c r="D326">
        <v>187</v>
      </c>
      <c r="E326">
        <v>3150</v>
      </c>
      <c r="F326" t="s">
        <v>3</v>
      </c>
      <c r="H326">
        <f t="shared" si="15"/>
        <v>0</v>
      </c>
      <c r="I326">
        <f t="shared" si="16"/>
        <v>1</v>
      </c>
      <c r="J326">
        <f t="shared" si="17"/>
        <v>0</v>
      </c>
      <c r="S326" s="16" t="s">
        <v>7</v>
      </c>
      <c r="T326" s="16" t="s">
        <v>63</v>
      </c>
      <c r="U326">
        <v>36.200000000000003</v>
      </c>
      <c r="V326">
        <v>187</v>
      </c>
      <c r="W326">
        <v>3150</v>
      </c>
      <c r="X326" s="16" t="s">
        <v>3</v>
      </c>
      <c r="Y326" s="16"/>
      <c r="Z326" s="16"/>
      <c r="AA326" s="16"/>
      <c r="AB326" s="16"/>
      <c r="AC326" s="16"/>
      <c r="AD326" s="16"/>
      <c r="AE326" s="16"/>
      <c r="AF326" s="16"/>
      <c r="AG326" s="16"/>
    </row>
    <row r="327" spans="1:33" x14ac:dyDescent="0.25">
      <c r="A327" t="s">
        <v>7</v>
      </c>
      <c r="B327" s="16" t="s">
        <v>63</v>
      </c>
      <c r="C327">
        <v>37.700000000000003</v>
      </c>
      <c r="D327">
        <v>198</v>
      </c>
      <c r="E327">
        <v>3500</v>
      </c>
      <c r="F327" t="s">
        <v>4</v>
      </c>
      <c r="H327">
        <f t="shared" si="15"/>
        <v>0</v>
      </c>
      <c r="I327">
        <f t="shared" si="16"/>
        <v>1</v>
      </c>
      <c r="J327">
        <f t="shared" si="17"/>
        <v>0</v>
      </c>
      <c r="S327" s="16" t="s">
        <v>7</v>
      </c>
      <c r="T327" s="16" t="s">
        <v>63</v>
      </c>
      <c r="U327">
        <v>37.700000000000003</v>
      </c>
      <c r="V327">
        <v>198</v>
      </c>
      <c r="W327">
        <v>3500</v>
      </c>
      <c r="X327" s="16" t="s">
        <v>4</v>
      </c>
      <c r="Y327" s="16"/>
      <c r="Z327" s="16"/>
      <c r="AA327" s="16"/>
      <c r="AB327" s="16"/>
      <c r="AC327" s="16"/>
      <c r="AD327" s="16"/>
      <c r="AE327" s="16"/>
      <c r="AF327" s="16"/>
      <c r="AG327" s="16"/>
    </row>
    <row r="328" spans="1:33" x14ac:dyDescent="0.25">
      <c r="A328" t="s">
        <v>7</v>
      </c>
      <c r="B328" s="16" t="s">
        <v>63</v>
      </c>
      <c r="C328">
        <v>40.200000000000003</v>
      </c>
      <c r="D328">
        <v>176</v>
      </c>
      <c r="E328">
        <v>3450</v>
      </c>
      <c r="F328" t="s">
        <v>3</v>
      </c>
      <c r="H328">
        <f t="shared" si="15"/>
        <v>0</v>
      </c>
      <c r="I328">
        <f t="shared" si="16"/>
        <v>1</v>
      </c>
      <c r="J328">
        <f t="shared" si="17"/>
        <v>0</v>
      </c>
      <c r="S328" s="16" t="s">
        <v>7</v>
      </c>
      <c r="T328" s="16" t="s">
        <v>63</v>
      </c>
      <c r="U328">
        <v>40.200000000000003</v>
      </c>
      <c r="V328">
        <v>176</v>
      </c>
      <c r="W328">
        <v>3450</v>
      </c>
      <c r="X328" s="16" t="s">
        <v>3</v>
      </c>
      <c r="Y328" s="16"/>
      <c r="Z328" s="16"/>
      <c r="AA328" s="16"/>
      <c r="AB328" s="16"/>
      <c r="AC328" s="16"/>
      <c r="AD328" s="16"/>
      <c r="AE328" s="16"/>
      <c r="AF328" s="16"/>
      <c r="AG328" s="16"/>
    </row>
    <row r="329" spans="1:33" x14ac:dyDescent="0.25">
      <c r="A329" t="s">
        <v>7</v>
      </c>
      <c r="B329" s="16" t="s">
        <v>63</v>
      </c>
      <c r="C329">
        <v>41.4</v>
      </c>
      <c r="D329">
        <v>202</v>
      </c>
      <c r="E329">
        <v>3875</v>
      </c>
      <c r="F329" t="s">
        <v>4</v>
      </c>
      <c r="H329">
        <f t="shared" si="15"/>
        <v>0</v>
      </c>
      <c r="I329">
        <f t="shared" si="16"/>
        <v>1</v>
      </c>
      <c r="J329">
        <f t="shared" si="17"/>
        <v>0</v>
      </c>
      <c r="S329" s="16" t="s">
        <v>7</v>
      </c>
      <c r="T329" s="16" t="s">
        <v>63</v>
      </c>
      <c r="U329">
        <v>41.4</v>
      </c>
      <c r="V329">
        <v>202</v>
      </c>
      <c r="W329">
        <v>3875</v>
      </c>
      <c r="X329" s="16" t="s">
        <v>4</v>
      </c>
      <c r="Y329" s="16"/>
      <c r="Z329" s="16"/>
      <c r="AA329" s="16"/>
      <c r="AB329" s="16"/>
      <c r="AC329" s="16"/>
      <c r="AD329" s="16"/>
      <c r="AE329" s="16"/>
      <c r="AF329" s="16"/>
      <c r="AG329" s="16"/>
    </row>
    <row r="330" spans="1:33" x14ac:dyDescent="0.25">
      <c r="A330" t="s">
        <v>7</v>
      </c>
      <c r="B330" s="16" t="s">
        <v>63</v>
      </c>
      <c r="C330">
        <v>35.200000000000003</v>
      </c>
      <c r="D330">
        <v>186</v>
      </c>
      <c r="E330">
        <v>3050</v>
      </c>
      <c r="F330" t="s">
        <v>3</v>
      </c>
      <c r="H330">
        <f t="shared" si="15"/>
        <v>0</v>
      </c>
      <c r="I330">
        <f t="shared" si="16"/>
        <v>1</v>
      </c>
      <c r="J330">
        <f t="shared" si="17"/>
        <v>0</v>
      </c>
      <c r="S330" s="16" t="s">
        <v>7</v>
      </c>
      <c r="T330" s="16" t="s">
        <v>63</v>
      </c>
      <c r="U330">
        <v>35.200000000000003</v>
      </c>
      <c r="V330">
        <v>186</v>
      </c>
      <c r="W330">
        <v>3050</v>
      </c>
      <c r="X330" s="16" t="s">
        <v>3</v>
      </c>
      <c r="Y330" s="16"/>
      <c r="Z330" s="16"/>
      <c r="AA330" s="16"/>
      <c r="AB330" s="16"/>
      <c r="AC330" s="16"/>
      <c r="AD330" s="16"/>
      <c r="AE330" s="16"/>
      <c r="AF330" s="16"/>
      <c r="AG330" s="16"/>
    </row>
    <row r="331" spans="1:33" x14ac:dyDescent="0.25">
      <c r="A331" t="s">
        <v>7</v>
      </c>
      <c r="B331" s="16" t="s">
        <v>63</v>
      </c>
      <c r="C331">
        <v>40.6</v>
      </c>
      <c r="D331">
        <v>199</v>
      </c>
      <c r="E331">
        <v>4000</v>
      </c>
      <c r="F331" t="s">
        <v>4</v>
      </c>
      <c r="H331">
        <f t="shared" si="15"/>
        <v>0</v>
      </c>
      <c r="I331">
        <f t="shared" si="16"/>
        <v>1</v>
      </c>
      <c r="J331">
        <f t="shared" si="17"/>
        <v>0</v>
      </c>
      <c r="S331" s="16" t="s">
        <v>7</v>
      </c>
      <c r="T331" s="16" t="s">
        <v>63</v>
      </c>
      <c r="U331">
        <v>40.6</v>
      </c>
      <c r="V331">
        <v>199</v>
      </c>
      <c r="W331">
        <v>4000</v>
      </c>
      <c r="X331" s="16" t="s">
        <v>4</v>
      </c>
      <c r="Y331" s="16"/>
      <c r="Z331" s="16"/>
      <c r="AA331" s="16"/>
      <c r="AB331" s="16"/>
      <c r="AC331" s="16"/>
      <c r="AD331" s="16"/>
      <c r="AE331" s="16"/>
      <c r="AF331" s="16"/>
      <c r="AG331" s="16"/>
    </row>
    <row r="332" spans="1:33" x14ac:dyDescent="0.25">
      <c r="A332" t="s">
        <v>7</v>
      </c>
      <c r="B332" s="16" t="s">
        <v>63</v>
      </c>
      <c r="C332">
        <v>38.799999999999997</v>
      </c>
      <c r="D332">
        <v>191</v>
      </c>
      <c r="E332">
        <v>3275</v>
      </c>
      <c r="F332" t="s">
        <v>3</v>
      </c>
      <c r="H332">
        <f t="shared" si="15"/>
        <v>0</v>
      </c>
      <c r="I332">
        <f t="shared" si="16"/>
        <v>1</v>
      </c>
      <c r="J332">
        <f t="shared" si="17"/>
        <v>0</v>
      </c>
      <c r="S332" s="16" t="s">
        <v>7</v>
      </c>
      <c r="T332" s="16" t="s">
        <v>63</v>
      </c>
      <c r="U332">
        <v>38.799999999999997</v>
      </c>
      <c r="V332">
        <v>191</v>
      </c>
      <c r="W332">
        <v>3275</v>
      </c>
      <c r="X332" s="16" t="s">
        <v>3</v>
      </c>
      <c r="Y332" s="16"/>
      <c r="Z332" s="16"/>
      <c r="AA332" s="16"/>
      <c r="AB332" s="16"/>
      <c r="AC332" s="16"/>
      <c r="AD332" s="16"/>
      <c r="AE332" s="16"/>
      <c r="AF332" s="16"/>
      <c r="AG332" s="16"/>
    </row>
    <row r="333" spans="1:33" x14ac:dyDescent="0.25">
      <c r="A333" t="s">
        <v>7</v>
      </c>
      <c r="B333" s="16" t="s">
        <v>63</v>
      </c>
      <c r="C333">
        <v>41.5</v>
      </c>
      <c r="D333">
        <v>195</v>
      </c>
      <c r="E333">
        <v>4300</v>
      </c>
      <c r="F333" t="s">
        <v>4</v>
      </c>
      <c r="H333">
        <f t="shared" si="15"/>
        <v>0</v>
      </c>
      <c r="I333">
        <f t="shared" si="16"/>
        <v>1</v>
      </c>
      <c r="J333">
        <f t="shared" si="17"/>
        <v>0</v>
      </c>
      <c r="S333" s="16" t="s">
        <v>7</v>
      </c>
      <c r="T333" s="16" t="s">
        <v>63</v>
      </c>
      <c r="U333">
        <v>41.5</v>
      </c>
      <c r="V333">
        <v>195</v>
      </c>
      <c r="W333">
        <v>4300</v>
      </c>
      <c r="X333" s="16" t="s">
        <v>4</v>
      </c>
      <c r="Y333" s="16"/>
      <c r="Z333" s="16"/>
      <c r="AA333" s="16"/>
      <c r="AB333" s="16"/>
      <c r="AC333" s="16"/>
      <c r="AD333" s="16"/>
      <c r="AE333" s="16"/>
      <c r="AF333" s="16"/>
      <c r="AG333" s="16"/>
    </row>
    <row r="334" spans="1:33" x14ac:dyDescent="0.25">
      <c r="A334" t="s">
        <v>7</v>
      </c>
      <c r="B334" s="16" t="s">
        <v>63</v>
      </c>
      <c r="C334">
        <v>39</v>
      </c>
      <c r="D334">
        <v>191</v>
      </c>
      <c r="E334">
        <v>3050</v>
      </c>
      <c r="F334" t="s">
        <v>3</v>
      </c>
      <c r="H334">
        <f t="shared" si="15"/>
        <v>0</v>
      </c>
      <c r="I334">
        <f t="shared" si="16"/>
        <v>1</v>
      </c>
      <c r="J334">
        <f t="shared" si="17"/>
        <v>0</v>
      </c>
      <c r="S334" s="16" t="s">
        <v>7</v>
      </c>
      <c r="T334" s="16" t="s">
        <v>63</v>
      </c>
      <c r="U334">
        <v>39</v>
      </c>
      <c r="V334">
        <v>191</v>
      </c>
      <c r="W334">
        <v>3050</v>
      </c>
      <c r="X334" s="16" t="s">
        <v>3</v>
      </c>
      <c r="Y334" s="16"/>
      <c r="Z334" s="16"/>
      <c r="AA334" s="16"/>
      <c r="AB334" s="16"/>
      <c r="AC334" s="16"/>
      <c r="AD334" s="16"/>
      <c r="AE334" s="16"/>
      <c r="AF334" s="16"/>
      <c r="AG334" s="16"/>
    </row>
    <row r="335" spans="1:33" x14ac:dyDescent="0.25">
      <c r="A335" t="s">
        <v>7</v>
      </c>
      <c r="B335" s="16" t="s">
        <v>63</v>
      </c>
      <c r="C335">
        <v>44.1</v>
      </c>
      <c r="D335">
        <v>210</v>
      </c>
      <c r="E335">
        <v>4000</v>
      </c>
      <c r="F335" t="s">
        <v>4</v>
      </c>
      <c r="H335">
        <f t="shared" si="15"/>
        <v>0</v>
      </c>
      <c r="I335">
        <f t="shared" si="16"/>
        <v>1</v>
      </c>
      <c r="J335">
        <f t="shared" si="17"/>
        <v>0</v>
      </c>
      <c r="S335" s="16" t="s">
        <v>7</v>
      </c>
      <c r="T335" s="16" t="s">
        <v>63</v>
      </c>
      <c r="U335">
        <v>44.1</v>
      </c>
      <c r="V335">
        <v>210</v>
      </c>
      <c r="W335">
        <v>4000</v>
      </c>
      <c r="X335" s="16" t="s">
        <v>4</v>
      </c>
      <c r="Y335" s="16"/>
      <c r="Z335" s="16"/>
      <c r="AA335" s="16"/>
      <c r="AB335" s="16"/>
      <c r="AC335" s="16"/>
      <c r="AD335" s="16"/>
      <c r="AE335" s="16"/>
      <c r="AF335" s="16"/>
      <c r="AG335" s="16"/>
    </row>
    <row r="336" spans="1:33" x14ac:dyDescent="0.25">
      <c r="A336" t="s">
        <v>7</v>
      </c>
      <c r="B336" s="16" t="s">
        <v>63</v>
      </c>
      <c r="C336">
        <v>38.5</v>
      </c>
      <c r="D336">
        <v>190</v>
      </c>
      <c r="E336">
        <v>3325</v>
      </c>
      <c r="F336" t="s">
        <v>3</v>
      </c>
      <c r="H336">
        <f t="shared" si="15"/>
        <v>0</v>
      </c>
      <c r="I336">
        <f t="shared" si="16"/>
        <v>1</v>
      </c>
      <c r="J336">
        <f t="shared" si="17"/>
        <v>0</v>
      </c>
      <c r="S336" s="16" t="s">
        <v>7</v>
      </c>
      <c r="T336" s="16" t="s">
        <v>63</v>
      </c>
      <c r="U336">
        <v>38.5</v>
      </c>
      <c r="V336">
        <v>190</v>
      </c>
      <c r="W336">
        <v>3325</v>
      </c>
      <c r="X336" s="16" t="s">
        <v>3</v>
      </c>
      <c r="Y336" s="16"/>
      <c r="Z336" s="16"/>
      <c r="AA336" s="16"/>
      <c r="AB336" s="16"/>
      <c r="AC336" s="16"/>
      <c r="AD336" s="16"/>
      <c r="AE336" s="16"/>
      <c r="AF336" s="16"/>
      <c r="AG336" s="16"/>
    </row>
    <row r="337" spans="1:33" x14ac:dyDescent="0.25">
      <c r="A337" t="s">
        <v>7</v>
      </c>
      <c r="B337" s="16" t="s">
        <v>63</v>
      </c>
      <c r="C337">
        <v>43.1</v>
      </c>
      <c r="D337">
        <v>197</v>
      </c>
      <c r="E337">
        <v>3500</v>
      </c>
      <c r="F337" t="s">
        <v>4</v>
      </c>
      <c r="H337">
        <f t="shared" si="15"/>
        <v>0</v>
      </c>
      <c r="I337">
        <f t="shared" si="16"/>
        <v>1</v>
      </c>
      <c r="J337">
        <f t="shared" si="17"/>
        <v>0</v>
      </c>
      <c r="S337" s="16" t="s">
        <v>7</v>
      </c>
      <c r="T337" s="16" t="s">
        <v>63</v>
      </c>
      <c r="U337">
        <v>43.1</v>
      </c>
      <c r="V337">
        <v>197</v>
      </c>
      <c r="W337">
        <v>3500</v>
      </c>
      <c r="X337" s="16" t="s">
        <v>4</v>
      </c>
      <c r="Y337" s="16"/>
      <c r="Z337" s="16"/>
      <c r="AA337" s="16"/>
      <c r="AB337" s="16"/>
      <c r="AC337" s="16"/>
      <c r="AD337" s="16"/>
      <c r="AE337" s="16"/>
      <c r="AF337" s="16"/>
      <c r="AG337" s="16"/>
    </row>
  </sheetData>
  <conditionalFormatting sqref="AI4:AI5 AI10:AI11 AI7:AI8">
    <cfRule type="expression" priority="10">
      <formula>$AJ$4-$AJ$5</formula>
    </cfRule>
  </conditionalFormatting>
  <conditionalFormatting pivot="1" sqref="AJ3:AM3 AJ4:AM5 AJ6:AM6 AJ7:AM8 AJ9:AM9 AJ10:AM11">
    <cfRule type="colorScale" priority="9">
      <colorScale>
        <cfvo type="min"/>
        <cfvo type="max"/>
        <color rgb="FFFCFCFF"/>
        <color rgb="FF63BE7B"/>
      </colorScale>
    </cfRule>
  </conditionalFormatting>
  <conditionalFormatting pivot="1" sqref="AJ4:AM5 AJ6:AM6 AJ7:AM8 AJ9:AM9 AJ10:AM11">
    <cfRule type="colorScale" priority="8">
      <colorScale>
        <cfvo type="min"/>
        <cfvo type="max"/>
        <color rgb="FF63BE7B"/>
        <color rgb="FFFFEF9C"/>
      </colorScale>
    </cfRule>
  </conditionalFormatting>
  <conditionalFormatting sqref="AI6">
    <cfRule type="colorScale" priority="7">
      <colorScale>
        <cfvo type="min"/>
        <cfvo type="max"/>
        <color rgb="FFFCFCFF"/>
        <color rgb="FF63BE7B"/>
      </colorScale>
    </cfRule>
  </conditionalFormatting>
  <conditionalFormatting sqref="AI6">
    <cfRule type="colorScale" priority="6">
      <colorScale>
        <cfvo type="min"/>
        <cfvo type="max"/>
        <color rgb="FF63BE7B"/>
        <color rgb="FFFFEF9C"/>
      </colorScale>
    </cfRule>
  </conditionalFormatting>
  <conditionalFormatting sqref="AI3">
    <cfRule type="colorScale" priority="5">
      <colorScale>
        <cfvo type="min"/>
        <cfvo type="max"/>
        <color rgb="FFFCFCFF"/>
        <color rgb="FF63BE7B"/>
      </colorScale>
    </cfRule>
  </conditionalFormatting>
  <conditionalFormatting sqref="AI3">
    <cfRule type="colorScale" priority="4">
      <colorScale>
        <cfvo type="min"/>
        <cfvo type="max"/>
        <color rgb="FF63BE7B"/>
        <color rgb="FFFFEF9C"/>
      </colorScale>
    </cfRule>
  </conditionalFormatting>
  <conditionalFormatting pivot="1" sqref="AJ4:AM5 AJ6:AM6 AJ7:AM8 AJ9:AM9 AJ10:AM11">
    <cfRule type="colorScale" priority="3">
      <colorScale>
        <cfvo type="min"/>
        <cfvo type="max"/>
        <color rgb="FFFF7128"/>
        <color rgb="FFFFEF9C"/>
      </colorScale>
    </cfRule>
  </conditionalFormatting>
  <conditionalFormatting pivot="1" sqref="AJ4:AM5 AJ6:AM6 AJ7:AM8 AJ9:AM9 AJ10:AM11">
    <cfRule type="colorScale" priority="2">
      <colorScale>
        <cfvo type="min"/>
        <cfvo type="max"/>
        <color theme="4"/>
        <color theme="0"/>
      </colorScale>
    </cfRule>
  </conditionalFormatting>
  <conditionalFormatting pivot="1" sqref="AJ4:AM5 AJ6:AM6 AJ7:AM8 AJ9:AM9 AJ10:AM11">
    <cfRule type="colorScale" priority="1">
      <colorScale>
        <cfvo type="min"/>
        <cfvo type="max"/>
        <color theme="2"/>
        <color theme="8" tint="0.39997558519241921"/>
      </colorScale>
    </cfRule>
  </conditionalFormatting>
  <pageMargins left="0.7" right="0.7" top="0.75" bottom="0.75" header="0.3" footer="0.3"/>
  <tableParts count="2">
    <tablePart r:id="rId4"/>
    <tablePart r:id="rId5"/>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FFD66-0306-4115-B18B-C46E272F18BB}">
  <dimension ref="A1:N334"/>
  <sheetViews>
    <sheetView workbookViewId="0">
      <selection activeCell="J16" sqref="J16"/>
    </sheetView>
  </sheetViews>
  <sheetFormatPr defaultRowHeight="15" x14ac:dyDescent="0.25"/>
  <cols>
    <col min="1" max="2" width="9.85546875" bestFit="1" customWidth="1"/>
    <col min="3" max="3" width="21.28515625" bestFit="1" customWidth="1"/>
    <col min="4" max="4" width="20.85546875" bestFit="1" customWidth="1"/>
    <col min="5" max="5" width="20.7109375" bestFit="1" customWidth="1"/>
    <col min="6" max="6" width="15.140625" bestFit="1" customWidth="1"/>
    <col min="7" max="7" width="7.85546875" bestFit="1" customWidth="1"/>
    <col min="10" max="10" width="17.5703125" bestFit="1" customWidth="1"/>
    <col min="11" max="13" width="9.85546875" bestFit="1" customWidth="1"/>
    <col min="14" max="14" width="11.28515625" bestFit="1" customWidth="1"/>
  </cols>
  <sheetData>
    <row r="1" spans="1:14" x14ac:dyDescent="0.25">
      <c r="A1" t="s">
        <v>65</v>
      </c>
      <c r="B1" t="s">
        <v>64</v>
      </c>
      <c r="C1" t="s">
        <v>70</v>
      </c>
      <c r="D1" t="s">
        <v>71</v>
      </c>
      <c r="E1" t="s">
        <v>15</v>
      </c>
      <c r="F1" t="s">
        <v>16</v>
      </c>
      <c r="G1" t="s">
        <v>66</v>
      </c>
    </row>
    <row r="2" spans="1:14" x14ac:dyDescent="0.25">
      <c r="A2" s="16" t="s">
        <v>9</v>
      </c>
      <c r="B2" s="16" t="s">
        <v>61</v>
      </c>
      <c r="C2">
        <v>46.1</v>
      </c>
      <c r="D2">
        <v>13.2</v>
      </c>
      <c r="E2">
        <v>211</v>
      </c>
      <c r="F2">
        <v>4500</v>
      </c>
      <c r="G2" s="16" t="s">
        <v>3</v>
      </c>
      <c r="J2" s="3" t="s">
        <v>80</v>
      </c>
      <c r="K2" s="3" t="s">
        <v>65</v>
      </c>
    </row>
    <row r="3" spans="1:14" x14ac:dyDescent="0.25">
      <c r="A3" s="16" t="s">
        <v>9</v>
      </c>
      <c r="B3" s="16" t="s">
        <v>61</v>
      </c>
      <c r="C3">
        <v>50</v>
      </c>
      <c r="D3">
        <v>16.3</v>
      </c>
      <c r="E3">
        <v>230</v>
      </c>
      <c r="F3">
        <v>5700</v>
      </c>
      <c r="G3" s="16" t="s">
        <v>4</v>
      </c>
      <c r="J3" s="3" t="s">
        <v>16</v>
      </c>
      <c r="K3" t="s">
        <v>7</v>
      </c>
      <c r="L3" t="s">
        <v>8</v>
      </c>
      <c r="M3" t="s">
        <v>9</v>
      </c>
      <c r="N3" t="s">
        <v>5</v>
      </c>
    </row>
    <row r="4" spans="1:14" x14ac:dyDescent="0.25">
      <c r="A4" s="16" t="s">
        <v>9</v>
      </c>
      <c r="B4" s="16" t="s">
        <v>61</v>
      </c>
      <c r="C4">
        <v>48.7</v>
      </c>
      <c r="D4">
        <v>14.1</v>
      </c>
      <c r="E4">
        <v>210</v>
      </c>
      <c r="F4">
        <v>4450</v>
      </c>
      <c r="G4" s="16" t="s">
        <v>3</v>
      </c>
      <c r="J4" t="s">
        <v>72</v>
      </c>
      <c r="K4" s="16">
        <v>20</v>
      </c>
      <c r="L4" s="16">
        <v>2</v>
      </c>
      <c r="M4" s="16">
        <v>0</v>
      </c>
      <c r="N4" s="16">
        <v>22</v>
      </c>
    </row>
    <row r="5" spans="1:14" x14ac:dyDescent="0.25">
      <c r="A5" s="16" t="s">
        <v>9</v>
      </c>
      <c r="B5" s="16" t="s">
        <v>61</v>
      </c>
      <c r="C5">
        <v>50</v>
      </c>
      <c r="D5">
        <v>15.2</v>
      </c>
      <c r="E5">
        <v>218</v>
      </c>
      <c r="F5">
        <v>5700</v>
      </c>
      <c r="G5" s="16" t="s">
        <v>4</v>
      </c>
      <c r="J5" t="s">
        <v>73</v>
      </c>
      <c r="K5" s="16">
        <v>51</v>
      </c>
      <c r="L5" s="16">
        <v>30</v>
      </c>
      <c r="M5" s="16">
        <v>0</v>
      </c>
      <c r="N5" s="16">
        <v>81</v>
      </c>
    </row>
    <row r="6" spans="1:14" x14ac:dyDescent="0.25">
      <c r="A6" s="16" t="s">
        <v>9</v>
      </c>
      <c r="B6" s="16" t="s">
        <v>61</v>
      </c>
      <c r="C6">
        <v>47.6</v>
      </c>
      <c r="D6">
        <v>14.5</v>
      </c>
      <c r="E6">
        <v>215</v>
      </c>
      <c r="F6">
        <v>5400</v>
      </c>
      <c r="G6" s="16" t="s">
        <v>4</v>
      </c>
      <c r="J6" t="s">
        <v>74</v>
      </c>
      <c r="K6" s="16">
        <v>49</v>
      </c>
      <c r="L6" s="16">
        <v>29</v>
      </c>
      <c r="M6" s="16">
        <v>2</v>
      </c>
      <c r="N6" s="16">
        <v>80</v>
      </c>
    </row>
    <row r="7" spans="1:14" x14ac:dyDescent="0.25">
      <c r="A7" s="16" t="s">
        <v>9</v>
      </c>
      <c r="B7" s="16" t="s">
        <v>61</v>
      </c>
      <c r="C7">
        <v>46.5</v>
      </c>
      <c r="D7">
        <v>13.5</v>
      </c>
      <c r="E7">
        <v>210</v>
      </c>
      <c r="F7">
        <v>4550</v>
      </c>
      <c r="G7" s="16" t="s">
        <v>3</v>
      </c>
      <c r="J7" t="s">
        <v>75</v>
      </c>
      <c r="K7" s="16">
        <v>23</v>
      </c>
      <c r="L7" s="16">
        <v>6</v>
      </c>
      <c r="M7" s="16">
        <v>24</v>
      </c>
      <c r="N7" s="16">
        <v>53</v>
      </c>
    </row>
    <row r="8" spans="1:14" x14ac:dyDescent="0.25">
      <c r="A8" s="16" t="s">
        <v>9</v>
      </c>
      <c r="B8" s="16" t="s">
        <v>61</v>
      </c>
      <c r="C8">
        <v>45.4</v>
      </c>
      <c r="D8">
        <v>14.6</v>
      </c>
      <c r="E8">
        <v>211</v>
      </c>
      <c r="F8">
        <v>4800</v>
      </c>
      <c r="G8" s="16" t="s">
        <v>3</v>
      </c>
      <c r="J8" t="s">
        <v>76</v>
      </c>
      <c r="K8" s="16">
        <v>3</v>
      </c>
      <c r="L8" s="16">
        <v>1</v>
      </c>
      <c r="M8" s="16">
        <v>40</v>
      </c>
      <c r="N8" s="16">
        <v>44</v>
      </c>
    </row>
    <row r="9" spans="1:14" x14ac:dyDescent="0.25">
      <c r="A9" s="16" t="s">
        <v>9</v>
      </c>
      <c r="B9" s="16" t="s">
        <v>61</v>
      </c>
      <c r="C9">
        <v>46.7</v>
      </c>
      <c r="D9">
        <v>15.3</v>
      </c>
      <c r="E9">
        <v>219</v>
      </c>
      <c r="F9">
        <v>5200</v>
      </c>
      <c r="G9" s="16" t="s">
        <v>4</v>
      </c>
      <c r="J9" t="s">
        <v>77</v>
      </c>
      <c r="K9" s="16">
        <v>0</v>
      </c>
      <c r="L9" s="16">
        <v>0</v>
      </c>
      <c r="M9" s="16">
        <v>36</v>
      </c>
      <c r="N9" s="16">
        <v>36</v>
      </c>
    </row>
    <row r="10" spans="1:14" x14ac:dyDescent="0.25">
      <c r="A10" s="16" t="s">
        <v>9</v>
      </c>
      <c r="B10" s="16" t="s">
        <v>61</v>
      </c>
      <c r="C10">
        <v>43.3</v>
      </c>
      <c r="D10">
        <v>13.4</v>
      </c>
      <c r="E10">
        <v>209</v>
      </c>
      <c r="F10">
        <v>4400</v>
      </c>
      <c r="G10" s="16" t="s">
        <v>3</v>
      </c>
      <c r="J10" t="s">
        <v>78</v>
      </c>
      <c r="K10" s="16">
        <v>0</v>
      </c>
      <c r="L10" s="16">
        <v>0</v>
      </c>
      <c r="M10" s="16">
        <v>16</v>
      </c>
      <c r="N10" s="16">
        <v>16</v>
      </c>
    </row>
    <row r="11" spans="1:14" x14ac:dyDescent="0.25">
      <c r="A11" s="16" t="s">
        <v>9</v>
      </c>
      <c r="B11" s="16" t="s">
        <v>61</v>
      </c>
      <c r="C11">
        <v>46.8</v>
      </c>
      <c r="D11">
        <v>15.4</v>
      </c>
      <c r="E11">
        <v>215</v>
      </c>
      <c r="F11">
        <v>5150</v>
      </c>
      <c r="G11" s="16" t="s">
        <v>4</v>
      </c>
      <c r="J11" t="s">
        <v>79</v>
      </c>
      <c r="K11" s="16">
        <v>0</v>
      </c>
      <c r="L11" s="16">
        <v>0</v>
      </c>
      <c r="M11" s="16">
        <v>1</v>
      </c>
      <c r="N11" s="16">
        <v>1</v>
      </c>
    </row>
    <row r="12" spans="1:14" x14ac:dyDescent="0.25">
      <c r="A12" s="16" t="s">
        <v>9</v>
      </c>
      <c r="B12" s="16" t="s">
        <v>61</v>
      </c>
      <c r="C12">
        <v>40.9</v>
      </c>
      <c r="D12">
        <v>13.7</v>
      </c>
      <c r="E12">
        <v>214</v>
      </c>
      <c r="F12">
        <v>4650</v>
      </c>
      <c r="G12" s="16" t="s">
        <v>3</v>
      </c>
      <c r="J12" t="s">
        <v>5</v>
      </c>
      <c r="K12" s="16">
        <v>146</v>
      </c>
      <c r="L12" s="16">
        <v>68</v>
      </c>
      <c r="M12" s="16">
        <v>119</v>
      </c>
      <c r="N12" s="16">
        <v>333</v>
      </c>
    </row>
    <row r="13" spans="1:14" x14ac:dyDescent="0.25">
      <c r="A13" s="16" t="s">
        <v>9</v>
      </c>
      <c r="B13" s="16" t="s">
        <v>61</v>
      </c>
      <c r="C13">
        <v>49</v>
      </c>
      <c r="D13">
        <v>16.100000000000001</v>
      </c>
      <c r="E13">
        <v>216</v>
      </c>
      <c r="F13">
        <v>5550</v>
      </c>
      <c r="G13" s="16" t="s">
        <v>4</v>
      </c>
    </row>
    <row r="14" spans="1:14" x14ac:dyDescent="0.25">
      <c r="A14" s="16" t="s">
        <v>9</v>
      </c>
      <c r="B14" s="16" t="s">
        <v>61</v>
      </c>
      <c r="C14">
        <v>45.5</v>
      </c>
      <c r="D14">
        <v>13.7</v>
      </c>
      <c r="E14">
        <v>214</v>
      </c>
      <c r="F14">
        <v>4650</v>
      </c>
      <c r="G14" s="16" t="s">
        <v>3</v>
      </c>
    </row>
    <row r="15" spans="1:14" x14ac:dyDescent="0.25">
      <c r="A15" s="16" t="s">
        <v>9</v>
      </c>
      <c r="B15" s="16" t="s">
        <v>61</v>
      </c>
      <c r="C15">
        <v>48.4</v>
      </c>
      <c r="D15">
        <v>14.6</v>
      </c>
      <c r="E15">
        <v>213</v>
      </c>
      <c r="F15">
        <v>5850</v>
      </c>
      <c r="G15" s="16" t="s">
        <v>4</v>
      </c>
    </row>
    <row r="16" spans="1:14" x14ac:dyDescent="0.25">
      <c r="A16" s="16" t="s">
        <v>9</v>
      </c>
      <c r="B16" s="16" t="s">
        <v>61</v>
      </c>
      <c r="C16">
        <v>45.8</v>
      </c>
      <c r="D16">
        <v>14.6</v>
      </c>
      <c r="E16">
        <v>210</v>
      </c>
      <c r="F16">
        <v>4200</v>
      </c>
      <c r="G16" s="16" t="s">
        <v>3</v>
      </c>
    </row>
    <row r="17" spans="1:7" x14ac:dyDescent="0.25">
      <c r="A17" s="16" t="s">
        <v>9</v>
      </c>
      <c r="B17" s="16" t="s">
        <v>61</v>
      </c>
      <c r="C17">
        <v>49.3</v>
      </c>
      <c r="D17">
        <v>15.7</v>
      </c>
      <c r="E17">
        <v>217</v>
      </c>
      <c r="F17">
        <v>5850</v>
      </c>
      <c r="G17" s="16" t="s">
        <v>4</v>
      </c>
    </row>
    <row r="18" spans="1:7" x14ac:dyDescent="0.25">
      <c r="A18" s="16" t="s">
        <v>9</v>
      </c>
      <c r="B18" s="16" t="s">
        <v>61</v>
      </c>
      <c r="C18">
        <v>42</v>
      </c>
      <c r="D18">
        <v>13.5</v>
      </c>
      <c r="E18">
        <v>210</v>
      </c>
      <c r="F18">
        <v>4150</v>
      </c>
      <c r="G18" s="16" t="s">
        <v>3</v>
      </c>
    </row>
    <row r="19" spans="1:7" x14ac:dyDescent="0.25">
      <c r="A19" s="16" t="s">
        <v>9</v>
      </c>
      <c r="B19" s="16" t="s">
        <v>61</v>
      </c>
      <c r="C19">
        <v>49.2</v>
      </c>
      <c r="D19">
        <v>15.2</v>
      </c>
      <c r="E19">
        <v>221</v>
      </c>
      <c r="F19">
        <v>6300</v>
      </c>
      <c r="G19" s="16" t="s">
        <v>4</v>
      </c>
    </row>
    <row r="20" spans="1:7" x14ac:dyDescent="0.25">
      <c r="A20" s="16" t="s">
        <v>9</v>
      </c>
      <c r="B20" s="16" t="s">
        <v>61</v>
      </c>
      <c r="C20">
        <v>46.2</v>
      </c>
      <c r="D20">
        <v>14.5</v>
      </c>
      <c r="E20">
        <v>209</v>
      </c>
      <c r="F20">
        <v>4800</v>
      </c>
      <c r="G20" s="16" t="s">
        <v>3</v>
      </c>
    </row>
    <row r="21" spans="1:7" x14ac:dyDescent="0.25">
      <c r="A21" s="16" t="s">
        <v>9</v>
      </c>
      <c r="B21" s="16" t="s">
        <v>61</v>
      </c>
      <c r="C21">
        <v>48.7</v>
      </c>
      <c r="D21">
        <v>15.1</v>
      </c>
      <c r="E21">
        <v>222</v>
      </c>
      <c r="F21">
        <v>5350</v>
      </c>
      <c r="G21" s="16" t="s">
        <v>4</v>
      </c>
    </row>
    <row r="22" spans="1:7" x14ac:dyDescent="0.25">
      <c r="A22" s="16" t="s">
        <v>9</v>
      </c>
      <c r="B22" s="16" t="s">
        <v>61</v>
      </c>
      <c r="C22">
        <v>50.2</v>
      </c>
      <c r="D22">
        <v>14.3</v>
      </c>
      <c r="E22">
        <v>218</v>
      </c>
      <c r="F22">
        <v>5700</v>
      </c>
      <c r="G22" s="16" t="s">
        <v>4</v>
      </c>
    </row>
    <row r="23" spans="1:7" x14ac:dyDescent="0.25">
      <c r="A23" s="16" t="s">
        <v>9</v>
      </c>
      <c r="B23" s="16" t="s">
        <v>61</v>
      </c>
      <c r="C23">
        <v>45.1</v>
      </c>
      <c r="D23">
        <v>14.5</v>
      </c>
      <c r="E23">
        <v>215</v>
      </c>
      <c r="F23">
        <v>5000</v>
      </c>
      <c r="G23" s="16" t="s">
        <v>3</v>
      </c>
    </row>
    <row r="24" spans="1:7" x14ac:dyDescent="0.25">
      <c r="A24" s="16" t="s">
        <v>9</v>
      </c>
      <c r="B24" s="16" t="s">
        <v>61</v>
      </c>
      <c r="C24">
        <v>46.5</v>
      </c>
      <c r="D24">
        <v>14.5</v>
      </c>
      <c r="E24">
        <v>213</v>
      </c>
      <c r="F24">
        <v>4400</v>
      </c>
      <c r="G24" s="16" t="s">
        <v>3</v>
      </c>
    </row>
    <row r="25" spans="1:7" x14ac:dyDescent="0.25">
      <c r="A25" s="16" t="s">
        <v>9</v>
      </c>
      <c r="B25" s="16" t="s">
        <v>61</v>
      </c>
      <c r="C25">
        <v>46.3</v>
      </c>
      <c r="D25">
        <v>15.8</v>
      </c>
      <c r="E25">
        <v>215</v>
      </c>
      <c r="F25">
        <v>5050</v>
      </c>
      <c r="G25" s="16" t="s">
        <v>4</v>
      </c>
    </row>
    <row r="26" spans="1:7" x14ac:dyDescent="0.25">
      <c r="A26" s="16" t="s">
        <v>9</v>
      </c>
      <c r="B26" s="16" t="s">
        <v>61</v>
      </c>
      <c r="C26">
        <v>42.9</v>
      </c>
      <c r="D26">
        <v>13.1</v>
      </c>
      <c r="E26">
        <v>215</v>
      </c>
      <c r="F26">
        <v>5000</v>
      </c>
      <c r="G26" s="16" t="s">
        <v>3</v>
      </c>
    </row>
    <row r="27" spans="1:7" x14ac:dyDescent="0.25">
      <c r="A27" s="16" t="s">
        <v>9</v>
      </c>
      <c r="B27" s="16" t="s">
        <v>61</v>
      </c>
      <c r="C27">
        <v>46.1</v>
      </c>
      <c r="D27">
        <v>15.1</v>
      </c>
      <c r="E27">
        <v>215</v>
      </c>
      <c r="F27">
        <v>5100</v>
      </c>
      <c r="G27" s="16" t="s">
        <v>4</v>
      </c>
    </row>
    <row r="28" spans="1:7" x14ac:dyDescent="0.25">
      <c r="A28" s="16" t="s">
        <v>9</v>
      </c>
      <c r="B28" s="16" t="s">
        <v>61</v>
      </c>
      <c r="C28">
        <v>47.8</v>
      </c>
      <c r="D28">
        <v>15</v>
      </c>
      <c r="E28">
        <v>215</v>
      </c>
      <c r="F28">
        <v>5650</v>
      </c>
      <c r="G28" s="16" t="s">
        <v>4</v>
      </c>
    </row>
    <row r="29" spans="1:7" x14ac:dyDescent="0.25">
      <c r="A29" s="16" t="s">
        <v>9</v>
      </c>
      <c r="B29" s="16" t="s">
        <v>61</v>
      </c>
      <c r="C29">
        <v>48.2</v>
      </c>
      <c r="D29">
        <v>14.3</v>
      </c>
      <c r="E29">
        <v>210</v>
      </c>
      <c r="F29">
        <v>4600</v>
      </c>
      <c r="G29" s="16" t="s">
        <v>3</v>
      </c>
    </row>
    <row r="30" spans="1:7" x14ac:dyDescent="0.25">
      <c r="A30" s="16" t="s">
        <v>9</v>
      </c>
      <c r="B30" s="16" t="s">
        <v>61</v>
      </c>
      <c r="C30">
        <v>50</v>
      </c>
      <c r="D30">
        <v>15.3</v>
      </c>
      <c r="E30">
        <v>220</v>
      </c>
      <c r="F30">
        <v>5550</v>
      </c>
      <c r="G30" s="16" t="s">
        <v>4</v>
      </c>
    </row>
    <row r="31" spans="1:7" x14ac:dyDescent="0.25">
      <c r="A31" s="16" t="s">
        <v>9</v>
      </c>
      <c r="B31" s="16" t="s">
        <v>61</v>
      </c>
      <c r="C31">
        <v>47.3</v>
      </c>
      <c r="D31">
        <v>15.3</v>
      </c>
      <c r="E31">
        <v>222</v>
      </c>
      <c r="F31">
        <v>5250</v>
      </c>
      <c r="G31" s="16" t="s">
        <v>4</v>
      </c>
    </row>
    <row r="32" spans="1:7" x14ac:dyDescent="0.25">
      <c r="A32" s="16" t="s">
        <v>9</v>
      </c>
      <c r="B32" s="16" t="s">
        <v>61</v>
      </c>
      <c r="C32">
        <v>42.8</v>
      </c>
      <c r="D32">
        <v>14.2</v>
      </c>
      <c r="E32">
        <v>209</v>
      </c>
      <c r="F32">
        <v>4700</v>
      </c>
      <c r="G32" s="16" t="s">
        <v>3</v>
      </c>
    </row>
    <row r="33" spans="1:7" x14ac:dyDescent="0.25">
      <c r="A33" s="16" t="s">
        <v>9</v>
      </c>
      <c r="B33" s="16" t="s">
        <v>61</v>
      </c>
      <c r="C33">
        <v>45.1</v>
      </c>
      <c r="D33">
        <v>14.5</v>
      </c>
      <c r="E33">
        <v>207</v>
      </c>
      <c r="F33">
        <v>5050</v>
      </c>
      <c r="G33" s="16" t="s">
        <v>3</v>
      </c>
    </row>
    <row r="34" spans="1:7" x14ac:dyDescent="0.25">
      <c r="A34" s="16" t="s">
        <v>9</v>
      </c>
      <c r="B34" s="16" t="s">
        <v>61</v>
      </c>
      <c r="C34">
        <v>59.6</v>
      </c>
      <c r="D34">
        <v>17</v>
      </c>
      <c r="E34">
        <v>230</v>
      </c>
      <c r="F34">
        <v>6050</v>
      </c>
      <c r="G34" s="16" t="s">
        <v>4</v>
      </c>
    </row>
    <row r="35" spans="1:7" x14ac:dyDescent="0.25">
      <c r="A35" s="16" t="s">
        <v>9</v>
      </c>
      <c r="B35" s="16" t="s">
        <v>61</v>
      </c>
      <c r="C35">
        <v>49.1</v>
      </c>
      <c r="D35">
        <v>14.8</v>
      </c>
      <c r="E35">
        <v>220</v>
      </c>
      <c r="F35">
        <v>5150</v>
      </c>
      <c r="G35" s="16" t="s">
        <v>3</v>
      </c>
    </row>
    <row r="36" spans="1:7" x14ac:dyDescent="0.25">
      <c r="A36" s="16" t="s">
        <v>9</v>
      </c>
      <c r="B36" s="16" t="s">
        <v>61</v>
      </c>
      <c r="C36">
        <v>48.4</v>
      </c>
      <c r="D36">
        <v>16.3</v>
      </c>
      <c r="E36">
        <v>220</v>
      </c>
      <c r="F36">
        <v>5400</v>
      </c>
      <c r="G36" s="16" t="s">
        <v>4</v>
      </c>
    </row>
    <row r="37" spans="1:7" x14ac:dyDescent="0.25">
      <c r="A37" s="16" t="s">
        <v>9</v>
      </c>
      <c r="B37" s="16" t="s">
        <v>61</v>
      </c>
      <c r="C37">
        <v>42.6</v>
      </c>
      <c r="D37">
        <v>13.7</v>
      </c>
      <c r="E37">
        <v>213</v>
      </c>
      <c r="F37">
        <v>4950</v>
      </c>
      <c r="G37" s="16" t="s">
        <v>3</v>
      </c>
    </row>
    <row r="38" spans="1:7" x14ac:dyDescent="0.25">
      <c r="A38" s="16" t="s">
        <v>9</v>
      </c>
      <c r="B38" s="16" t="s">
        <v>61</v>
      </c>
      <c r="C38">
        <v>44.4</v>
      </c>
      <c r="D38">
        <v>17.3</v>
      </c>
      <c r="E38">
        <v>219</v>
      </c>
      <c r="F38">
        <v>5250</v>
      </c>
      <c r="G38" s="16" t="s">
        <v>4</v>
      </c>
    </row>
    <row r="39" spans="1:7" x14ac:dyDescent="0.25">
      <c r="A39" s="16" t="s">
        <v>9</v>
      </c>
      <c r="B39" s="16" t="s">
        <v>61</v>
      </c>
      <c r="C39">
        <v>44</v>
      </c>
      <c r="D39">
        <v>13.6</v>
      </c>
      <c r="E39">
        <v>208</v>
      </c>
      <c r="F39">
        <v>4350</v>
      </c>
      <c r="G39" s="16" t="s">
        <v>3</v>
      </c>
    </row>
    <row r="40" spans="1:7" x14ac:dyDescent="0.25">
      <c r="A40" s="16" t="s">
        <v>9</v>
      </c>
      <c r="B40" s="16" t="s">
        <v>61</v>
      </c>
      <c r="C40">
        <v>48.7</v>
      </c>
      <c r="D40">
        <v>15.7</v>
      </c>
      <c r="E40">
        <v>208</v>
      </c>
      <c r="F40">
        <v>5350</v>
      </c>
      <c r="G40" s="16" t="s">
        <v>4</v>
      </c>
    </row>
    <row r="41" spans="1:7" x14ac:dyDescent="0.25">
      <c r="A41" s="16" t="s">
        <v>9</v>
      </c>
      <c r="B41" s="16" t="s">
        <v>61</v>
      </c>
      <c r="C41">
        <v>42.7</v>
      </c>
      <c r="D41">
        <v>13.7</v>
      </c>
      <c r="E41">
        <v>208</v>
      </c>
      <c r="F41">
        <v>3950</v>
      </c>
      <c r="G41" s="16" t="s">
        <v>3</v>
      </c>
    </row>
    <row r="42" spans="1:7" x14ac:dyDescent="0.25">
      <c r="A42" s="16" t="s">
        <v>9</v>
      </c>
      <c r="B42" s="16" t="s">
        <v>61</v>
      </c>
      <c r="C42">
        <v>49.6</v>
      </c>
      <c r="D42">
        <v>16</v>
      </c>
      <c r="E42">
        <v>225</v>
      </c>
      <c r="F42">
        <v>5700</v>
      </c>
      <c r="G42" s="16" t="s">
        <v>4</v>
      </c>
    </row>
    <row r="43" spans="1:7" x14ac:dyDescent="0.25">
      <c r="A43" s="16" t="s">
        <v>9</v>
      </c>
      <c r="B43" s="16" t="s">
        <v>61</v>
      </c>
      <c r="C43">
        <v>45.3</v>
      </c>
      <c r="D43">
        <v>13.7</v>
      </c>
      <c r="E43">
        <v>210</v>
      </c>
      <c r="F43">
        <v>4300</v>
      </c>
      <c r="G43" s="16" t="s">
        <v>3</v>
      </c>
    </row>
    <row r="44" spans="1:7" x14ac:dyDescent="0.25">
      <c r="A44" s="16" t="s">
        <v>9</v>
      </c>
      <c r="B44" s="16" t="s">
        <v>61</v>
      </c>
      <c r="C44">
        <v>49.6</v>
      </c>
      <c r="D44">
        <v>15</v>
      </c>
      <c r="E44">
        <v>216</v>
      </c>
      <c r="F44">
        <v>4750</v>
      </c>
      <c r="G44" s="16" t="s">
        <v>4</v>
      </c>
    </row>
    <row r="45" spans="1:7" x14ac:dyDescent="0.25">
      <c r="A45" s="16" t="s">
        <v>9</v>
      </c>
      <c r="B45" s="16" t="s">
        <v>61</v>
      </c>
      <c r="C45">
        <v>50.5</v>
      </c>
      <c r="D45">
        <v>15.9</v>
      </c>
      <c r="E45">
        <v>222</v>
      </c>
      <c r="F45">
        <v>5550</v>
      </c>
      <c r="G45" s="16" t="s">
        <v>4</v>
      </c>
    </row>
    <row r="46" spans="1:7" x14ac:dyDescent="0.25">
      <c r="A46" s="16" t="s">
        <v>9</v>
      </c>
      <c r="B46" s="16" t="s">
        <v>61</v>
      </c>
      <c r="C46">
        <v>43.6</v>
      </c>
      <c r="D46">
        <v>13.9</v>
      </c>
      <c r="E46">
        <v>217</v>
      </c>
      <c r="F46">
        <v>4900</v>
      </c>
      <c r="G46" s="16" t="s">
        <v>3</v>
      </c>
    </row>
    <row r="47" spans="1:7" x14ac:dyDescent="0.25">
      <c r="A47" s="16" t="s">
        <v>9</v>
      </c>
      <c r="B47" s="16" t="s">
        <v>61</v>
      </c>
      <c r="C47">
        <v>45.5</v>
      </c>
      <c r="D47">
        <v>13.9</v>
      </c>
      <c r="E47">
        <v>210</v>
      </c>
      <c r="F47">
        <v>4200</v>
      </c>
      <c r="G47" s="16" t="s">
        <v>3</v>
      </c>
    </row>
    <row r="48" spans="1:7" x14ac:dyDescent="0.25">
      <c r="A48" s="16" t="s">
        <v>9</v>
      </c>
      <c r="B48" s="16" t="s">
        <v>61</v>
      </c>
      <c r="C48">
        <v>50.5</v>
      </c>
      <c r="D48">
        <v>15.9</v>
      </c>
      <c r="E48">
        <v>225</v>
      </c>
      <c r="F48">
        <v>5400</v>
      </c>
      <c r="G48" s="16" t="s">
        <v>4</v>
      </c>
    </row>
    <row r="49" spans="1:7" x14ac:dyDescent="0.25">
      <c r="A49" s="16" t="s">
        <v>9</v>
      </c>
      <c r="B49" s="16" t="s">
        <v>61</v>
      </c>
      <c r="C49">
        <v>44.9</v>
      </c>
      <c r="D49">
        <v>13.3</v>
      </c>
      <c r="E49">
        <v>213</v>
      </c>
      <c r="F49">
        <v>5100</v>
      </c>
      <c r="G49" s="16" t="s">
        <v>3</v>
      </c>
    </row>
    <row r="50" spans="1:7" x14ac:dyDescent="0.25">
      <c r="A50" s="16" t="s">
        <v>9</v>
      </c>
      <c r="B50" s="16" t="s">
        <v>61</v>
      </c>
      <c r="C50">
        <v>45.2</v>
      </c>
      <c r="D50">
        <v>15.8</v>
      </c>
      <c r="E50">
        <v>215</v>
      </c>
      <c r="F50">
        <v>5300</v>
      </c>
      <c r="G50" s="16" t="s">
        <v>4</v>
      </c>
    </row>
    <row r="51" spans="1:7" x14ac:dyDescent="0.25">
      <c r="A51" s="16" t="s">
        <v>9</v>
      </c>
      <c r="B51" s="16" t="s">
        <v>61</v>
      </c>
      <c r="C51">
        <v>46.6</v>
      </c>
      <c r="D51">
        <v>14.2</v>
      </c>
      <c r="E51">
        <v>210</v>
      </c>
      <c r="F51">
        <v>4850</v>
      </c>
      <c r="G51" s="16" t="s">
        <v>3</v>
      </c>
    </row>
    <row r="52" spans="1:7" x14ac:dyDescent="0.25">
      <c r="A52" s="16" t="s">
        <v>9</v>
      </c>
      <c r="B52" s="16" t="s">
        <v>61</v>
      </c>
      <c r="C52">
        <v>48.5</v>
      </c>
      <c r="D52">
        <v>14.1</v>
      </c>
      <c r="E52">
        <v>220</v>
      </c>
      <c r="F52">
        <v>5300</v>
      </c>
      <c r="G52" s="16" t="s">
        <v>4</v>
      </c>
    </row>
    <row r="53" spans="1:7" x14ac:dyDescent="0.25">
      <c r="A53" s="16" t="s">
        <v>9</v>
      </c>
      <c r="B53" s="16" t="s">
        <v>61</v>
      </c>
      <c r="C53">
        <v>45.1</v>
      </c>
      <c r="D53">
        <v>14.4</v>
      </c>
      <c r="E53">
        <v>210</v>
      </c>
      <c r="F53">
        <v>4400</v>
      </c>
      <c r="G53" s="16" t="s">
        <v>3</v>
      </c>
    </row>
    <row r="54" spans="1:7" x14ac:dyDescent="0.25">
      <c r="A54" s="16" t="s">
        <v>9</v>
      </c>
      <c r="B54" s="16" t="s">
        <v>61</v>
      </c>
      <c r="C54">
        <v>50.1</v>
      </c>
      <c r="D54">
        <v>15</v>
      </c>
      <c r="E54">
        <v>225</v>
      </c>
      <c r="F54">
        <v>5000</v>
      </c>
      <c r="G54" s="16" t="s">
        <v>4</v>
      </c>
    </row>
    <row r="55" spans="1:7" x14ac:dyDescent="0.25">
      <c r="A55" s="16" t="s">
        <v>9</v>
      </c>
      <c r="B55" s="16" t="s">
        <v>61</v>
      </c>
      <c r="C55">
        <v>46.5</v>
      </c>
      <c r="D55">
        <v>14.4</v>
      </c>
      <c r="E55">
        <v>217</v>
      </c>
      <c r="F55">
        <v>4900</v>
      </c>
      <c r="G55" s="16" t="s">
        <v>3</v>
      </c>
    </row>
    <row r="56" spans="1:7" x14ac:dyDescent="0.25">
      <c r="A56" s="16" t="s">
        <v>9</v>
      </c>
      <c r="B56" s="16" t="s">
        <v>61</v>
      </c>
      <c r="C56">
        <v>45</v>
      </c>
      <c r="D56">
        <v>15.4</v>
      </c>
      <c r="E56">
        <v>220</v>
      </c>
      <c r="F56">
        <v>5050</v>
      </c>
      <c r="G56" s="16" t="s">
        <v>4</v>
      </c>
    </row>
    <row r="57" spans="1:7" x14ac:dyDescent="0.25">
      <c r="A57" s="16" t="s">
        <v>9</v>
      </c>
      <c r="B57" s="16" t="s">
        <v>61</v>
      </c>
      <c r="C57">
        <v>43.8</v>
      </c>
      <c r="D57">
        <v>13.9</v>
      </c>
      <c r="E57">
        <v>208</v>
      </c>
      <c r="F57">
        <v>4300</v>
      </c>
      <c r="G57" s="16" t="s">
        <v>3</v>
      </c>
    </row>
    <row r="58" spans="1:7" x14ac:dyDescent="0.25">
      <c r="A58" s="16" t="s">
        <v>9</v>
      </c>
      <c r="B58" s="16" t="s">
        <v>61</v>
      </c>
      <c r="C58">
        <v>45.5</v>
      </c>
      <c r="D58">
        <v>15</v>
      </c>
      <c r="E58">
        <v>220</v>
      </c>
      <c r="F58">
        <v>5000</v>
      </c>
      <c r="G58" s="16" t="s">
        <v>4</v>
      </c>
    </row>
    <row r="59" spans="1:7" x14ac:dyDescent="0.25">
      <c r="A59" s="16" t="s">
        <v>9</v>
      </c>
      <c r="B59" s="16" t="s">
        <v>61</v>
      </c>
      <c r="C59">
        <v>43.2</v>
      </c>
      <c r="D59">
        <v>14.5</v>
      </c>
      <c r="E59">
        <v>208</v>
      </c>
      <c r="F59">
        <v>4450</v>
      </c>
      <c r="G59" s="16" t="s">
        <v>3</v>
      </c>
    </row>
    <row r="60" spans="1:7" x14ac:dyDescent="0.25">
      <c r="A60" s="16" t="s">
        <v>9</v>
      </c>
      <c r="B60" s="16" t="s">
        <v>61</v>
      </c>
      <c r="C60">
        <v>50.4</v>
      </c>
      <c r="D60">
        <v>15.3</v>
      </c>
      <c r="E60">
        <v>224</v>
      </c>
      <c r="F60">
        <v>5550</v>
      </c>
      <c r="G60" s="16" t="s">
        <v>4</v>
      </c>
    </row>
    <row r="61" spans="1:7" x14ac:dyDescent="0.25">
      <c r="A61" s="16" t="s">
        <v>9</v>
      </c>
      <c r="B61" s="16" t="s">
        <v>61</v>
      </c>
      <c r="C61">
        <v>45.3</v>
      </c>
      <c r="D61">
        <v>13.8</v>
      </c>
      <c r="E61">
        <v>208</v>
      </c>
      <c r="F61">
        <v>4200</v>
      </c>
      <c r="G61" s="16" t="s">
        <v>3</v>
      </c>
    </row>
    <row r="62" spans="1:7" x14ac:dyDescent="0.25">
      <c r="A62" s="16" t="s">
        <v>9</v>
      </c>
      <c r="B62" s="16" t="s">
        <v>61</v>
      </c>
      <c r="C62">
        <v>46.2</v>
      </c>
      <c r="D62">
        <v>14.9</v>
      </c>
      <c r="E62">
        <v>221</v>
      </c>
      <c r="F62">
        <v>5300</v>
      </c>
      <c r="G62" s="16" t="s">
        <v>4</v>
      </c>
    </row>
    <row r="63" spans="1:7" x14ac:dyDescent="0.25">
      <c r="A63" s="16" t="s">
        <v>9</v>
      </c>
      <c r="B63" s="16" t="s">
        <v>61</v>
      </c>
      <c r="C63">
        <v>45.7</v>
      </c>
      <c r="D63">
        <v>13.9</v>
      </c>
      <c r="E63">
        <v>214</v>
      </c>
      <c r="F63">
        <v>4400</v>
      </c>
      <c r="G63" s="16" t="s">
        <v>3</v>
      </c>
    </row>
    <row r="64" spans="1:7" x14ac:dyDescent="0.25">
      <c r="A64" s="16" t="s">
        <v>9</v>
      </c>
      <c r="B64" s="16" t="s">
        <v>61</v>
      </c>
      <c r="C64">
        <v>54.3</v>
      </c>
      <c r="D64">
        <v>15.7</v>
      </c>
      <c r="E64">
        <v>231</v>
      </c>
      <c r="F64">
        <v>5650</v>
      </c>
      <c r="G64" s="16" t="s">
        <v>4</v>
      </c>
    </row>
    <row r="65" spans="1:7" x14ac:dyDescent="0.25">
      <c r="A65" s="16" t="s">
        <v>9</v>
      </c>
      <c r="B65" s="16" t="s">
        <v>61</v>
      </c>
      <c r="C65">
        <v>45.8</v>
      </c>
      <c r="D65">
        <v>14.2</v>
      </c>
      <c r="E65">
        <v>219</v>
      </c>
      <c r="F65">
        <v>4700</v>
      </c>
      <c r="G65" s="16" t="s">
        <v>3</v>
      </c>
    </row>
    <row r="66" spans="1:7" x14ac:dyDescent="0.25">
      <c r="A66" s="16" t="s">
        <v>9</v>
      </c>
      <c r="B66" s="16" t="s">
        <v>61</v>
      </c>
      <c r="C66">
        <v>49.8</v>
      </c>
      <c r="D66">
        <v>16.8</v>
      </c>
      <c r="E66">
        <v>230</v>
      </c>
      <c r="F66">
        <v>5700</v>
      </c>
      <c r="G66" s="16" t="s">
        <v>4</v>
      </c>
    </row>
    <row r="67" spans="1:7" x14ac:dyDescent="0.25">
      <c r="A67" s="16" t="s">
        <v>9</v>
      </c>
      <c r="B67" s="16" t="s">
        <v>61</v>
      </c>
      <c r="C67">
        <v>49.5</v>
      </c>
      <c r="D67">
        <v>16.2</v>
      </c>
      <c r="E67">
        <v>229</v>
      </c>
      <c r="F67">
        <v>5800</v>
      </c>
      <c r="G67" s="16" t="s">
        <v>4</v>
      </c>
    </row>
    <row r="68" spans="1:7" x14ac:dyDescent="0.25">
      <c r="A68" s="16" t="s">
        <v>9</v>
      </c>
      <c r="B68" s="16" t="s">
        <v>61</v>
      </c>
      <c r="C68">
        <v>43.5</v>
      </c>
      <c r="D68">
        <v>14.2</v>
      </c>
      <c r="E68">
        <v>220</v>
      </c>
      <c r="F68">
        <v>4700</v>
      </c>
      <c r="G68" s="16" t="s">
        <v>3</v>
      </c>
    </row>
    <row r="69" spans="1:7" x14ac:dyDescent="0.25">
      <c r="A69" s="16" t="s">
        <v>9</v>
      </c>
      <c r="B69" s="16" t="s">
        <v>61</v>
      </c>
      <c r="C69">
        <v>50.7</v>
      </c>
      <c r="D69">
        <v>15</v>
      </c>
      <c r="E69">
        <v>223</v>
      </c>
      <c r="F69">
        <v>5550</v>
      </c>
      <c r="G69" s="16" t="s">
        <v>4</v>
      </c>
    </row>
    <row r="70" spans="1:7" x14ac:dyDescent="0.25">
      <c r="A70" s="16" t="s">
        <v>9</v>
      </c>
      <c r="B70" s="16" t="s">
        <v>61</v>
      </c>
      <c r="C70">
        <v>47.7</v>
      </c>
      <c r="D70">
        <v>15</v>
      </c>
      <c r="E70">
        <v>216</v>
      </c>
      <c r="F70">
        <v>4750</v>
      </c>
      <c r="G70" s="16" t="s">
        <v>3</v>
      </c>
    </row>
    <row r="71" spans="1:7" x14ac:dyDescent="0.25">
      <c r="A71" s="16" t="s">
        <v>9</v>
      </c>
      <c r="B71" s="16" t="s">
        <v>61</v>
      </c>
      <c r="C71">
        <v>46.4</v>
      </c>
      <c r="D71">
        <v>15.6</v>
      </c>
      <c r="E71">
        <v>221</v>
      </c>
      <c r="F71">
        <v>5000</v>
      </c>
      <c r="G71" s="16" t="s">
        <v>4</v>
      </c>
    </row>
    <row r="72" spans="1:7" x14ac:dyDescent="0.25">
      <c r="A72" s="16" t="s">
        <v>9</v>
      </c>
      <c r="B72" s="16" t="s">
        <v>61</v>
      </c>
      <c r="C72">
        <v>48.2</v>
      </c>
      <c r="D72">
        <v>15.6</v>
      </c>
      <c r="E72">
        <v>221</v>
      </c>
      <c r="F72">
        <v>5100</v>
      </c>
      <c r="G72" s="16" t="s">
        <v>4</v>
      </c>
    </row>
    <row r="73" spans="1:7" x14ac:dyDescent="0.25">
      <c r="A73" s="16" t="s">
        <v>9</v>
      </c>
      <c r="B73" s="16" t="s">
        <v>61</v>
      </c>
      <c r="C73">
        <v>46.5</v>
      </c>
      <c r="D73">
        <v>14.8</v>
      </c>
      <c r="E73">
        <v>217</v>
      </c>
      <c r="F73">
        <v>5200</v>
      </c>
      <c r="G73" s="16" t="s">
        <v>3</v>
      </c>
    </row>
    <row r="74" spans="1:7" x14ac:dyDescent="0.25">
      <c r="A74" s="16" t="s">
        <v>9</v>
      </c>
      <c r="B74" s="16" t="s">
        <v>61</v>
      </c>
      <c r="C74">
        <v>46.4</v>
      </c>
      <c r="D74">
        <v>15</v>
      </c>
      <c r="E74">
        <v>216</v>
      </c>
      <c r="F74">
        <v>4700</v>
      </c>
      <c r="G74" s="16" t="s">
        <v>3</v>
      </c>
    </row>
    <row r="75" spans="1:7" x14ac:dyDescent="0.25">
      <c r="A75" s="16" t="s">
        <v>9</v>
      </c>
      <c r="B75" s="16" t="s">
        <v>61</v>
      </c>
      <c r="C75">
        <v>48.6</v>
      </c>
      <c r="D75">
        <v>16</v>
      </c>
      <c r="E75">
        <v>230</v>
      </c>
      <c r="F75">
        <v>5800</v>
      </c>
      <c r="G75" s="16" t="s">
        <v>4</v>
      </c>
    </row>
    <row r="76" spans="1:7" x14ac:dyDescent="0.25">
      <c r="A76" s="16" t="s">
        <v>9</v>
      </c>
      <c r="B76" s="16" t="s">
        <v>61</v>
      </c>
      <c r="C76">
        <v>47.5</v>
      </c>
      <c r="D76">
        <v>14.2</v>
      </c>
      <c r="E76">
        <v>209</v>
      </c>
      <c r="F76">
        <v>4600</v>
      </c>
      <c r="G76" s="16" t="s">
        <v>3</v>
      </c>
    </row>
    <row r="77" spans="1:7" x14ac:dyDescent="0.25">
      <c r="A77" s="16" t="s">
        <v>9</v>
      </c>
      <c r="B77" s="16" t="s">
        <v>61</v>
      </c>
      <c r="C77">
        <v>51.1</v>
      </c>
      <c r="D77">
        <v>16.3</v>
      </c>
      <c r="E77">
        <v>220</v>
      </c>
      <c r="F77">
        <v>6000</v>
      </c>
      <c r="G77" s="16" t="s">
        <v>4</v>
      </c>
    </row>
    <row r="78" spans="1:7" x14ac:dyDescent="0.25">
      <c r="A78" s="16" t="s">
        <v>9</v>
      </c>
      <c r="B78" s="16" t="s">
        <v>61</v>
      </c>
      <c r="C78">
        <v>45.2</v>
      </c>
      <c r="D78">
        <v>13.8</v>
      </c>
      <c r="E78">
        <v>215</v>
      </c>
      <c r="F78">
        <v>4750</v>
      </c>
      <c r="G78" s="16" t="s">
        <v>3</v>
      </c>
    </row>
    <row r="79" spans="1:7" x14ac:dyDescent="0.25">
      <c r="A79" s="16" t="s">
        <v>9</v>
      </c>
      <c r="B79" s="16" t="s">
        <v>61</v>
      </c>
      <c r="C79">
        <v>45.2</v>
      </c>
      <c r="D79">
        <v>16.399999999999999</v>
      </c>
      <c r="E79">
        <v>223</v>
      </c>
      <c r="F79">
        <v>5950</v>
      </c>
      <c r="G79" s="16" t="s">
        <v>4</v>
      </c>
    </row>
    <row r="80" spans="1:7" x14ac:dyDescent="0.25">
      <c r="A80" s="16" t="s">
        <v>9</v>
      </c>
      <c r="B80" s="16" t="s">
        <v>61</v>
      </c>
      <c r="C80">
        <v>49.1</v>
      </c>
      <c r="D80">
        <v>14.5</v>
      </c>
      <c r="E80">
        <v>212</v>
      </c>
      <c r="F80">
        <v>4625</v>
      </c>
      <c r="G80" s="16" t="s">
        <v>3</v>
      </c>
    </row>
    <row r="81" spans="1:7" x14ac:dyDescent="0.25">
      <c r="A81" s="16" t="s">
        <v>9</v>
      </c>
      <c r="B81" s="16" t="s">
        <v>61</v>
      </c>
      <c r="C81">
        <v>52.5</v>
      </c>
      <c r="D81">
        <v>15.6</v>
      </c>
      <c r="E81">
        <v>221</v>
      </c>
      <c r="F81">
        <v>5450</v>
      </c>
      <c r="G81" s="16" t="s">
        <v>4</v>
      </c>
    </row>
    <row r="82" spans="1:7" x14ac:dyDescent="0.25">
      <c r="A82" s="16" t="s">
        <v>9</v>
      </c>
      <c r="B82" s="16" t="s">
        <v>61</v>
      </c>
      <c r="C82">
        <v>47.4</v>
      </c>
      <c r="D82">
        <v>14.6</v>
      </c>
      <c r="E82">
        <v>212</v>
      </c>
      <c r="F82">
        <v>4725</v>
      </c>
      <c r="G82" s="16" t="s">
        <v>3</v>
      </c>
    </row>
    <row r="83" spans="1:7" x14ac:dyDescent="0.25">
      <c r="A83" s="16" t="s">
        <v>9</v>
      </c>
      <c r="B83" s="16" t="s">
        <v>61</v>
      </c>
      <c r="C83">
        <v>50</v>
      </c>
      <c r="D83">
        <v>15.9</v>
      </c>
      <c r="E83">
        <v>224</v>
      </c>
      <c r="F83">
        <v>5350</v>
      </c>
      <c r="G83" s="16" t="s">
        <v>4</v>
      </c>
    </row>
    <row r="84" spans="1:7" x14ac:dyDescent="0.25">
      <c r="A84" s="16" t="s">
        <v>9</v>
      </c>
      <c r="B84" s="16" t="s">
        <v>61</v>
      </c>
      <c r="C84">
        <v>44.9</v>
      </c>
      <c r="D84">
        <v>13.8</v>
      </c>
      <c r="E84">
        <v>212</v>
      </c>
      <c r="F84">
        <v>4750</v>
      </c>
      <c r="G84" s="16" t="s">
        <v>3</v>
      </c>
    </row>
    <row r="85" spans="1:7" x14ac:dyDescent="0.25">
      <c r="A85" s="16" t="s">
        <v>9</v>
      </c>
      <c r="B85" s="16" t="s">
        <v>61</v>
      </c>
      <c r="C85">
        <v>50.8</v>
      </c>
      <c r="D85">
        <v>17.3</v>
      </c>
      <c r="E85">
        <v>228</v>
      </c>
      <c r="F85">
        <v>5600</v>
      </c>
      <c r="G85" s="16" t="s">
        <v>4</v>
      </c>
    </row>
    <row r="86" spans="1:7" x14ac:dyDescent="0.25">
      <c r="A86" s="16" t="s">
        <v>9</v>
      </c>
      <c r="B86" s="16" t="s">
        <v>61</v>
      </c>
      <c r="C86">
        <v>43.4</v>
      </c>
      <c r="D86">
        <v>14.4</v>
      </c>
      <c r="E86">
        <v>218</v>
      </c>
      <c r="F86">
        <v>4600</v>
      </c>
      <c r="G86" s="16" t="s">
        <v>3</v>
      </c>
    </row>
    <row r="87" spans="1:7" x14ac:dyDescent="0.25">
      <c r="A87" s="16" t="s">
        <v>9</v>
      </c>
      <c r="B87" s="16" t="s">
        <v>61</v>
      </c>
      <c r="C87">
        <v>51.3</v>
      </c>
      <c r="D87">
        <v>14.2</v>
      </c>
      <c r="E87">
        <v>218</v>
      </c>
      <c r="F87">
        <v>5300</v>
      </c>
      <c r="G87" s="16" t="s">
        <v>4</v>
      </c>
    </row>
    <row r="88" spans="1:7" x14ac:dyDescent="0.25">
      <c r="A88" s="16" t="s">
        <v>9</v>
      </c>
      <c r="B88" s="16" t="s">
        <v>61</v>
      </c>
      <c r="C88">
        <v>47.5</v>
      </c>
      <c r="D88">
        <v>14</v>
      </c>
      <c r="E88">
        <v>212</v>
      </c>
      <c r="F88">
        <v>4875</v>
      </c>
      <c r="G88" s="16" t="s">
        <v>3</v>
      </c>
    </row>
    <row r="89" spans="1:7" x14ac:dyDescent="0.25">
      <c r="A89" s="16" t="s">
        <v>9</v>
      </c>
      <c r="B89" s="16" t="s">
        <v>61</v>
      </c>
      <c r="C89">
        <v>52.1</v>
      </c>
      <c r="D89">
        <v>17</v>
      </c>
      <c r="E89">
        <v>230</v>
      </c>
      <c r="F89">
        <v>5550</v>
      </c>
      <c r="G89" s="16" t="s">
        <v>4</v>
      </c>
    </row>
    <row r="90" spans="1:7" x14ac:dyDescent="0.25">
      <c r="A90" s="16" t="s">
        <v>9</v>
      </c>
      <c r="B90" s="16" t="s">
        <v>61</v>
      </c>
      <c r="C90">
        <v>47.5</v>
      </c>
      <c r="D90">
        <v>15</v>
      </c>
      <c r="E90">
        <v>218</v>
      </c>
      <c r="F90">
        <v>4950</v>
      </c>
      <c r="G90" s="16" t="s">
        <v>3</v>
      </c>
    </row>
    <row r="91" spans="1:7" x14ac:dyDescent="0.25">
      <c r="A91" s="16" t="s">
        <v>9</v>
      </c>
      <c r="B91" s="16" t="s">
        <v>61</v>
      </c>
      <c r="C91">
        <v>52.2</v>
      </c>
      <c r="D91">
        <v>17.100000000000001</v>
      </c>
      <c r="E91">
        <v>228</v>
      </c>
      <c r="F91">
        <v>5400</v>
      </c>
      <c r="G91" s="16" t="s">
        <v>4</v>
      </c>
    </row>
    <row r="92" spans="1:7" x14ac:dyDescent="0.25">
      <c r="A92" s="16" t="s">
        <v>9</v>
      </c>
      <c r="B92" s="16" t="s">
        <v>61</v>
      </c>
      <c r="C92">
        <v>45.5</v>
      </c>
      <c r="D92">
        <v>14.5</v>
      </c>
      <c r="E92">
        <v>212</v>
      </c>
      <c r="F92">
        <v>4750</v>
      </c>
      <c r="G92" s="16" t="s">
        <v>3</v>
      </c>
    </row>
    <row r="93" spans="1:7" x14ac:dyDescent="0.25">
      <c r="A93" s="16" t="s">
        <v>9</v>
      </c>
      <c r="B93" s="16" t="s">
        <v>61</v>
      </c>
      <c r="C93">
        <v>49.5</v>
      </c>
      <c r="D93">
        <v>16.100000000000001</v>
      </c>
      <c r="E93">
        <v>224</v>
      </c>
      <c r="F93">
        <v>5650</v>
      </c>
      <c r="G93" s="16" t="s">
        <v>4</v>
      </c>
    </row>
    <row r="94" spans="1:7" x14ac:dyDescent="0.25">
      <c r="A94" s="16" t="s">
        <v>9</v>
      </c>
      <c r="B94" s="16" t="s">
        <v>61</v>
      </c>
      <c r="C94">
        <v>44.5</v>
      </c>
      <c r="D94">
        <v>14.7</v>
      </c>
      <c r="E94">
        <v>214</v>
      </c>
      <c r="F94">
        <v>4850</v>
      </c>
      <c r="G94" s="16" t="s">
        <v>3</v>
      </c>
    </row>
    <row r="95" spans="1:7" x14ac:dyDescent="0.25">
      <c r="A95" s="16" t="s">
        <v>9</v>
      </c>
      <c r="B95" s="16" t="s">
        <v>61</v>
      </c>
      <c r="C95">
        <v>50.8</v>
      </c>
      <c r="D95">
        <v>15.7</v>
      </c>
      <c r="E95">
        <v>226</v>
      </c>
      <c r="F95">
        <v>5200</v>
      </c>
      <c r="G95" s="16" t="s">
        <v>4</v>
      </c>
    </row>
    <row r="96" spans="1:7" x14ac:dyDescent="0.25">
      <c r="A96" s="16" t="s">
        <v>9</v>
      </c>
      <c r="B96" s="16" t="s">
        <v>61</v>
      </c>
      <c r="C96">
        <v>49.4</v>
      </c>
      <c r="D96">
        <v>15.8</v>
      </c>
      <c r="E96">
        <v>216</v>
      </c>
      <c r="F96">
        <v>4925</v>
      </c>
      <c r="G96" s="16" t="s">
        <v>4</v>
      </c>
    </row>
    <row r="97" spans="1:7" x14ac:dyDescent="0.25">
      <c r="A97" s="16" t="s">
        <v>9</v>
      </c>
      <c r="B97" s="16" t="s">
        <v>61</v>
      </c>
      <c r="C97">
        <v>46.9</v>
      </c>
      <c r="D97">
        <v>14.6</v>
      </c>
      <c r="E97">
        <v>222</v>
      </c>
      <c r="F97">
        <v>4875</v>
      </c>
      <c r="G97" s="16" t="s">
        <v>3</v>
      </c>
    </row>
    <row r="98" spans="1:7" x14ac:dyDescent="0.25">
      <c r="A98" s="16" t="s">
        <v>9</v>
      </c>
      <c r="B98" s="16" t="s">
        <v>61</v>
      </c>
      <c r="C98">
        <v>48.4</v>
      </c>
      <c r="D98">
        <v>14.4</v>
      </c>
      <c r="E98">
        <v>203</v>
      </c>
      <c r="F98">
        <v>4625</v>
      </c>
      <c r="G98" s="16" t="s">
        <v>3</v>
      </c>
    </row>
    <row r="99" spans="1:7" x14ac:dyDescent="0.25">
      <c r="A99" s="16" t="s">
        <v>9</v>
      </c>
      <c r="B99" s="16" t="s">
        <v>61</v>
      </c>
      <c r="C99">
        <v>51.1</v>
      </c>
      <c r="D99">
        <v>16.5</v>
      </c>
      <c r="E99">
        <v>225</v>
      </c>
      <c r="F99">
        <v>5250</v>
      </c>
      <c r="G99" s="16" t="s">
        <v>4</v>
      </c>
    </row>
    <row r="100" spans="1:7" x14ac:dyDescent="0.25">
      <c r="A100" s="16" t="s">
        <v>9</v>
      </c>
      <c r="B100" s="16" t="s">
        <v>61</v>
      </c>
      <c r="C100">
        <v>48.5</v>
      </c>
      <c r="D100">
        <v>15</v>
      </c>
      <c r="E100">
        <v>219</v>
      </c>
      <c r="F100">
        <v>4850</v>
      </c>
      <c r="G100" s="16" t="s">
        <v>3</v>
      </c>
    </row>
    <row r="101" spans="1:7" x14ac:dyDescent="0.25">
      <c r="A101" s="16" t="s">
        <v>9</v>
      </c>
      <c r="B101" s="16" t="s">
        <v>61</v>
      </c>
      <c r="C101">
        <v>55.9</v>
      </c>
      <c r="D101">
        <v>17</v>
      </c>
      <c r="E101">
        <v>228</v>
      </c>
      <c r="F101">
        <v>5600</v>
      </c>
      <c r="G101" s="16" t="s">
        <v>4</v>
      </c>
    </row>
    <row r="102" spans="1:7" x14ac:dyDescent="0.25">
      <c r="A102" s="16" t="s">
        <v>9</v>
      </c>
      <c r="B102" s="16" t="s">
        <v>61</v>
      </c>
      <c r="C102">
        <v>47.2</v>
      </c>
      <c r="D102">
        <v>15.5</v>
      </c>
      <c r="E102">
        <v>215</v>
      </c>
      <c r="F102">
        <v>4975</v>
      </c>
      <c r="G102" s="16" t="s">
        <v>3</v>
      </c>
    </row>
    <row r="103" spans="1:7" x14ac:dyDescent="0.25">
      <c r="A103" s="16" t="s">
        <v>9</v>
      </c>
      <c r="B103" s="16" t="s">
        <v>61</v>
      </c>
      <c r="C103">
        <v>49.1</v>
      </c>
      <c r="D103">
        <v>15</v>
      </c>
      <c r="E103">
        <v>228</v>
      </c>
      <c r="F103">
        <v>5500</v>
      </c>
      <c r="G103" s="16" t="s">
        <v>4</v>
      </c>
    </row>
    <row r="104" spans="1:7" x14ac:dyDescent="0.25">
      <c r="A104" s="16" t="s">
        <v>9</v>
      </c>
      <c r="B104" s="16" t="s">
        <v>61</v>
      </c>
      <c r="C104">
        <v>46.8</v>
      </c>
      <c r="D104">
        <v>16.100000000000001</v>
      </c>
      <c r="E104">
        <v>215</v>
      </c>
      <c r="F104">
        <v>5500</v>
      </c>
      <c r="G104" s="16" t="s">
        <v>4</v>
      </c>
    </row>
    <row r="105" spans="1:7" x14ac:dyDescent="0.25">
      <c r="A105" s="16" t="s">
        <v>9</v>
      </c>
      <c r="B105" s="16" t="s">
        <v>61</v>
      </c>
      <c r="C105">
        <v>41.7</v>
      </c>
      <c r="D105">
        <v>14.7</v>
      </c>
      <c r="E105">
        <v>210</v>
      </c>
      <c r="F105">
        <v>4700</v>
      </c>
      <c r="G105" s="16" t="s">
        <v>3</v>
      </c>
    </row>
    <row r="106" spans="1:7" x14ac:dyDescent="0.25">
      <c r="A106" s="16" t="s">
        <v>9</v>
      </c>
      <c r="B106" s="16" t="s">
        <v>61</v>
      </c>
      <c r="C106">
        <v>53.4</v>
      </c>
      <c r="D106">
        <v>15.8</v>
      </c>
      <c r="E106">
        <v>219</v>
      </c>
      <c r="F106">
        <v>5500</v>
      </c>
      <c r="G106" s="16" t="s">
        <v>4</v>
      </c>
    </row>
    <row r="107" spans="1:7" x14ac:dyDescent="0.25">
      <c r="A107" s="16" t="s">
        <v>9</v>
      </c>
      <c r="B107" s="16" t="s">
        <v>61</v>
      </c>
      <c r="C107">
        <v>43.3</v>
      </c>
      <c r="D107">
        <v>14</v>
      </c>
      <c r="E107">
        <v>208</v>
      </c>
      <c r="F107">
        <v>4575</v>
      </c>
      <c r="G107" s="16" t="s">
        <v>3</v>
      </c>
    </row>
    <row r="108" spans="1:7" x14ac:dyDescent="0.25">
      <c r="A108" s="16" t="s">
        <v>9</v>
      </c>
      <c r="B108" s="16" t="s">
        <v>61</v>
      </c>
      <c r="C108">
        <v>48.1</v>
      </c>
      <c r="D108">
        <v>15.1</v>
      </c>
      <c r="E108">
        <v>209</v>
      </c>
      <c r="F108">
        <v>5500</v>
      </c>
      <c r="G108" s="16" t="s">
        <v>4</v>
      </c>
    </row>
    <row r="109" spans="1:7" x14ac:dyDescent="0.25">
      <c r="A109" s="16" t="s">
        <v>9</v>
      </c>
      <c r="B109" s="16" t="s">
        <v>61</v>
      </c>
      <c r="C109">
        <v>50.5</v>
      </c>
      <c r="D109">
        <v>15.2</v>
      </c>
      <c r="E109">
        <v>216</v>
      </c>
      <c r="F109">
        <v>5000</v>
      </c>
      <c r="G109" s="16" t="s">
        <v>3</v>
      </c>
    </row>
    <row r="110" spans="1:7" x14ac:dyDescent="0.25">
      <c r="A110" s="16" t="s">
        <v>9</v>
      </c>
      <c r="B110" s="16" t="s">
        <v>61</v>
      </c>
      <c r="C110">
        <v>49.8</v>
      </c>
      <c r="D110">
        <v>15.9</v>
      </c>
      <c r="E110">
        <v>229</v>
      </c>
      <c r="F110">
        <v>5950</v>
      </c>
      <c r="G110" s="16" t="s">
        <v>4</v>
      </c>
    </row>
    <row r="111" spans="1:7" x14ac:dyDescent="0.25">
      <c r="A111" s="16" t="s">
        <v>9</v>
      </c>
      <c r="B111" s="16" t="s">
        <v>61</v>
      </c>
      <c r="C111">
        <v>43.5</v>
      </c>
      <c r="D111">
        <v>15.2</v>
      </c>
      <c r="E111">
        <v>213</v>
      </c>
      <c r="F111">
        <v>4650</v>
      </c>
      <c r="G111" s="16" t="s">
        <v>3</v>
      </c>
    </row>
    <row r="112" spans="1:7" x14ac:dyDescent="0.25">
      <c r="A112" s="16" t="s">
        <v>9</v>
      </c>
      <c r="B112" s="16" t="s">
        <v>61</v>
      </c>
      <c r="C112">
        <v>51.5</v>
      </c>
      <c r="D112">
        <v>16.3</v>
      </c>
      <c r="E112">
        <v>230</v>
      </c>
      <c r="F112">
        <v>5500</v>
      </c>
      <c r="G112" s="16" t="s">
        <v>4</v>
      </c>
    </row>
    <row r="113" spans="1:7" x14ac:dyDescent="0.25">
      <c r="A113" s="16" t="s">
        <v>9</v>
      </c>
      <c r="B113" s="16" t="s">
        <v>61</v>
      </c>
      <c r="C113">
        <v>46.2</v>
      </c>
      <c r="D113">
        <v>14.1</v>
      </c>
      <c r="E113">
        <v>217</v>
      </c>
      <c r="F113">
        <v>4375</v>
      </c>
      <c r="G113" s="16" t="s">
        <v>3</v>
      </c>
    </row>
    <row r="114" spans="1:7" x14ac:dyDescent="0.25">
      <c r="A114" s="16" t="s">
        <v>9</v>
      </c>
      <c r="B114" s="16" t="s">
        <v>61</v>
      </c>
      <c r="C114">
        <v>55.1</v>
      </c>
      <c r="D114">
        <v>16</v>
      </c>
      <c r="E114">
        <v>230</v>
      </c>
      <c r="F114">
        <v>5850</v>
      </c>
      <c r="G114" s="16" t="s">
        <v>4</v>
      </c>
    </row>
    <row r="115" spans="1:7" x14ac:dyDescent="0.25">
      <c r="A115" s="16" t="s">
        <v>9</v>
      </c>
      <c r="B115" s="16" t="s">
        <v>61</v>
      </c>
      <c r="C115">
        <v>48.8</v>
      </c>
      <c r="D115">
        <v>16.2</v>
      </c>
      <c r="E115">
        <v>222</v>
      </c>
      <c r="F115">
        <v>6000</v>
      </c>
      <c r="G115" s="16" t="s">
        <v>4</v>
      </c>
    </row>
    <row r="116" spans="1:7" x14ac:dyDescent="0.25">
      <c r="A116" s="16" t="s">
        <v>9</v>
      </c>
      <c r="B116" s="16" t="s">
        <v>61</v>
      </c>
      <c r="C116">
        <v>47.2</v>
      </c>
      <c r="D116">
        <v>13.7</v>
      </c>
      <c r="E116">
        <v>214</v>
      </c>
      <c r="F116">
        <v>4925</v>
      </c>
      <c r="G116" s="16" t="s">
        <v>3</v>
      </c>
    </row>
    <row r="117" spans="1:7" x14ac:dyDescent="0.25">
      <c r="A117" s="16" t="s">
        <v>9</v>
      </c>
      <c r="B117" s="16" t="s">
        <v>61</v>
      </c>
      <c r="C117">
        <v>46.8</v>
      </c>
      <c r="D117">
        <v>14.3</v>
      </c>
      <c r="E117">
        <v>215</v>
      </c>
      <c r="F117">
        <v>4850</v>
      </c>
      <c r="G117" s="16" t="s">
        <v>3</v>
      </c>
    </row>
    <row r="118" spans="1:7" x14ac:dyDescent="0.25">
      <c r="A118" s="16" t="s">
        <v>9</v>
      </c>
      <c r="B118" s="16" t="s">
        <v>61</v>
      </c>
      <c r="C118">
        <v>50.4</v>
      </c>
      <c r="D118">
        <v>15.7</v>
      </c>
      <c r="E118">
        <v>222</v>
      </c>
      <c r="F118">
        <v>5750</v>
      </c>
      <c r="G118" s="16" t="s">
        <v>4</v>
      </c>
    </row>
    <row r="119" spans="1:7" x14ac:dyDescent="0.25">
      <c r="A119" s="16" t="s">
        <v>9</v>
      </c>
      <c r="B119" s="16" t="s">
        <v>61</v>
      </c>
      <c r="C119">
        <v>45.2</v>
      </c>
      <c r="D119">
        <v>14.8</v>
      </c>
      <c r="E119">
        <v>212</v>
      </c>
      <c r="F119">
        <v>5200</v>
      </c>
      <c r="G119" s="16" t="s">
        <v>3</v>
      </c>
    </row>
    <row r="120" spans="1:7" x14ac:dyDescent="0.25">
      <c r="A120" s="16" t="s">
        <v>9</v>
      </c>
      <c r="B120" s="16" t="s">
        <v>61</v>
      </c>
      <c r="C120">
        <v>49.9</v>
      </c>
      <c r="D120">
        <v>16.100000000000001</v>
      </c>
      <c r="E120">
        <v>213</v>
      </c>
      <c r="F120">
        <v>5400</v>
      </c>
      <c r="G120" s="16" t="s">
        <v>4</v>
      </c>
    </row>
    <row r="121" spans="1:7" x14ac:dyDescent="0.25">
      <c r="A121" s="16" t="s">
        <v>7</v>
      </c>
      <c r="B121" s="16" t="s">
        <v>61</v>
      </c>
      <c r="C121">
        <v>37.799999999999997</v>
      </c>
      <c r="D121">
        <v>18.3</v>
      </c>
      <c r="E121">
        <v>174</v>
      </c>
      <c r="F121">
        <v>3400</v>
      </c>
      <c r="G121" s="16" t="s">
        <v>3</v>
      </c>
    </row>
    <row r="122" spans="1:7" x14ac:dyDescent="0.25">
      <c r="A122" s="16" t="s">
        <v>7</v>
      </c>
      <c r="B122" s="16" t="s">
        <v>61</v>
      </c>
      <c r="C122">
        <v>37.700000000000003</v>
      </c>
      <c r="D122">
        <v>18.7</v>
      </c>
      <c r="E122">
        <v>180</v>
      </c>
      <c r="F122">
        <v>3600</v>
      </c>
      <c r="G122" s="16" t="s">
        <v>4</v>
      </c>
    </row>
    <row r="123" spans="1:7" x14ac:dyDescent="0.25">
      <c r="A123" s="16" t="s">
        <v>7</v>
      </c>
      <c r="B123" s="16" t="s">
        <v>61</v>
      </c>
      <c r="C123">
        <v>35.9</v>
      </c>
      <c r="D123">
        <v>19.2</v>
      </c>
      <c r="E123">
        <v>189</v>
      </c>
      <c r="F123">
        <v>3800</v>
      </c>
      <c r="G123" s="16" t="s">
        <v>3</v>
      </c>
    </row>
    <row r="124" spans="1:7" x14ac:dyDescent="0.25">
      <c r="A124" s="16" t="s">
        <v>7</v>
      </c>
      <c r="B124" s="16" t="s">
        <v>61</v>
      </c>
      <c r="C124">
        <v>38.200000000000003</v>
      </c>
      <c r="D124">
        <v>18.100000000000001</v>
      </c>
      <c r="E124">
        <v>185</v>
      </c>
      <c r="F124">
        <v>3950</v>
      </c>
      <c r="G124" s="16" t="s">
        <v>4</v>
      </c>
    </row>
    <row r="125" spans="1:7" x14ac:dyDescent="0.25">
      <c r="A125" s="16" t="s">
        <v>7</v>
      </c>
      <c r="B125" s="16" t="s">
        <v>61</v>
      </c>
      <c r="C125">
        <v>38.799999999999997</v>
      </c>
      <c r="D125">
        <v>17.2</v>
      </c>
      <c r="E125">
        <v>180</v>
      </c>
      <c r="F125">
        <v>3800</v>
      </c>
      <c r="G125" s="16" t="s">
        <v>4</v>
      </c>
    </row>
    <row r="126" spans="1:7" x14ac:dyDescent="0.25">
      <c r="A126" s="16" t="s">
        <v>7</v>
      </c>
      <c r="B126" s="16" t="s">
        <v>61</v>
      </c>
      <c r="C126">
        <v>35.299999999999997</v>
      </c>
      <c r="D126">
        <v>18.899999999999999</v>
      </c>
      <c r="E126">
        <v>187</v>
      </c>
      <c r="F126">
        <v>3800</v>
      </c>
      <c r="G126" s="16" t="s">
        <v>3</v>
      </c>
    </row>
    <row r="127" spans="1:7" x14ac:dyDescent="0.25">
      <c r="A127" s="16" t="s">
        <v>7</v>
      </c>
      <c r="B127" s="16" t="s">
        <v>61</v>
      </c>
      <c r="C127">
        <v>40.6</v>
      </c>
      <c r="D127">
        <v>18.600000000000001</v>
      </c>
      <c r="E127">
        <v>183</v>
      </c>
      <c r="F127">
        <v>3550</v>
      </c>
      <c r="G127" s="16" t="s">
        <v>4</v>
      </c>
    </row>
    <row r="128" spans="1:7" x14ac:dyDescent="0.25">
      <c r="A128" s="16" t="s">
        <v>7</v>
      </c>
      <c r="B128" s="16" t="s">
        <v>61</v>
      </c>
      <c r="C128">
        <v>40.5</v>
      </c>
      <c r="D128">
        <v>17.899999999999999</v>
      </c>
      <c r="E128">
        <v>187</v>
      </c>
      <c r="F128">
        <v>3200</v>
      </c>
      <c r="G128" s="16" t="s">
        <v>3</v>
      </c>
    </row>
    <row r="129" spans="1:7" x14ac:dyDescent="0.25">
      <c r="A129" s="16" t="s">
        <v>7</v>
      </c>
      <c r="B129" s="16" t="s">
        <v>61</v>
      </c>
      <c r="C129">
        <v>37.9</v>
      </c>
      <c r="D129">
        <v>18.600000000000001</v>
      </c>
      <c r="E129">
        <v>172</v>
      </c>
      <c r="F129">
        <v>3150</v>
      </c>
      <c r="G129" s="16" t="s">
        <v>3</v>
      </c>
    </row>
    <row r="130" spans="1:7" x14ac:dyDescent="0.25">
      <c r="A130" s="16" t="s">
        <v>7</v>
      </c>
      <c r="B130" s="16" t="s">
        <v>61</v>
      </c>
      <c r="C130">
        <v>40.5</v>
      </c>
      <c r="D130">
        <v>18.899999999999999</v>
      </c>
      <c r="E130">
        <v>180</v>
      </c>
      <c r="F130">
        <v>3950</v>
      </c>
      <c r="G130" s="16" t="s">
        <v>4</v>
      </c>
    </row>
    <row r="131" spans="1:7" x14ac:dyDescent="0.25">
      <c r="A131" s="16" t="s">
        <v>7</v>
      </c>
      <c r="B131" s="16" t="s">
        <v>61</v>
      </c>
      <c r="C131">
        <v>39.6</v>
      </c>
      <c r="D131">
        <v>17.7</v>
      </c>
      <c r="E131">
        <v>186</v>
      </c>
      <c r="F131">
        <v>3500</v>
      </c>
      <c r="G131" s="16" t="s">
        <v>3</v>
      </c>
    </row>
    <row r="132" spans="1:7" x14ac:dyDescent="0.25">
      <c r="A132" s="16" t="s">
        <v>7</v>
      </c>
      <c r="B132" s="16" t="s">
        <v>61</v>
      </c>
      <c r="C132">
        <v>40.1</v>
      </c>
      <c r="D132">
        <v>18.899999999999999</v>
      </c>
      <c r="E132">
        <v>188</v>
      </c>
      <c r="F132">
        <v>4300</v>
      </c>
      <c r="G132" s="16" t="s">
        <v>4</v>
      </c>
    </row>
    <row r="133" spans="1:7" x14ac:dyDescent="0.25">
      <c r="A133" s="16" t="s">
        <v>7</v>
      </c>
      <c r="B133" s="16" t="s">
        <v>61</v>
      </c>
      <c r="C133">
        <v>35</v>
      </c>
      <c r="D133">
        <v>17.899999999999999</v>
      </c>
      <c r="E133">
        <v>190</v>
      </c>
      <c r="F133">
        <v>3450</v>
      </c>
      <c r="G133" s="16" t="s">
        <v>3</v>
      </c>
    </row>
    <row r="134" spans="1:7" x14ac:dyDescent="0.25">
      <c r="A134" s="16" t="s">
        <v>7</v>
      </c>
      <c r="B134" s="16" t="s">
        <v>61</v>
      </c>
      <c r="C134">
        <v>42</v>
      </c>
      <c r="D134">
        <v>19.5</v>
      </c>
      <c r="E134">
        <v>200</v>
      </c>
      <c r="F134">
        <v>4050</v>
      </c>
      <c r="G134" s="16" t="s">
        <v>4</v>
      </c>
    </row>
    <row r="135" spans="1:7" x14ac:dyDescent="0.25">
      <c r="A135" s="16" t="s">
        <v>7</v>
      </c>
      <c r="B135" s="16" t="s">
        <v>61</v>
      </c>
      <c r="C135">
        <v>34.5</v>
      </c>
      <c r="D135">
        <v>18.100000000000001</v>
      </c>
      <c r="E135">
        <v>187</v>
      </c>
      <c r="F135">
        <v>2900</v>
      </c>
      <c r="G135" s="16" t="s">
        <v>3</v>
      </c>
    </row>
    <row r="136" spans="1:7" x14ac:dyDescent="0.25">
      <c r="A136" s="16" t="s">
        <v>7</v>
      </c>
      <c r="B136" s="16" t="s">
        <v>61</v>
      </c>
      <c r="C136">
        <v>41.4</v>
      </c>
      <c r="D136">
        <v>18.600000000000001</v>
      </c>
      <c r="E136">
        <v>191</v>
      </c>
      <c r="F136">
        <v>3700</v>
      </c>
      <c r="G136" s="16" t="s">
        <v>4</v>
      </c>
    </row>
    <row r="137" spans="1:7" x14ac:dyDescent="0.25">
      <c r="A137" s="16" t="s">
        <v>7</v>
      </c>
      <c r="B137" s="16" t="s">
        <v>61</v>
      </c>
      <c r="C137">
        <v>39</v>
      </c>
      <c r="D137">
        <v>17.5</v>
      </c>
      <c r="E137">
        <v>186</v>
      </c>
      <c r="F137">
        <v>3550</v>
      </c>
      <c r="G137" s="16" t="s">
        <v>3</v>
      </c>
    </row>
    <row r="138" spans="1:7" x14ac:dyDescent="0.25">
      <c r="A138" s="16" t="s">
        <v>7</v>
      </c>
      <c r="B138" s="16" t="s">
        <v>61</v>
      </c>
      <c r="C138">
        <v>40.6</v>
      </c>
      <c r="D138">
        <v>18.8</v>
      </c>
      <c r="E138">
        <v>193</v>
      </c>
      <c r="F138">
        <v>3800</v>
      </c>
      <c r="G138" s="16" t="s">
        <v>4</v>
      </c>
    </row>
    <row r="139" spans="1:7" x14ac:dyDescent="0.25">
      <c r="A139" s="16" t="s">
        <v>7</v>
      </c>
      <c r="B139" s="16" t="s">
        <v>61</v>
      </c>
      <c r="C139">
        <v>36.5</v>
      </c>
      <c r="D139">
        <v>16.600000000000001</v>
      </c>
      <c r="E139">
        <v>181</v>
      </c>
      <c r="F139">
        <v>2850</v>
      </c>
      <c r="G139" s="16" t="s">
        <v>3</v>
      </c>
    </row>
    <row r="140" spans="1:7" x14ac:dyDescent="0.25">
      <c r="A140" s="16" t="s">
        <v>7</v>
      </c>
      <c r="B140" s="16" t="s">
        <v>61</v>
      </c>
      <c r="C140">
        <v>37.6</v>
      </c>
      <c r="D140">
        <v>19.100000000000001</v>
      </c>
      <c r="E140">
        <v>194</v>
      </c>
      <c r="F140">
        <v>3750</v>
      </c>
      <c r="G140" s="16" t="s">
        <v>4</v>
      </c>
    </row>
    <row r="141" spans="1:7" x14ac:dyDescent="0.25">
      <c r="A141" s="16" t="s">
        <v>7</v>
      </c>
      <c r="B141" s="16" t="s">
        <v>61</v>
      </c>
      <c r="C141">
        <v>35.700000000000003</v>
      </c>
      <c r="D141">
        <v>16.899999999999999</v>
      </c>
      <c r="E141">
        <v>185</v>
      </c>
      <c r="F141">
        <v>3150</v>
      </c>
      <c r="G141" s="16" t="s">
        <v>3</v>
      </c>
    </row>
    <row r="142" spans="1:7" x14ac:dyDescent="0.25">
      <c r="A142" s="16" t="s">
        <v>7</v>
      </c>
      <c r="B142" s="16" t="s">
        <v>61</v>
      </c>
      <c r="C142">
        <v>41.3</v>
      </c>
      <c r="D142">
        <v>21.1</v>
      </c>
      <c r="E142">
        <v>195</v>
      </c>
      <c r="F142">
        <v>4400</v>
      </c>
      <c r="G142" s="16" t="s">
        <v>4</v>
      </c>
    </row>
    <row r="143" spans="1:7" x14ac:dyDescent="0.25">
      <c r="A143" s="16" t="s">
        <v>7</v>
      </c>
      <c r="B143" s="16" t="s">
        <v>61</v>
      </c>
      <c r="C143">
        <v>37.6</v>
      </c>
      <c r="D143">
        <v>17</v>
      </c>
      <c r="E143">
        <v>185</v>
      </c>
      <c r="F143">
        <v>3600</v>
      </c>
      <c r="G143" s="16" t="s">
        <v>3</v>
      </c>
    </row>
    <row r="144" spans="1:7" x14ac:dyDescent="0.25">
      <c r="A144" s="16" t="s">
        <v>7</v>
      </c>
      <c r="B144" s="16" t="s">
        <v>61</v>
      </c>
      <c r="C144">
        <v>41.1</v>
      </c>
      <c r="D144">
        <v>18.2</v>
      </c>
      <c r="E144">
        <v>192</v>
      </c>
      <c r="F144">
        <v>4050</v>
      </c>
      <c r="G144" s="16" t="s">
        <v>4</v>
      </c>
    </row>
    <row r="145" spans="1:7" x14ac:dyDescent="0.25">
      <c r="A145" s="16" t="s">
        <v>7</v>
      </c>
      <c r="B145" s="16" t="s">
        <v>61</v>
      </c>
      <c r="C145">
        <v>36.4</v>
      </c>
      <c r="D145">
        <v>17.100000000000001</v>
      </c>
      <c r="E145">
        <v>184</v>
      </c>
      <c r="F145">
        <v>2850</v>
      </c>
      <c r="G145" s="16" t="s">
        <v>3</v>
      </c>
    </row>
    <row r="146" spans="1:7" x14ac:dyDescent="0.25">
      <c r="A146" s="16" t="s">
        <v>7</v>
      </c>
      <c r="B146" s="16" t="s">
        <v>61</v>
      </c>
      <c r="C146">
        <v>41.6</v>
      </c>
      <c r="D146">
        <v>18</v>
      </c>
      <c r="E146">
        <v>192</v>
      </c>
      <c r="F146">
        <v>3950</v>
      </c>
      <c r="G146" s="16" t="s">
        <v>4</v>
      </c>
    </row>
    <row r="147" spans="1:7" x14ac:dyDescent="0.25">
      <c r="A147" s="16" t="s">
        <v>7</v>
      </c>
      <c r="B147" s="16" t="s">
        <v>61</v>
      </c>
      <c r="C147">
        <v>35.5</v>
      </c>
      <c r="D147">
        <v>16.2</v>
      </c>
      <c r="E147">
        <v>195</v>
      </c>
      <c r="F147">
        <v>3350</v>
      </c>
      <c r="G147" s="16" t="s">
        <v>3</v>
      </c>
    </row>
    <row r="148" spans="1:7" x14ac:dyDescent="0.25">
      <c r="A148" s="16" t="s">
        <v>7</v>
      </c>
      <c r="B148" s="16" t="s">
        <v>61</v>
      </c>
      <c r="C148">
        <v>41.1</v>
      </c>
      <c r="D148">
        <v>19.100000000000001</v>
      </c>
      <c r="E148">
        <v>188</v>
      </c>
      <c r="F148">
        <v>4100</v>
      </c>
      <c r="G148" s="16" t="s">
        <v>4</v>
      </c>
    </row>
    <row r="149" spans="1:7" x14ac:dyDescent="0.25">
      <c r="A149" s="16" t="s">
        <v>7</v>
      </c>
      <c r="B149" s="16" t="s">
        <v>61</v>
      </c>
      <c r="C149">
        <v>35</v>
      </c>
      <c r="D149">
        <v>17.899999999999999</v>
      </c>
      <c r="E149">
        <v>192</v>
      </c>
      <c r="F149">
        <v>3725</v>
      </c>
      <c r="G149" s="16" t="s">
        <v>3</v>
      </c>
    </row>
    <row r="150" spans="1:7" x14ac:dyDescent="0.25">
      <c r="A150" s="16" t="s">
        <v>7</v>
      </c>
      <c r="B150" s="16" t="s">
        <v>61</v>
      </c>
      <c r="C150">
        <v>41</v>
      </c>
      <c r="D150">
        <v>20</v>
      </c>
      <c r="E150">
        <v>203</v>
      </c>
      <c r="F150">
        <v>4725</v>
      </c>
      <c r="G150" s="16" t="s">
        <v>4</v>
      </c>
    </row>
    <row r="151" spans="1:7" x14ac:dyDescent="0.25">
      <c r="A151" s="16" t="s">
        <v>7</v>
      </c>
      <c r="B151" s="16" t="s">
        <v>61</v>
      </c>
      <c r="C151">
        <v>37.700000000000003</v>
      </c>
      <c r="D151">
        <v>16</v>
      </c>
      <c r="E151">
        <v>183</v>
      </c>
      <c r="F151">
        <v>3075</v>
      </c>
      <c r="G151" s="16" t="s">
        <v>3</v>
      </c>
    </row>
    <row r="152" spans="1:7" x14ac:dyDescent="0.25">
      <c r="A152" s="16" t="s">
        <v>7</v>
      </c>
      <c r="B152" s="16" t="s">
        <v>61</v>
      </c>
      <c r="C152">
        <v>37.799999999999997</v>
      </c>
      <c r="D152">
        <v>20</v>
      </c>
      <c r="E152">
        <v>190</v>
      </c>
      <c r="F152">
        <v>4250</v>
      </c>
      <c r="G152" s="16" t="s">
        <v>4</v>
      </c>
    </row>
    <row r="153" spans="1:7" x14ac:dyDescent="0.25">
      <c r="A153" s="16" t="s">
        <v>7</v>
      </c>
      <c r="B153" s="16" t="s">
        <v>61</v>
      </c>
      <c r="C153">
        <v>37.9</v>
      </c>
      <c r="D153">
        <v>18.600000000000001</v>
      </c>
      <c r="E153">
        <v>193</v>
      </c>
      <c r="F153">
        <v>2925</v>
      </c>
      <c r="G153" s="16" t="s">
        <v>3</v>
      </c>
    </row>
    <row r="154" spans="1:7" x14ac:dyDescent="0.25">
      <c r="A154" s="16" t="s">
        <v>7</v>
      </c>
      <c r="B154" s="16" t="s">
        <v>61</v>
      </c>
      <c r="C154">
        <v>39.700000000000003</v>
      </c>
      <c r="D154">
        <v>18.899999999999999</v>
      </c>
      <c r="E154">
        <v>184</v>
      </c>
      <c r="F154">
        <v>3550</v>
      </c>
      <c r="G154" s="16" t="s">
        <v>4</v>
      </c>
    </row>
    <row r="155" spans="1:7" x14ac:dyDescent="0.25">
      <c r="A155" s="16" t="s">
        <v>7</v>
      </c>
      <c r="B155" s="16" t="s">
        <v>61</v>
      </c>
      <c r="C155">
        <v>38.6</v>
      </c>
      <c r="D155">
        <v>17.2</v>
      </c>
      <c r="E155">
        <v>199</v>
      </c>
      <c r="F155">
        <v>3750</v>
      </c>
      <c r="G155" s="16" t="s">
        <v>3</v>
      </c>
    </row>
    <row r="156" spans="1:7" x14ac:dyDescent="0.25">
      <c r="A156" s="16" t="s">
        <v>7</v>
      </c>
      <c r="B156" s="16" t="s">
        <v>61</v>
      </c>
      <c r="C156">
        <v>38.200000000000003</v>
      </c>
      <c r="D156">
        <v>20</v>
      </c>
      <c r="E156">
        <v>190</v>
      </c>
      <c r="F156">
        <v>3900</v>
      </c>
      <c r="G156" s="16" t="s">
        <v>4</v>
      </c>
    </row>
    <row r="157" spans="1:7" x14ac:dyDescent="0.25">
      <c r="A157" s="16" t="s">
        <v>7</v>
      </c>
      <c r="B157" s="16" t="s">
        <v>61</v>
      </c>
      <c r="C157">
        <v>38.1</v>
      </c>
      <c r="D157">
        <v>17</v>
      </c>
      <c r="E157">
        <v>181</v>
      </c>
      <c r="F157">
        <v>3175</v>
      </c>
      <c r="G157" s="16" t="s">
        <v>3</v>
      </c>
    </row>
    <row r="158" spans="1:7" x14ac:dyDescent="0.25">
      <c r="A158" s="16" t="s">
        <v>7</v>
      </c>
      <c r="B158" s="16" t="s">
        <v>61</v>
      </c>
      <c r="C158">
        <v>43.2</v>
      </c>
      <c r="D158">
        <v>19</v>
      </c>
      <c r="E158">
        <v>197</v>
      </c>
      <c r="F158">
        <v>4775</v>
      </c>
      <c r="G158" s="16" t="s">
        <v>4</v>
      </c>
    </row>
    <row r="159" spans="1:7" x14ac:dyDescent="0.25">
      <c r="A159" s="16" t="s">
        <v>7</v>
      </c>
      <c r="B159" s="16" t="s">
        <v>61</v>
      </c>
      <c r="C159">
        <v>38.1</v>
      </c>
      <c r="D159">
        <v>16.5</v>
      </c>
      <c r="E159">
        <v>198</v>
      </c>
      <c r="F159">
        <v>3825</v>
      </c>
      <c r="G159" s="16" t="s">
        <v>3</v>
      </c>
    </row>
    <row r="160" spans="1:7" x14ac:dyDescent="0.25">
      <c r="A160" s="16" t="s">
        <v>7</v>
      </c>
      <c r="B160" s="16" t="s">
        <v>61</v>
      </c>
      <c r="C160">
        <v>45.6</v>
      </c>
      <c r="D160">
        <v>20.3</v>
      </c>
      <c r="E160">
        <v>191</v>
      </c>
      <c r="F160">
        <v>4600</v>
      </c>
      <c r="G160" s="16" t="s">
        <v>4</v>
      </c>
    </row>
    <row r="161" spans="1:7" x14ac:dyDescent="0.25">
      <c r="A161" s="16" t="s">
        <v>7</v>
      </c>
      <c r="B161" s="16" t="s">
        <v>61</v>
      </c>
      <c r="C161">
        <v>39.700000000000003</v>
      </c>
      <c r="D161">
        <v>17.7</v>
      </c>
      <c r="E161">
        <v>193</v>
      </c>
      <c r="F161">
        <v>3200</v>
      </c>
      <c r="G161" s="16" t="s">
        <v>3</v>
      </c>
    </row>
    <row r="162" spans="1:7" x14ac:dyDescent="0.25">
      <c r="A162" s="16" t="s">
        <v>7</v>
      </c>
      <c r="B162" s="16" t="s">
        <v>61</v>
      </c>
      <c r="C162">
        <v>42.2</v>
      </c>
      <c r="D162">
        <v>19.5</v>
      </c>
      <c r="E162">
        <v>197</v>
      </c>
      <c r="F162">
        <v>4275</v>
      </c>
      <c r="G162" s="16" t="s">
        <v>4</v>
      </c>
    </row>
    <row r="163" spans="1:7" x14ac:dyDescent="0.25">
      <c r="A163" s="16" t="s">
        <v>7</v>
      </c>
      <c r="B163" s="16" t="s">
        <v>61</v>
      </c>
      <c r="C163">
        <v>39.6</v>
      </c>
      <c r="D163">
        <v>20.7</v>
      </c>
      <c r="E163">
        <v>191</v>
      </c>
      <c r="F163">
        <v>3900</v>
      </c>
      <c r="G163" s="16" t="s">
        <v>3</v>
      </c>
    </row>
    <row r="164" spans="1:7" x14ac:dyDescent="0.25">
      <c r="A164" s="16" t="s">
        <v>7</v>
      </c>
      <c r="B164" s="16" t="s">
        <v>61</v>
      </c>
      <c r="C164">
        <v>42.7</v>
      </c>
      <c r="D164">
        <v>18.3</v>
      </c>
      <c r="E164">
        <v>196</v>
      </c>
      <c r="F164">
        <v>4075</v>
      </c>
      <c r="G164" s="16" t="s">
        <v>4</v>
      </c>
    </row>
    <row r="165" spans="1:7" x14ac:dyDescent="0.25">
      <c r="A165" s="16" t="s">
        <v>7</v>
      </c>
      <c r="B165" s="16" t="s">
        <v>62</v>
      </c>
      <c r="C165">
        <v>39.5</v>
      </c>
      <c r="D165">
        <v>16.7</v>
      </c>
      <c r="E165">
        <v>178</v>
      </c>
      <c r="F165">
        <v>3250</v>
      </c>
      <c r="G165" s="16" t="s">
        <v>3</v>
      </c>
    </row>
    <row r="166" spans="1:7" x14ac:dyDescent="0.25">
      <c r="A166" s="16" t="s">
        <v>7</v>
      </c>
      <c r="B166" s="16" t="s">
        <v>62</v>
      </c>
      <c r="C166">
        <v>37.200000000000003</v>
      </c>
      <c r="D166">
        <v>18.100000000000001</v>
      </c>
      <c r="E166">
        <v>178</v>
      </c>
      <c r="F166">
        <v>3900</v>
      </c>
      <c r="G166" s="16" t="s">
        <v>4</v>
      </c>
    </row>
    <row r="167" spans="1:7" x14ac:dyDescent="0.25">
      <c r="A167" s="16" t="s">
        <v>7</v>
      </c>
      <c r="B167" s="16" t="s">
        <v>62</v>
      </c>
      <c r="C167">
        <v>39.5</v>
      </c>
      <c r="D167">
        <v>17.8</v>
      </c>
      <c r="E167">
        <v>188</v>
      </c>
      <c r="F167">
        <v>3300</v>
      </c>
      <c r="G167" s="16" t="s">
        <v>3</v>
      </c>
    </row>
    <row r="168" spans="1:7" x14ac:dyDescent="0.25">
      <c r="A168" s="16" t="s">
        <v>7</v>
      </c>
      <c r="B168" s="16" t="s">
        <v>62</v>
      </c>
      <c r="C168">
        <v>40.9</v>
      </c>
      <c r="D168">
        <v>18.899999999999999</v>
      </c>
      <c r="E168">
        <v>184</v>
      </c>
      <c r="F168">
        <v>3900</v>
      </c>
      <c r="G168" s="16" t="s">
        <v>4</v>
      </c>
    </row>
    <row r="169" spans="1:7" x14ac:dyDescent="0.25">
      <c r="A169" s="16" t="s">
        <v>7</v>
      </c>
      <c r="B169" s="16" t="s">
        <v>62</v>
      </c>
      <c r="C169">
        <v>36.4</v>
      </c>
      <c r="D169">
        <v>17</v>
      </c>
      <c r="E169">
        <v>195</v>
      </c>
      <c r="F169">
        <v>3325</v>
      </c>
      <c r="G169" s="16" t="s">
        <v>3</v>
      </c>
    </row>
    <row r="170" spans="1:7" x14ac:dyDescent="0.25">
      <c r="A170" s="16" t="s">
        <v>7</v>
      </c>
      <c r="B170" s="16" t="s">
        <v>62</v>
      </c>
      <c r="C170">
        <v>39.200000000000003</v>
      </c>
      <c r="D170">
        <v>21.1</v>
      </c>
      <c r="E170">
        <v>196</v>
      </c>
      <c r="F170">
        <v>4150</v>
      </c>
      <c r="G170" s="16" t="s">
        <v>4</v>
      </c>
    </row>
    <row r="171" spans="1:7" x14ac:dyDescent="0.25">
      <c r="A171" s="16" t="s">
        <v>7</v>
      </c>
      <c r="B171" s="16" t="s">
        <v>62</v>
      </c>
      <c r="C171">
        <v>38.799999999999997</v>
      </c>
      <c r="D171">
        <v>20</v>
      </c>
      <c r="E171">
        <v>190</v>
      </c>
      <c r="F171">
        <v>3950</v>
      </c>
      <c r="G171" s="16" t="s">
        <v>4</v>
      </c>
    </row>
    <row r="172" spans="1:7" x14ac:dyDescent="0.25">
      <c r="A172" s="16" t="s">
        <v>7</v>
      </c>
      <c r="B172" s="16" t="s">
        <v>62</v>
      </c>
      <c r="C172">
        <v>42.2</v>
      </c>
      <c r="D172">
        <v>18.5</v>
      </c>
      <c r="E172">
        <v>180</v>
      </c>
      <c r="F172">
        <v>3550</v>
      </c>
      <c r="G172" s="16" t="s">
        <v>3</v>
      </c>
    </row>
    <row r="173" spans="1:7" x14ac:dyDescent="0.25">
      <c r="A173" s="16" t="s">
        <v>7</v>
      </c>
      <c r="B173" s="16" t="s">
        <v>62</v>
      </c>
      <c r="C173">
        <v>37.6</v>
      </c>
      <c r="D173">
        <v>19.3</v>
      </c>
      <c r="E173">
        <v>181</v>
      </c>
      <c r="F173">
        <v>3300</v>
      </c>
      <c r="G173" s="16" t="s">
        <v>3</v>
      </c>
    </row>
    <row r="174" spans="1:7" x14ac:dyDescent="0.25">
      <c r="A174" s="16" t="s">
        <v>7</v>
      </c>
      <c r="B174" s="16" t="s">
        <v>62</v>
      </c>
      <c r="C174">
        <v>39.799999999999997</v>
      </c>
      <c r="D174">
        <v>19.100000000000001</v>
      </c>
      <c r="E174">
        <v>184</v>
      </c>
      <c r="F174">
        <v>4650</v>
      </c>
      <c r="G174" s="16" t="s">
        <v>4</v>
      </c>
    </row>
    <row r="175" spans="1:7" x14ac:dyDescent="0.25">
      <c r="A175" s="16" t="s">
        <v>7</v>
      </c>
      <c r="B175" s="16" t="s">
        <v>62</v>
      </c>
      <c r="C175">
        <v>36.5</v>
      </c>
      <c r="D175">
        <v>18</v>
      </c>
      <c r="E175">
        <v>182</v>
      </c>
      <c r="F175">
        <v>3150</v>
      </c>
      <c r="G175" s="16" t="s">
        <v>3</v>
      </c>
    </row>
    <row r="176" spans="1:7" x14ac:dyDescent="0.25">
      <c r="A176" s="16" t="s">
        <v>7</v>
      </c>
      <c r="B176" s="16" t="s">
        <v>62</v>
      </c>
      <c r="C176">
        <v>40.799999999999997</v>
      </c>
      <c r="D176">
        <v>18.399999999999999</v>
      </c>
      <c r="E176">
        <v>195</v>
      </c>
      <c r="F176">
        <v>3900</v>
      </c>
      <c r="G176" s="16" t="s">
        <v>4</v>
      </c>
    </row>
    <row r="177" spans="1:7" x14ac:dyDescent="0.25">
      <c r="A177" s="16" t="s">
        <v>7</v>
      </c>
      <c r="B177" s="16" t="s">
        <v>62</v>
      </c>
      <c r="C177">
        <v>36</v>
      </c>
      <c r="D177">
        <v>18.5</v>
      </c>
      <c r="E177">
        <v>186</v>
      </c>
      <c r="F177">
        <v>3100</v>
      </c>
      <c r="G177" s="16" t="s">
        <v>3</v>
      </c>
    </row>
    <row r="178" spans="1:7" x14ac:dyDescent="0.25">
      <c r="A178" s="16" t="s">
        <v>7</v>
      </c>
      <c r="B178" s="16" t="s">
        <v>62</v>
      </c>
      <c r="C178">
        <v>44.1</v>
      </c>
      <c r="D178">
        <v>19.7</v>
      </c>
      <c r="E178">
        <v>196</v>
      </c>
      <c r="F178">
        <v>4400</v>
      </c>
      <c r="G178" s="16" t="s">
        <v>4</v>
      </c>
    </row>
    <row r="179" spans="1:7" x14ac:dyDescent="0.25">
      <c r="A179" s="16" t="s">
        <v>7</v>
      </c>
      <c r="B179" s="16" t="s">
        <v>62</v>
      </c>
      <c r="C179">
        <v>37</v>
      </c>
      <c r="D179">
        <v>16.899999999999999</v>
      </c>
      <c r="E179">
        <v>185</v>
      </c>
      <c r="F179">
        <v>3000</v>
      </c>
      <c r="G179" s="16" t="s">
        <v>3</v>
      </c>
    </row>
    <row r="180" spans="1:7" x14ac:dyDescent="0.25">
      <c r="A180" s="16" t="s">
        <v>7</v>
      </c>
      <c r="B180" s="16" t="s">
        <v>62</v>
      </c>
      <c r="C180">
        <v>39.6</v>
      </c>
      <c r="D180">
        <v>18.8</v>
      </c>
      <c r="E180">
        <v>190</v>
      </c>
      <c r="F180">
        <v>4600</v>
      </c>
      <c r="G180" s="16" t="s">
        <v>4</v>
      </c>
    </row>
    <row r="181" spans="1:7" x14ac:dyDescent="0.25">
      <c r="A181" s="16" t="s">
        <v>7</v>
      </c>
      <c r="B181" s="16" t="s">
        <v>62</v>
      </c>
      <c r="C181">
        <v>41.1</v>
      </c>
      <c r="D181">
        <v>19</v>
      </c>
      <c r="E181">
        <v>182</v>
      </c>
      <c r="F181">
        <v>3425</v>
      </c>
      <c r="G181" s="16" t="s">
        <v>4</v>
      </c>
    </row>
    <row r="182" spans="1:7" x14ac:dyDescent="0.25">
      <c r="A182" s="16" t="s">
        <v>7</v>
      </c>
      <c r="B182" s="16" t="s">
        <v>62</v>
      </c>
      <c r="C182">
        <v>36</v>
      </c>
      <c r="D182">
        <v>17.899999999999999</v>
      </c>
      <c r="E182">
        <v>190</v>
      </c>
      <c r="F182">
        <v>3450</v>
      </c>
      <c r="G182" s="16" t="s">
        <v>3</v>
      </c>
    </row>
    <row r="183" spans="1:7" x14ac:dyDescent="0.25">
      <c r="A183" s="16" t="s">
        <v>7</v>
      </c>
      <c r="B183" s="16" t="s">
        <v>62</v>
      </c>
      <c r="C183">
        <v>42.3</v>
      </c>
      <c r="D183">
        <v>21.2</v>
      </c>
      <c r="E183">
        <v>191</v>
      </c>
      <c r="F183">
        <v>4150</v>
      </c>
      <c r="G183" s="16" t="s">
        <v>4</v>
      </c>
    </row>
    <row r="184" spans="1:7" x14ac:dyDescent="0.25">
      <c r="A184" s="16" t="s">
        <v>7</v>
      </c>
      <c r="B184" s="16" t="s">
        <v>62</v>
      </c>
      <c r="C184">
        <v>37.299999999999997</v>
      </c>
      <c r="D184">
        <v>17.8</v>
      </c>
      <c r="E184">
        <v>191</v>
      </c>
      <c r="F184">
        <v>3350</v>
      </c>
      <c r="G184" s="16" t="s">
        <v>3</v>
      </c>
    </row>
    <row r="185" spans="1:7" x14ac:dyDescent="0.25">
      <c r="A185" s="16" t="s">
        <v>7</v>
      </c>
      <c r="B185" s="16" t="s">
        <v>62</v>
      </c>
      <c r="C185">
        <v>41.3</v>
      </c>
      <c r="D185">
        <v>20.3</v>
      </c>
      <c r="E185">
        <v>194</v>
      </c>
      <c r="F185">
        <v>3550</v>
      </c>
      <c r="G185" s="16" t="s">
        <v>4</v>
      </c>
    </row>
    <row r="186" spans="1:7" x14ac:dyDescent="0.25">
      <c r="A186" s="16" t="s">
        <v>7</v>
      </c>
      <c r="B186" s="16" t="s">
        <v>62</v>
      </c>
      <c r="C186">
        <v>36.299999999999997</v>
      </c>
      <c r="D186">
        <v>19.5</v>
      </c>
      <c r="E186">
        <v>190</v>
      </c>
      <c r="F186">
        <v>3800</v>
      </c>
      <c r="G186" s="16" t="s">
        <v>4</v>
      </c>
    </row>
    <row r="187" spans="1:7" x14ac:dyDescent="0.25">
      <c r="A187" s="16" t="s">
        <v>7</v>
      </c>
      <c r="B187" s="16" t="s">
        <v>62</v>
      </c>
      <c r="C187">
        <v>36.9</v>
      </c>
      <c r="D187">
        <v>18.600000000000001</v>
      </c>
      <c r="E187">
        <v>189</v>
      </c>
      <c r="F187">
        <v>3500</v>
      </c>
      <c r="G187" s="16" t="s">
        <v>3</v>
      </c>
    </row>
    <row r="188" spans="1:7" x14ac:dyDescent="0.25">
      <c r="A188" s="16" t="s">
        <v>7</v>
      </c>
      <c r="B188" s="16" t="s">
        <v>62</v>
      </c>
      <c r="C188">
        <v>38.299999999999997</v>
      </c>
      <c r="D188">
        <v>19.2</v>
      </c>
      <c r="E188">
        <v>189</v>
      </c>
      <c r="F188">
        <v>3950</v>
      </c>
      <c r="G188" s="16" t="s">
        <v>4</v>
      </c>
    </row>
    <row r="189" spans="1:7" x14ac:dyDescent="0.25">
      <c r="A189" s="16" t="s">
        <v>7</v>
      </c>
      <c r="B189" s="16" t="s">
        <v>62</v>
      </c>
      <c r="C189">
        <v>38.9</v>
      </c>
      <c r="D189">
        <v>18.8</v>
      </c>
      <c r="E189">
        <v>190</v>
      </c>
      <c r="F189">
        <v>3600</v>
      </c>
      <c r="G189" s="16" t="s">
        <v>3</v>
      </c>
    </row>
    <row r="190" spans="1:7" x14ac:dyDescent="0.25">
      <c r="A190" s="16" t="s">
        <v>7</v>
      </c>
      <c r="B190" s="16" t="s">
        <v>62</v>
      </c>
      <c r="C190">
        <v>35.700000000000003</v>
      </c>
      <c r="D190">
        <v>18</v>
      </c>
      <c r="E190">
        <v>202</v>
      </c>
      <c r="F190">
        <v>3550</v>
      </c>
      <c r="G190" s="16" t="s">
        <v>3</v>
      </c>
    </row>
    <row r="191" spans="1:7" x14ac:dyDescent="0.25">
      <c r="A191" s="16" t="s">
        <v>7</v>
      </c>
      <c r="B191" s="16" t="s">
        <v>62</v>
      </c>
      <c r="C191">
        <v>41.1</v>
      </c>
      <c r="D191">
        <v>18.100000000000001</v>
      </c>
      <c r="E191">
        <v>205</v>
      </c>
      <c r="F191">
        <v>4300</v>
      </c>
      <c r="G191" s="16" t="s">
        <v>4</v>
      </c>
    </row>
    <row r="192" spans="1:7" x14ac:dyDescent="0.25">
      <c r="A192" s="16" t="s">
        <v>7</v>
      </c>
      <c r="B192" s="16" t="s">
        <v>62</v>
      </c>
      <c r="C192">
        <v>34</v>
      </c>
      <c r="D192">
        <v>17.100000000000001</v>
      </c>
      <c r="E192">
        <v>185</v>
      </c>
      <c r="F192">
        <v>3400</v>
      </c>
      <c r="G192" s="16" t="s">
        <v>3</v>
      </c>
    </row>
    <row r="193" spans="1:7" x14ac:dyDescent="0.25">
      <c r="A193" s="16" t="s">
        <v>7</v>
      </c>
      <c r="B193" s="16" t="s">
        <v>62</v>
      </c>
      <c r="C193">
        <v>39.6</v>
      </c>
      <c r="D193">
        <v>18.100000000000001</v>
      </c>
      <c r="E193">
        <v>186</v>
      </c>
      <c r="F193">
        <v>4450</v>
      </c>
      <c r="G193" s="16" t="s">
        <v>4</v>
      </c>
    </row>
    <row r="194" spans="1:7" x14ac:dyDescent="0.25">
      <c r="A194" s="16" t="s">
        <v>7</v>
      </c>
      <c r="B194" s="16" t="s">
        <v>62</v>
      </c>
      <c r="C194">
        <v>36.200000000000003</v>
      </c>
      <c r="D194">
        <v>17.3</v>
      </c>
      <c r="E194">
        <v>187</v>
      </c>
      <c r="F194">
        <v>3300</v>
      </c>
      <c r="G194" s="16" t="s">
        <v>3</v>
      </c>
    </row>
    <row r="195" spans="1:7" x14ac:dyDescent="0.25">
      <c r="A195" s="16" t="s">
        <v>7</v>
      </c>
      <c r="B195" s="16" t="s">
        <v>62</v>
      </c>
      <c r="C195">
        <v>40.799999999999997</v>
      </c>
      <c r="D195">
        <v>18.899999999999999</v>
      </c>
      <c r="E195">
        <v>208</v>
      </c>
      <c r="F195">
        <v>4300</v>
      </c>
      <c r="G195" s="16" t="s">
        <v>4</v>
      </c>
    </row>
    <row r="196" spans="1:7" x14ac:dyDescent="0.25">
      <c r="A196" s="16" t="s">
        <v>7</v>
      </c>
      <c r="B196" s="16" t="s">
        <v>62</v>
      </c>
      <c r="C196">
        <v>38.1</v>
      </c>
      <c r="D196">
        <v>18.600000000000001</v>
      </c>
      <c r="E196">
        <v>190</v>
      </c>
      <c r="F196">
        <v>3700</v>
      </c>
      <c r="G196" s="16" t="s">
        <v>3</v>
      </c>
    </row>
    <row r="197" spans="1:7" x14ac:dyDescent="0.25">
      <c r="A197" s="16" t="s">
        <v>7</v>
      </c>
      <c r="B197" s="16" t="s">
        <v>62</v>
      </c>
      <c r="C197">
        <v>40.299999999999997</v>
      </c>
      <c r="D197">
        <v>18.5</v>
      </c>
      <c r="E197">
        <v>196</v>
      </c>
      <c r="F197">
        <v>4350</v>
      </c>
      <c r="G197" s="16" t="s">
        <v>4</v>
      </c>
    </row>
    <row r="198" spans="1:7" x14ac:dyDescent="0.25">
      <c r="A198" s="16" t="s">
        <v>7</v>
      </c>
      <c r="B198" s="16" t="s">
        <v>62</v>
      </c>
      <c r="C198">
        <v>33.1</v>
      </c>
      <c r="D198">
        <v>16.100000000000001</v>
      </c>
      <c r="E198">
        <v>178</v>
      </c>
      <c r="F198">
        <v>2900</v>
      </c>
      <c r="G198" s="16" t="s">
        <v>3</v>
      </c>
    </row>
    <row r="199" spans="1:7" x14ac:dyDescent="0.25">
      <c r="A199" s="16" t="s">
        <v>7</v>
      </c>
      <c r="B199" s="16" t="s">
        <v>62</v>
      </c>
      <c r="C199">
        <v>43.2</v>
      </c>
      <c r="D199">
        <v>18.5</v>
      </c>
      <c r="E199">
        <v>192</v>
      </c>
      <c r="F199">
        <v>4100</v>
      </c>
      <c r="G199" s="16" t="s">
        <v>4</v>
      </c>
    </row>
    <row r="200" spans="1:7" x14ac:dyDescent="0.25">
      <c r="A200" s="16" t="s">
        <v>7</v>
      </c>
      <c r="B200" s="16" t="s">
        <v>62</v>
      </c>
      <c r="C200">
        <v>36.799999999999997</v>
      </c>
      <c r="D200">
        <v>18.5</v>
      </c>
      <c r="E200">
        <v>193</v>
      </c>
      <c r="F200">
        <v>3500</v>
      </c>
      <c r="G200" s="16" t="s">
        <v>3</v>
      </c>
    </row>
    <row r="201" spans="1:7" x14ac:dyDescent="0.25">
      <c r="A201" s="16" t="s">
        <v>7</v>
      </c>
      <c r="B201" s="16" t="s">
        <v>62</v>
      </c>
      <c r="C201">
        <v>37.5</v>
      </c>
      <c r="D201">
        <v>18.5</v>
      </c>
      <c r="E201">
        <v>199</v>
      </c>
      <c r="F201">
        <v>4475</v>
      </c>
      <c r="G201" s="16" t="s">
        <v>4</v>
      </c>
    </row>
    <row r="202" spans="1:7" x14ac:dyDescent="0.25">
      <c r="A202" s="16" t="s">
        <v>7</v>
      </c>
      <c r="B202" s="16" t="s">
        <v>62</v>
      </c>
      <c r="C202">
        <v>38.1</v>
      </c>
      <c r="D202">
        <v>17.600000000000001</v>
      </c>
      <c r="E202">
        <v>187</v>
      </c>
      <c r="F202">
        <v>3425</v>
      </c>
      <c r="G202" s="16" t="s">
        <v>3</v>
      </c>
    </row>
    <row r="203" spans="1:7" x14ac:dyDescent="0.25">
      <c r="A203" s="16" t="s">
        <v>7</v>
      </c>
      <c r="B203" s="16" t="s">
        <v>62</v>
      </c>
      <c r="C203">
        <v>41.1</v>
      </c>
      <c r="D203">
        <v>17.5</v>
      </c>
      <c r="E203">
        <v>190</v>
      </c>
      <c r="F203">
        <v>3900</v>
      </c>
      <c r="G203" s="16" t="s">
        <v>4</v>
      </c>
    </row>
    <row r="204" spans="1:7" x14ac:dyDescent="0.25">
      <c r="A204" s="16" t="s">
        <v>7</v>
      </c>
      <c r="B204" s="16" t="s">
        <v>62</v>
      </c>
      <c r="C204">
        <v>35.6</v>
      </c>
      <c r="D204">
        <v>17.5</v>
      </c>
      <c r="E204">
        <v>191</v>
      </c>
      <c r="F204">
        <v>3175</v>
      </c>
      <c r="G204" s="16" t="s">
        <v>3</v>
      </c>
    </row>
    <row r="205" spans="1:7" x14ac:dyDescent="0.25">
      <c r="A205" s="16" t="s">
        <v>7</v>
      </c>
      <c r="B205" s="16" t="s">
        <v>62</v>
      </c>
      <c r="C205">
        <v>40.200000000000003</v>
      </c>
      <c r="D205">
        <v>20.100000000000001</v>
      </c>
      <c r="E205">
        <v>200</v>
      </c>
      <c r="F205">
        <v>3975</v>
      </c>
      <c r="G205" s="16" t="s">
        <v>4</v>
      </c>
    </row>
    <row r="206" spans="1:7" x14ac:dyDescent="0.25">
      <c r="A206" s="16" t="s">
        <v>7</v>
      </c>
      <c r="B206" s="16" t="s">
        <v>62</v>
      </c>
      <c r="C206">
        <v>37</v>
      </c>
      <c r="D206">
        <v>16.5</v>
      </c>
      <c r="E206">
        <v>185</v>
      </c>
      <c r="F206">
        <v>3400</v>
      </c>
      <c r="G206" s="16" t="s">
        <v>3</v>
      </c>
    </row>
    <row r="207" spans="1:7" x14ac:dyDescent="0.25">
      <c r="A207" s="16" t="s">
        <v>7</v>
      </c>
      <c r="B207" s="16" t="s">
        <v>62</v>
      </c>
      <c r="C207">
        <v>39.700000000000003</v>
      </c>
      <c r="D207">
        <v>17.899999999999999</v>
      </c>
      <c r="E207">
        <v>193</v>
      </c>
      <c r="F207">
        <v>4250</v>
      </c>
      <c r="G207" s="16" t="s">
        <v>4</v>
      </c>
    </row>
    <row r="208" spans="1:7" x14ac:dyDescent="0.25">
      <c r="A208" s="16" t="s">
        <v>7</v>
      </c>
      <c r="B208" s="16" t="s">
        <v>62</v>
      </c>
      <c r="C208">
        <v>40.200000000000003</v>
      </c>
      <c r="D208">
        <v>17.100000000000001</v>
      </c>
      <c r="E208">
        <v>193</v>
      </c>
      <c r="F208">
        <v>3400</v>
      </c>
      <c r="G208" s="16" t="s">
        <v>3</v>
      </c>
    </row>
    <row r="209" spans="1:7" x14ac:dyDescent="0.25">
      <c r="A209" s="16" t="s">
        <v>7</v>
      </c>
      <c r="B209" s="16" t="s">
        <v>62</v>
      </c>
      <c r="C209">
        <v>40.6</v>
      </c>
      <c r="D209">
        <v>17.2</v>
      </c>
      <c r="E209">
        <v>187</v>
      </c>
      <c r="F209">
        <v>3475</v>
      </c>
      <c r="G209" s="16" t="s">
        <v>4</v>
      </c>
    </row>
    <row r="210" spans="1:7" x14ac:dyDescent="0.25">
      <c r="A210" s="16" t="s">
        <v>7</v>
      </c>
      <c r="B210" s="16" t="s">
        <v>62</v>
      </c>
      <c r="C210">
        <v>32.1</v>
      </c>
      <c r="D210">
        <v>15.5</v>
      </c>
      <c r="E210">
        <v>188</v>
      </c>
      <c r="F210">
        <v>3050</v>
      </c>
      <c r="G210" s="16" t="s">
        <v>3</v>
      </c>
    </row>
    <row r="211" spans="1:7" x14ac:dyDescent="0.25">
      <c r="A211" s="16" t="s">
        <v>7</v>
      </c>
      <c r="B211" s="16" t="s">
        <v>62</v>
      </c>
      <c r="C211">
        <v>40.700000000000003</v>
      </c>
      <c r="D211">
        <v>17</v>
      </c>
      <c r="E211">
        <v>190</v>
      </c>
      <c r="F211">
        <v>3725</v>
      </c>
      <c r="G211" s="16" t="s">
        <v>4</v>
      </c>
    </row>
    <row r="212" spans="1:7" x14ac:dyDescent="0.25">
      <c r="A212" s="16" t="s">
        <v>7</v>
      </c>
      <c r="B212" s="16" t="s">
        <v>62</v>
      </c>
      <c r="C212">
        <v>37.299999999999997</v>
      </c>
      <c r="D212">
        <v>16.8</v>
      </c>
      <c r="E212">
        <v>192</v>
      </c>
      <c r="F212">
        <v>3000</v>
      </c>
      <c r="G212" s="16" t="s">
        <v>3</v>
      </c>
    </row>
    <row r="213" spans="1:7" x14ac:dyDescent="0.25">
      <c r="A213" s="16" t="s">
        <v>7</v>
      </c>
      <c r="B213" s="16" t="s">
        <v>62</v>
      </c>
      <c r="C213">
        <v>39</v>
      </c>
      <c r="D213">
        <v>18.7</v>
      </c>
      <c r="E213">
        <v>185</v>
      </c>
      <c r="F213">
        <v>3650</v>
      </c>
      <c r="G213" s="16" t="s">
        <v>4</v>
      </c>
    </row>
    <row r="214" spans="1:7" x14ac:dyDescent="0.25">
      <c r="A214" s="16" t="s">
        <v>7</v>
      </c>
      <c r="B214" s="16" t="s">
        <v>62</v>
      </c>
      <c r="C214">
        <v>39.200000000000003</v>
      </c>
      <c r="D214">
        <v>18.600000000000001</v>
      </c>
      <c r="E214">
        <v>190</v>
      </c>
      <c r="F214">
        <v>4250</v>
      </c>
      <c r="G214" s="16" t="s">
        <v>4</v>
      </c>
    </row>
    <row r="215" spans="1:7" x14ac:dyDescent="0.25">
      <c r="A215" s="16" t="s">
        <v>7</v>
      </c>
      <c r="B215" s="16" t="s">
        <v>62</v>
      </c>
      <c r="C215">
        <v>36.6</v>
      </c>
      <c r="D215">
        <v>18.399999999999999</v>
      </c>
      <c r="E215">
        <v>184</v>
      </c>
      <c r="F215">
        <v>3475</v>
      </c>
      <c r="G215" s="16" t="s">
        <v>3</v>
      </c>
    </row>
    <row r="216" spans="1:7" x14ac:dyDescent="0.25">
      <c r="A216" s="16" t="s">
        <v>7</v>
      </c>
      <c r="B216" s="16" t="s">
        <v>62</v>
      </c>
      <c r="C216">
        <v>36</v>
      </c>
      <c r="D216">
        <v>17.8</v>
      </c>
      <c r="E216">
        <v>195</v>
      </c>
      <c r="F216">
        <v>3450</v>
      </c>
      <c r="G216" s="16" t="s">
        <v>3</v>
      </c>
    </row>
    <row r="217" spans="1:7" x14ac:dyDescent="0.25">
      <c r="A217" s="16" t="s">
        <v>7</v>
      </c>
      <c r="B217" s="16" t="s">
        <v>62</v>
      </c>
      <c r="C217">
        <v>37.799999999999997</v>
      </c>
      <c r="D217">
        <v>18.100000000000001</v>
      </c>
      <c r="E217">
        <v>193</v>
      </c>
      <c r="F217">
        <v>3750</v>
      </c>
      <c r="G217" s="16" t="s">
        <v>4</v>
      </c>
    </row>
    <row r="218" spans="1:7" x14ac:dyDescent="0.25">
      <c r="A218" s="16" t="s">
        <v>7</v>
      </c>
      <c r="B218" s="16" t="s">
        <v>62</v>
      </c>
      <c r="C218">
        <v>36</v>
      </c>
      <c r="D218">
        <v>17.100000000000001</v>
      </c>
      <c r="E218">
        <v>187</v>
      </c>
      <c r="F218">
        <v>3700</v>
      </c>
      <c r="G218" s="16" t="s">
        <v>3</v>
      </c>
    </row>
    <row r="219" spans="1:7" x14ac:dyDescent="0.25">
      <c r="A219" s="16" t="s">
        <v>7</v>
      </c>
      <c r="B219" s="16" t="s">
        <v>62</v>
      </c>
      <c r="C219">
        <v>41.5</v>
      </c>
      <c r="D219">
        <v>18.5</v>
      </c>
      <c r="E219">
        <v>201</v>
      </c>
      <c r="F219">
        <v>4000</v>
      </c>
      <c r="G219" s="16" t="s">
        <v>4</v>
      </c>
    </row>
    <row r="220" spans="1:7" x14ac:dyDescent="0.25">
      <c r="A220" s="16" t="s">
        <v>8</v>
      </c>
      <c r="B220" s="16" t="s">
        <v>62</v>
      </c>
      <c r="C220">
        <v>46.5</v>
      </c>
      <c r="D220">
        <v>17.899999999999999</v>
      </c>
      <c r="E220">
        <v>192</v>
      </c>
      <c r="F220">
        <v>3500</v>
      </c>
      <c r="G220" s="16" t="s">
        <v>3</v>
      </c>
    </row>
    <row r="221" spans="1:7" x14ac:dyDescent="0.25">
      <c r="A221" s="16" t="s">
        <v>8</v>
      </c>
      <c r="B221" s="16" t="s">
        <v>62</v>
      </c>
      <c r="C221">
        <v>50</v>
      </c>
      <c r="D221">
        <v>19.5</v>
      </c>
      <c r="E221">
        <v>196</v>
      </c>
      <c r="F221">
        <v>3900</v>
      </c>
      <c r="G221" s="16" t="s">
        <v>4</v>
      </c>
    </row>
    <row r="222" spans="1:7" x14ac:dyDescent="0.25">
      <c r="A222" s="16" t="s">
        <v>8</v>
      </c>
      <c r="B222" s="16" t="s">
        <v>62</v>
      </c>
      <c r="C222">
        <v>51.3</v>
      </c>
      <c r="D222">
        <v>19.2</v>
      </c>
      <c r="E222">
        <v>193</v>
      </c>
      <c r="F222">
        <v>3650</v>
      </c>
      <c r="G222" s="16" t="s">
        <v>4</v>
      </c>
    </row>
    <row r="223" spans="1:7" x14ac:dyDescent="0.25">
      <c r="A223" s="16" t="s">
        <v>8</v>
      </c>
      <c r="B223" s="16" t="s">
        <v>62</v>
      </c>
      <c r="C223">
        <v>45.4</v>
      </c>
      <c r="D223">
        <v>18.7</v>
      </c>
      <c r="E223">
        <v>188</v>
      </c>
      <c r="F223">
        <v>3525</v>
      </c>
      <c r="G223" s="16" t="s">
        <v>3</v>
      </c>
    </row>
    <row r="224" spans="1:7" x14ac:dyDescent="0.25">
      <c r="A224" s="16" t="s">
        <v>8</v>
      </c>
      <c r="B224" s="16" t="s">
        <v>62</v>
      </c>
      <c r="C224">
        <v>52.7</v>
      </c>
      <c r="D224">
        <v>19.8</v>
      </c>
      <c r="E224">
        <v>197</v>
      </c>
      <c r="F224">
        <v>3725</v>
      </c>
      <c r="G224" s="16" t="s">
        <v>4</v>
      </c>
    </row>
    <row r="225" spans="1:7" x14ac:dyDescent="0.25">
      <c r="A225" s="16" t="s">
        <v>8</v>
      </c>
      <c r="B225" s="16" t="s">
        <v>62</v>
      </c>
      <c r="C225">
        <v>45.2</v>
      </c>
      <c r="D225">
        <v>17.8</v>
      </c>
      <c r="E225">
        <v>198</v>
      </c>
      <c r="F225">
        <v>3950</v>
      </c>
      <c r="G225" s="16" t="s">
        <v>3</v>
      </c>
    </row>
    <row r="226" spans="1:7" x14ac:dyDescent="0.25">
      <c r="A226" s="16" t="s">
        <v>8</v>
      </c>
      <c r="B226" s="16" t="s">
        <v>62</v>
      </c>
      <c r="C226">
        <v>46.1</v>
      </c>
      <c r="D226">
        <v>18.2</v>
      </c>
      <c r="E226">
        <v>178</v>
      </c>
      <c r="F226">
        <v>3250</v>
      </c>
      <c r="G226" s="16" t="s">
        <v>3</v>
      </c>
    </row>
    <row r="227" spans="1:7" x14ac:dyDescent="0.25">
      <c r="A227" s="16" t="s">
        <v>8</v>
      </c>
      <c r="B227" s="16" t="s">
        <v>62</v>
      </c>
      <c r="C227">
        <v>51.3</v>
      </c>
      <c r="D227">
        <v>18.2</v>
      </c>
      <c r="E227">
        <v>197</v>
      </c>
      <c r="F227">
        <v>3750</v>
      </c>
      <c r="G227" s="16" t="s">
        <v>4</v>
      </c>
    </row>
    <row r="228" spans="1:7" x14ac:dyDescent="0.25">
      <c r="A228" s="16" t="s">
        <v>8</v>
      </c>
      <c r="B228" s="16" t="s">
        <v>62</v>
      </c>
      <c r="C228">
        <v>46</v>
      </c>
      <c r="D228">
        <v>18.899999999999999</v>
      </c>
      <c r="E228">
        <v>195</v>
      </c>
      <c r="F228">
        <v>4150</v>
      </c>
      <c r="G228" s="16" t="s">
        <v>3</v>
      </c>
    </row>
    <row r="229" spans="1:7" x14ac:dyDescent="0.25">
      <c r="A229" s="16" t="s">
        <v>8</v>
      </c>
      <c r="B229" s="16" t="s">
        <v>62</v>
      </c>
      <c r="C229">
        <v>51.3</v>
      </c>
      <c r="D229">
        <v>19.899999999999999</v>
      </c>
      <c r="E229">
        <v>198</v>
      </c>
      <c r="F229">
        <v>3700</v>
      </c>
      <c r="G229" s="16" t="s">
        <v>4</v>
      </c>
    </row>
    <row r="230" spans="1:7" x14ac:dyDescent="0.25">
      <c r="A230" s="16" t="s">
        <v>8</v>
      </c>
      <c r="B230" s="16" t="s">
        <v>62</v>
      </c>
      <c r="C230">
        <v>46.6</v>
      </c>
      <c r="D230">
        <v>17.8</v>
      </c>
      <c r="E230">
        <v>193</v>
      </c>
      <c r="F230">
        <v>3800</v>
      </c>
      <c r="G230" s="16" t="s">
        <v>3</v>
      </c>
    </row>
    <row r="231" spans="1:7" x14ac:dyDescent="0.25">
      <c r="A231" s="16" t="s">
        <v>8</v>
      </c>
      <c r="B231" s="16" t="s">
        <v>62</v>
      </c>
      <c r="C231">
        <v>51.7</v>
      </c>
      <c r="D231">
        <v>20.3</v>
      </c>
      <c r="E231">
        <v>194</v>
      </c>
      <c r="F231">
        <v>3775</v>
      </c>
      <c r="G231" s="16" t="s">
        <v>4</v>
      </c>
    </row>
    <row r="232" spans="1:7" x14ac:dyDescent="0.25">
      <c r="A232" s="16" t="s">
        <v>8</v>
      </c>
      <c r="B232" s="16" t="s">
        <v>62</v>
      </c>
      <c r="C232">
        <v>47</v>
      </c>
      <c r="D232">
        <v>17.3</v>
      </c>
      <c r="E232">
        <v>185</v>
      </c>
      <c r="F232">
        <v>3700</v>
      </c>
      <c r="G232" s="16" t="s">
        <v>3</v>
      </c>
    </row>
    <row r="233" spans="1:7" x14ac:dyDescent="0.25">
      <c r="A233" s="16" t="s">
        <v>8</v>
      </c>
      <c r="B233" s="16" t="s">
        <v>62</v>
      </c>
      <c r="C233">
        <v>52</v>
      </c>
      <c r="D233">
        <v>18.100000000000001</v>
      </c>
      <c r="E233">
        <v>201</v>
      </c>
      <c r="F233">
        <v>4050</v>
      </c>
      <c r="G233" s="16" t="s">
        <v>4</v>
      </c>
    </row>
    <row r="234" spans="1:7" x14ac:dyDescent="0.25">
      <c r="A234" s="16" t="s">
        <v>8</v>
      </c>
      <c r="B234" s="16" t="s">
        <v>62</v>
      </c>
      <c r="C234">
        <v>45.9</v>
      </c>
      <c r="D234">
        <v>17.100000000000001</v>
      </c>
      <c r="E234">
        <v>190</v>
      </c>
      <c r="F234">
        <v>3575</v>
      </c>
      <c r="G234" s="16" t="s">
        <v>3</v>
      </c>
    </row>
    <row r="235" spans="1:7" x14ac:dyDescent="0.25">
      <c r="A235" s="16" t="s">
        <v>8</v>
      </c>
      <c r="B235" s="16" t="s">
        <v>62</v>
      </c>
      <c r="C235">
        <v>50.5</v>
      </c>
      <c r="D235">
        <v>19.600000000000001</v>
      </c>
      <c r="E235">
        <v>201</v>
      </c>
      <c r="F235">
        <v>4050</v>
      </c>
      <c r="G235" s="16" t="s">
        <v>4</v>
      </c>
    </row>
    <row r="236" spans="1:7" x14ac:dyDescent="0.25">
      <c r="A236" s="16" t="s">
        <v>8</v>
      </c>
      <c r="B236" s="16" t="s">
        <v>62</v>
      </c>
      <c r="C236">
        <v>50.3</v>
      </c>
      <c r="D236">
        <v>20</v>
      </c>
      <c r="E236">
        <v>197</v>
      </c>
      <c r="F236">
        <v>3300</v>
      </c>
      <c r="G236" s="16" t="s">
        <v>4</v>
      </c>
    </row>
    <row r="237" spans="1:7" x14ac:dyDescent="0.25">
      <c r="A237" s="16" t="s">
        <v>8</v>
      </c>
      <c r="B237" s="16" t="s">
        <v>62</v>
      </c>
      <c r="C237">
        <v>58</v>
      </c>
      <c r="D237">
        <v>17.8</v>
      </c>
      <c r="E237">
        <v>181</v>
      </c>
      <c r="F237">
        <v>3700</v>
      </c>
      <c r="G237" s="16" t="s">
        <v>3</v>
      </c>
    </row>
    <row r="238" spans="1:7" x14ac:dyDescent="0.25">
      <c r="A238" s="16" t="s">
        <v>8</v>
      </c>
      <c r="B238" s="16" t="s">
        <v>62</v>
      </c>
      <c r="C238">
        <v>46.4</v>
      </c>
      <c r="D238">
        <v>18.600000000000001</v>
      </c>
      <c r="E238">
        <v>190</v>
      </c>
      <c r="F238">
        <v>3450</v>
      </c>
      <c r="G238" s="16" t="s">
        <v>3</v>
      </c>
    </row>
    <row r="239" spans="1:7" x14ac:dyDescent="0.25">
      <c r="A239" s="16" t="s">
        <v>8</v>
      </c>
      <c r="B239" s="16" t="s">
        <v>62</v>
      </c>
      <c r="C239">
        <v>49.2</v>
      </c>
      <c r="D239">
        <v>18.2</v>
      </c>
      <c r="E239">
        <v>195</v>
      </c>
      <c r="F239">
        <v>4400</v>
      </c>
      <c r="G239" s="16" t="s">
        <v>4</v>
      </c>
    </row>
    <row r="240" spans="1:7" x14ac:dyDescent="0.25">
      <c r="A240" s="16" t="s">
        <v>8</v>
      </c>
      <c r="B240" s="16" t="s">
        <v>62</v>
      </c>
      <c r="C240">
        <v>42.4</v>
      </c>
      <c r="D240">
        <v>17.3</v>
      </c>
      <c r="E240">
        <v>181</v>
      </c>
      <c r="F240">
        <v>3600</v>
      </c>
      <c r="G240" s="16" t="s">
        <v>3</v>
      </c>
    </row>
    <row r="241" spans="1:7" x14ac:dyDescent="0.25">
      <c r="A241" s="16" t="s">
        <v>8</v>
      </c>
      <c r="B241" s="16" t="s">
        <v>62</v>
      </c>
      <c r="C241">
        <v>48.5</v>
      </c>
      <c r="D241">
        <v>17.5</v>
      </c>
      <c r="E241">
        <v>191</v>
      </c>
      <c r="F241">
        <v>3400</v>
      </c>
      <c r="G241" s="16" t="s">
        <v>4</v>
      </c>
    </row>
    <row r="242" spans="1:7" x14ac:dyDescent="0.25">
      <c r="A242" s="16" t="s">
        <v>8</v>
      </c>
      <c r="B242" s="16" t="s">
        <v>62</v>
      </c>
      <c r="C242">
        <v>43.2</v>
      </c>
      <c r="D242">
        <v>16.600000000000001</v>
      </c>
      <c r="E242">
        <v>187</v>
      </c>
      <c r="F242">
        <v>2900</v>
      </c>
      <c r="G242" s="16" t="s">
        <v>3</v>
      </c>
    </row>
    <row r="243" spans="1:7" x14ac:dyDescent="0.25">
      <c r="A243" s="16" t="s">
        <v>8</v>
      </c>
      <c r="B243" s="16" t="s">
        <v>62</v>
      </c>
      <c r="C243">
        <v>50.6</v>
      </c>
      <c r="D243">
        <v>19.399999999999999</v>
      </c>
      <c r="E243">
        <v>193</v>
      </c>
      <c r="F243">
        <v>3800</v>
      </c>
      <c r="G243" s="16" t="s">
        <v>4</v>
      </c>
    </row>
    <row r="244" spans="1:7" x14ac:dyDescent="0.25">
      <c r="A244" s="16" t="s">
        <v>8</v>
      </c>
      <c r="B244" s="16" t="s">
        <v>62</v>
      </c>
      <c r="C244">
        <v>46.7</v>
      </c>
      <c r="D244">
        <v>17.899999999999999</v>
      </c>
      <c r="E244">
        <v>195</v>
      </c>
      <c r="F244">
        <v>3300</v>
      </c>
      <c r="G244" s="16" t="s">
        <v>3</v>
      </c>
    </row>
    <row r="245" spans="1:7" x14ac:dyDescent="0.25">
      <c r="A245" s="16" t="s">
        <v>8</v>
      </c>
      <c r="B245" s="16" t="s">
        <v>62</v>
      </c>
      <c r="C245">
        <v>52</v>
      </c>
      <c r="D245">
        <v>19</v>
      </c>
      <c r="E245">
        <v>197</v>
      </c>
      <c r="F245">
        <v>4150</v>
      </c>
      <c r="G245" s="16" t="s">
        <v>4</v>
      </c>
    </row>
    <row r="246" spans="1:7" x14ac:dyDescent="0.25">
      <c r="A246" s="16" t="s">
        <v>8</v>
      </c>
      <c r="B246" s="16" t="s">
        <v>62</v>
      </c>
      <c r="C246">
        <v>50.5</v>
      </c>
      <c r="D246">
        <v>18.399999999999999</v>
      </c>
      <c r="E246">
        <v>200</v>
      </c>
      <c r="F246">
        <v>3400</v>
      </c>
      <c r="G246" s="16" t="s">
        <v>3</v>
      </c>
    </row>
    <row r="247" spans="1:7" x14ac:dyDescent="0.25">
      <c r="A247" s="16" t="s">
        <v>8</v>
      </c>
      <c r="B247" s="16" t="s">
        <v>62</v>
      </c>
      <c r="C247">
        <v>49.5</v>
      </c>
      <c r="D247">
        <v>19</v>
      </c>
      <c r="E247">
        <v>200</v>
      </c>
      <c r="F247">
        <v>3800</v>
      </c>
      <c r="G247" s="16" t="s">
        <v>4</v>
      </c>
    </row>
    <row r="248" spans="1:7" x14ac:dyDescent="0.25">
      <c r="A248" s="16" t="s">
        <v>8</v>
      </c>
      <c r="B248" s="16" t="s">
        <v>62</v>
      </c>
      <c r="C248">
        <v>46.4</v>
      </c>
      <c r="D248">
        <v>17.8</v>
      </c>
      <c r="E248">
        <v>191</v>
      </c>
      <c r="F248">
        <v>3700</v>
      </c>
      <c r="G248" s="16" t="s">
        <v>3</v>
      </c>
    </row>
    <row r="249" spans="1:7" x14ac:dyDescent="0.25">
      <c r="A249" s="16" t="s">
        <v>8</v>
      </c>
      <c r="B249" s="16" t="s">
        <v>62</v>
      </c>
      <c r="C249">
        <v>52.8</v>
      </c>
      <c r="D249">
        <v>20</v>
      </c>
      <c r="E249">
        <v>205</v>
      </c>
      <c r="F249">
        <v>4550</v>
      </c>
      <c r="G249" s="16" t="s">
        <v>4</v>
      </c>
    </row>
    <row r="250" spans="1:7" x14ac:dyDescent="0.25">
      <c r="A250" s="16" t="s">
        <v>8</v>
      </c>
      <c r="B250" s="16" t="s">
        <v>62</v>
      </c>
      <c r="C250">
        <v>40.9</v>
      </c>
      <c r="D250">
        <v>16.600000000000001</v>
      </c>
      <c r="E250">
        <v>187</v>
      </c>
      <c r="F250">
        <v>3200</v>
      </c>
      <c r="G250" s="16" t="s">
        <v>3</v>
      </c>
    </row>
    <row r="251" spans="1:7" x14ac:dyDescent="0.25">
      <c r="A251" s="16" t="s">
        <v>8</v>
      </c>
      <c r="B251" s="16" t="s">
        <v>62</v>
      </c>
      <c r="C251">
        <v>54.2</v>
      </c>
      <c r="D251">
        <v>20.8</v>
      </c>
      <c r="E251">
        <v>201</v>
      </c>
      <c r="F251">
        <v>4300</v>
      </c>
      <c r="G251" s="16" t="s">
        <v>4</v>
      </c>
    </row>
    <row r="252" spans="1:7" x14ac:dyDescent="0.25">
      <c r="A252" s="16" t="s">
        <v>8</v>
      </c>
      <c r="B252" s="16" t="s">
        <v>62</v>
      </c>
      <c r="C252">
        <v>42.5</v>
      </c>
      <c r="D252">
        <v>16.7</v>
      </c>
      <c r="E252">
        <v>187</v>
      </c>
      <c r="F252">
        <v>3350</v>
      </c>
      <c r="G252" s="16" t="s">
        <v>3</v>
      </c>
    </row>
    <row r="253" spans="1:7" x14ac:dyDescent="0.25">
      <c r="A253" s="16" t="s">
        <v>8</v>
      </c>
      <c r="B253" s="16" t="s">
        <v>62</v>
      </c>
      <c r="C253">
        <v>51</v>
      </c>
      <c r="D253">
        <v>18.8</v>
      </c>
      <c r="E253">
        <v>203</v>
      </c>
      <c r="F253">
        <v>4100</v>
      </c>
      <c r="G253" s="16" t="s">
        <v>4</v>
      </c>
    </row>
    <row r="254" spans="1:7" x14ac:dyDescent="0.25">
      <c r="A254" s="16" t="s">
        <v>8</v>
      </c>
      <c r="B254" s="16" t="s">
        <v>62</v>
      </c>
      <c r="C254">
        <v>49.7</v>
      </c>
      <c r="D254">
        <v>18.600000000000001</v>
      </c>
      <c r="E254">
        <v>195</v>
      </c>
      <c r="F254">
        <v>3600</v>
      </c>
      <c r="G254" s="16" t="s">
        <v>4</v>
      </c>
    </row>
    <row r="255" spans="1:7" x14ac:dyDescent="0.25">
      <c r="A255" s="16" t="s">
        <v>8</v>
      </c>
      <c r="B255" s="16" t="s">
        <v>62</v>
      </c>
      <c r="C255">
        <v>47.5</v>
      </c>
      <c r="D255">
        <v>16.8</v>
      </c>
      <c r="E255">
        <v>199</v>
      </c>
      <c r="F255">
        <v>3900</v>
      </c>
      <c r="G255" s="16" t="s">
        <v>3</v>
      </c>
    </row>
    <row r="256" spans="1:7" x14ac:dyDescent="0.25">
      <c r="A256" s="16" t="s">
        <v>8</v>
      </c>
      <c r="B256" s="16" t="s">
        <v>62</v>
      </c>
      <c r="C256">
        <v>47.6</v>
      </c>
      <c r="D256">
        <v>18.3</v>
      </c>
      <c r="E256">
        <v>195</v>
      </c>
      <c r="F256">
        <v>3850</v>
      </c>
      <c r="G256" s="16" t="s">
        <v>3</v>
      </c>
    </row>
    <row r="257" spans="1:7" x14ac:dyDescent="0.25">
      <c r="A257" s="16" t="s">
        <v>8</v>
      </c>
      <c r="B257" s="16" t="s">
        <v>62</v>
      </c>
      <c r="C257">
        <v>52</v>
      </c>
      <c r="D257">
        <v>20.7</v>
      </c>
      <c r="E257">
        <v>210</v>
      </c>
      <c r="F257">
        <v>4800</v>
      </c>
      <c r="G257" s="16" t="s">
        <v>4</v>
      </c>
    </row>
    <row r="258" spans="1:7" x14ac:dyDescent="0.25">
      <c r="A258" s="16" t="s">
        <v>8</v>
      </c>
      <c r="B258" s="16" t="s">
        <v>62</v>
      </c>
      <c r="C258">
        <v>46.9</v>
      </c>
      <c r="D258">
        <v>16.600000000000001</v>
      </c>
      <c r="E258">
        <v>192</v>
      </c>
      <c r="F258">
        <v>2700</v>
      </c>
      <c r="G258" s="16" t="s">
        <v>3</v>
      </c>
    </row>
    <row r="259" spans="1:7" x14ac:dyDescent="0.25">
      <c r="A259" s="16" t="s">
        <v>8</v>
      </c>
      <c r="B259" s="16" t="s">
        <v>62</v>
      </c>
      <c r="C259">
        <v>53.5</v>
      </c>
      <c r="D259">
        <v>19.899999999999999</v>
      </c>
      <c r="E259">
        <v>205</v>
      </c>
      <c r="F259">
        <v>4500</v>
      </c>
      <c r="G259" s="16" t="s">
        <v>4</v>
      </c>
    </row>
    <row r="260" spans="1:7" x14ac:dyDescent="0.25">
      <c r="A260" s="16" t="s">
        <v>8</v>
      </c>
      <c r="B260" s="16" t="s">
        <v>62</v>
      </c>
      <c r="C260">
        <v>49</v>
      </c>
      <c r="D260">
        <v>19.5</v>
      </c>
      <c r="E260">
        <v>210</v>
      </c>
      <c r="F260">
        <v>3950</v>
      </c>
      <c r="G260" s="16" t="s">
        <v>4</v>
      </c>
    </row>
    <row r="261" spans="1:7" x14ac:dyDescent="0.25">
      <c r="A261" s="16" t="s">
        <v>8</v>
      </c>
      <c r="B261" s="16" t="s">
        <v>62</v>
      </c>
      <c r="C261">
        <v>46.2</v>
      </c>
      <c r="D261">
        <v>17.5</v>
      </c>
      <c r="E261">
        <v>187</v>
      </c>
      <c r="F261">
        <v>3650</v>
      </c>
      <c r="G261" s="16" t="s">
        <v>3</v>
      </c>
    </row>
    <row r="262" spans="1:7" x14ac:dyDescent="0.25">
      <c r="A262" s="16" t="s">
        <v>8</v>
      </c>
      <c r="B262" s="16" t="s">
        <v>62</v>
      </c>
      <c r="C262">
        <v>50.9</v>
      </c>
      <c r="D262">
        <v>19.100000000000001</v>
      </c>
      <c r="E262">
        <v>196</v>
      </c>
      <c r="F262">
        <v>3550</v>
      </c>
      <c r="G262" s="16" t="s">
        <v>4</v>
      </c>
    </row>
    <row r="263" spans="1:7" x14ac:dyDescent="0.25">
      <c r="A263" s="16" t="s">
        <v>8</v>
      </c>
      <c r="B263" s="16" t="s">
        <v>62</v>
      </c>
      <c r="C263">
        <v>45.5</v>
      </c>
      <c r="D263">
        <v>17</v>
      </c>
      <c r="E263">
        <v>196</v>
      </c>
      <c r="F263">
        <v>3500</v>
      </c>
      <c r="G263" s="16" t="s">
        <v>3</v>
      </c>
    </row>
    <row r="264" spans="1:7" x14ac:dyDescent="0.25">
      <c r="A264" s="16" t="s">
        <v>8</v>
      </c>
      <c r="B264" s="16" t="s">
        <v>62</v>
      </c>
      <c r="C264">
        <v>50.9</v>
      </c>
      <c r="D264">
        <v>17.899999999999999</v>
      </c>
      <c r="E264">
        <v>196</v>
      </c>
      <c r="F264">
        <v>3675</v>
      </c>
      <c r="G264" s="16" t="s">
        <v>3</v>
      </c>
    </row>
    <row r="265" spans="1:7" x14ac:dyDescent="0.25">
      <c r="A265" s="16" t="s">
        <v>8</v>
      </c>
      <c r="B265" s="16" t="s">
        <v>62</v>
      </c>
      <c r="C265">
        <v>50.8</v>
      </c>
      <c r="D265">
        <v>18.5</v>
      </c>
      <c r="E265">
        <v>201</v>
      </c>
      <c r="F265">
        <v>4450</v>
      </c>
      <c r="G265" s="16" t="s">
        <v>4</v>
      </c>
    </row>
    <row r="266" spans="1:7" x14ac:dyDescent="0.25">
      <c r="A266" s="16" t="s">
        <v>8</v>
      </c>
      <c r="B266" s="16" t="s">
        <v>62</v>
      </c>
      <c r="C266">
        <v>50.1</v>
      </c>
      <c r="D266">
        <v>17.899999999999999</v>
      </c>
      <c r="E266">
        <v>190</v>
      </c>
      <c r="F266">
        <v>3400</v>
      </c>
      <c r="G266" s="16" t="s">
        <v>3</v>
      </c>
    </row>
    <row r="267" spans="1:7" x14ac:dyDescent="0.25">
      <c r="A267" s="16" t="s">
        <v>8</v>
      </c>
      <c r="B267" s="16" t="s">
        <v>62</v>
      </c>
      <c r="C267">
        <v>49</v>
      </c>
      <c r="D267">
        <v>19.600000000000001</v>
      </c>
      <c r="E267">
        <v>212</v>
      </c>
      <c r="F267">
        <v>4300</v>
      </c>
      <c r="G267" s="16" t="s">
        <v>4</v>
      </c>
    </row>
    <row r="268" spans="1:7" x14ac:dyDescent="0.25">
      <c r="A268" s="16" t="s">
        <v>8</v>
      </c>
      <c r="B268" s="16" t="s">
        <v>62</v>
      </c>
      <c r="C268">
        <v>51.5</v>
      </c>
      <c r="D268">
        <v>18.7</v>
      </c>
      <c r="E268">
        <v>187</v>
      </c>
      <c r="F268">
        <v>3250</v>
      </c>
      <c r="G268" s="16" t="s">
        <v>4</v>
      </c>
    </row>
    <row r="269" spans="1:7" x14ac:dyDescent="0.25">
      <c r="A269" s="16" t="s">
        <v>8</v>
      </c>
      <c r="B269" s="16" t="s">
        <v>62</v>
      </c>
      <c r="C269">
        <v>49.8</v>
      </c>
      <c r="D269">
        <v>17.3</v>
      </c>
      <c r="E269">
        <v>198</v>
      </c>
      <c r="F269">
        <v>3675</v>
      </c>
      <c r="G269" s="16" t="s">
        <v>3</v>
      </c>
    </row>
    <row r="270" spans="1:7" x14ac:dyDescent="0.25">
      <c r="A270" s="16" t="s">
        <v>8</v>
      </c>
      <c r="B270" s="16" t="s">
        <v>62</v>
      </c>
      <c r="C270">
        <v>48.1</v>
      </c>
      <c r="D270">
        <v>16.399999999999999</v>
      </c>
      <c r="E270">
        <v>199</v>
      </c>
      <c r="F270">
        <v>3325</v>
      </c>
      <c r="G270" s="16" t="s">
        <v>3</v>
      </c>
    </row>
    <row r="271" spans="1:7" x14ac:dyDescent="0.25">
      <c r="A271" s="16" t="s">
        <v>8</v>
      </c>
      <c r="B271" s="16" t="s">
        <v>62</v>
      </c>
      <c r="C271">
        <v>51.4</v>
      </c>
      <c r="D271">
        <v>19</v>
      </c>
      <c r="E271">
        <v>201</v>
      </c>
      <c r="F271">
        <v>3950</v>
      </c>
      <c r="G271" s="16" t="s">
        <v>4</v>
      </c>
    </row>
    <row r="272" spans="1:7" x14ac:dyDescent="0.25">
      <c r="A272" s="16" t="s">
        <v>8</v>
      </c>
      <c r="B272" s="16" t="s">
        <v>62</v>
      </c>
      <c r="C272">
        <v>45.7</v>
      </c>
      <c r="D272">
        <v>17.3</v>
      </c>
      <c r="E272">
        <v>193</v>
      </c>
      <c r="F272">
        <v>3600</v>
      </c>
      <c r="G272" s="16" t="s">
        <v>3</v>
      </c>
    </row>
    <row r="273" spans="1:7" x14ac:dyDescent="0.25">
      <c r="A273" s="16" t="s">
        <v>8</v>
      </c>
      <c r="B273" s="16" t="s">
        <v>62</v>
      </c>
      <c r="C273">
        <v>50.7</v>
      </c>
      <c r="D273">
        <v>19.7</v>
      </c>
      <c r="E273">
        <v>203</v>
      </c>
      <c r="F273">
        <v>4050</v>
      </c>
      <c r="G273" s="16" t="s">
        <v>4</v>
      </c>
    </row>
    <row r="274" spans="1:7" x14ac:dyDescent="0.25">
      <c r="A274" s="16" t="s">
        <v>8</v>
      </c>
      <c r="B274" s="16" t="s">
        <v>62</v>
      </c>
      <c r="C274">
        <v>42.5</v>
      </c>
      <c r="D274">
        <v>17.3</v>
      </c>
      <c r="E274">
        <v>187</v>
      </c>
      <c r="F274">
        <v>3350</v>
      </c>
      <c r="G274" s="16" t="s">
        <v>3</v>
      </c>
    </row>
    <row r="275" spans="1:7" x14ac:dyDescent="0.25">
      <c r="A275" s="16" t="s">
        <v>8</v>
      </c>
      <c r="B275" s="16" t="s">
        <v>62</v>
      </c>
      <c r="C275">
        <v>52.2</v>
      </c>
      <c r="D275">
        <v>18.8</v>
      </c>
      <c r="E275">
        <v>197</v>
      </c>
      <c r="F275">
        <v>3450</v>
      </c>
      <c r="G275" s="16" t="s">
        <v>4</v>
      </c>
    </row>
    <row r="276" spans="1:7" x14ac:dyDescent="0.25">
      <c r="A276" s="16" t="s">
        <v>8</v>
      </c>
      <c r="B276" s="16" t="s">
        <v>62</v>
      </c>
      <c r="C276">
        <v>45.2</v>
      </c>
      <c r="D276">
        <v>16.600000000000001</v>
      </c>
      <c r="E276">
        <v>191</v>
      </c>
      <c r="F276">
        <v>3250</v>
      </c>
      <c r="G276" s="16" t="s">
        <v>3</v>
      </c>
    </row>
    <row r="277" spans="1:7" x14ac:dyDescent="0.25">
      <c r="A277" s="16" t="s">
        <v>8</v>
      </c>
      <c r="B277" s="16" t="s">
        <v>62</v>
      </c>
      <c r="C277">
        <v>49.3</v>
      </c>
      <c r="D277">
        <v>19.899999999999999</v>
      </c>
      <c r="E277">
        <v>203</v>
      </c>
      <c r="F277">
        <v>4050</v>
      </c>
      <c r="G277" s="16" t="s">
        <v>4</v>
      </c>
    </row>
    <row r="278" spans="1:7" x14ac:dyDescent="0.25">
      <c r="A278" s="16" t="s">
        <v>8</v>
      </c>
      <c r="B278" s="16" t="s">
        <v>62</v>
      </c>
      <c r="C278">
        <v>50.2</v>
      </c>
      <c r="D278">
        <v>18.8</v>
      </c>
      <c r="E278">
        <v>202</v>
      </c>
      <c r="F278">
        <v>3800</v>
      </c>
      <c r="G278" s="16" t="s">
        <v>4</v>
      </c>
    </row>
    <row r="279" spans="1:7" x14ac:dyDescent="0.25">
      <c r="A279" s="16" t="s">
        <v>8</v>
      </c>
      <c r="B279" s="16" t="s">
        <v>62</v>
      </c>
      <c r="C279">
        <v>45.6</v>
      </c>
      <c r="D279">
        <v>19.399999999999999</v>
      </c>
      <c r="E279">
        <v>194</v>
      </c>
      <c r="F279">
        <v>3525</v>
      </c>
      <c r="G279" s="16" t="s">
        <v>3</v>
      </c>
    </row>
    <row r="280" spans="1:7" x14ac:dyDescent="0.25">
      <c r="A280" s="16" t="s">
        <v>8</v>
      </c>
      <c r="B280" s="16" t="s">
        <v>62</v>
      </c>
      <c r="C280">
        <v>51.9</v>
      </c>
      <c r="D280">
        <v>19.5</v>
      </c>
      <c r="E280">
        <v>206</v>
      </c>
      <c r="F280">
        <v>3950</v>
      </c>
      <c r="G280" s="16" t="s">
        <v>4</v>
      </c>
    </row>
    <row r="281" spans="1:7" x14ac:dyDescent="0.25">
      <c r="A281" s="16" t="s">
        <v>8</v>
      </c>
      <c r="B281" s="16" t="s">
        <v>62</v>
      </c>
      <c r="C281">
        <v>46.8</v>
      </c>
      <c r="D281">
        <v>16.5</v>
      </c>
      <c r="E281">
        <v>189</v>
      </c>
      <c r="F281">
        <v>3650</v>
      </c>
      <c r="G281" s="16" t="s">
        <v>3</v>
      </c>
    </row>
    <row r="282" spans="1:7" x14ac:dyDescent="0.25">
      <c r="A282" s="16" t="s">
        <v>8</v>
      </c>
      <c r="B282" s="16" t="s">
        <v>62</v>
      </c>
      <c r="C282">
        <v>45.7</v>
      </c>
      <c r="D282">
        <v>17</v>
      </c>
      <c r="E282">
        <v>195</v>
      </c>
      <c r="F282">
        <v>3650</v>
      </c>
      <c r="G282" s="16" t="s">
        <v>3</v>
      </c>
    </row>
    <row r="283" spans="1:7" x14ac:dyDescent="0.25">
      <c r="A283" s="16" t="s">
        <v>8</v>
      </c>
      <c r="B283" s="16" t="s">
        <v>62</v>
      </c>
      <c r="C283">
        <v>55.8</v>
      </c>
      <c r="D283">
        <v>19.8</v>
      </c>
      <c r="E283">
        <v>207</v>
      </c>
      <c r="F283">
        <v>4000</v>
      </c>
      <c r="G283" s="16" t="s">
        <v>4</v>
      </c>
    </row>
    <row r="284" spans="1:7" x14ac:dyDescent="0.25">
      <c r="A284" s="16" t="s">
        <v>8</v>
      </c>
      <c r="B284" s="16" t="s">
        <v>62</v>
      </c>
      <c r="C284">
        <v>43.5</v>
      </c>
      <c r="D284">
        <v>18.100000000000001</v>
      </c>
      <c r="E284">
        <v>202</v>
      </c>
      <c r="F284">
        <v>3400</v>
      </c>
      <c r="G284" s="16" t="s">
        <v>3</v>
      </c>
    </row>
    <row r="285" spans="1:7" x14ac:dyDescent="0.25">
      <c r="A285" s="16" t="s">
        <v>8</v>
      </c>
      <c r="B285" s="16" t="s">
        <v>62</v>
      </c>
      <c r="C285">
        <v>49.6</v>
      </c>
      <c r="D285">
        <v>18.2</v>
      </c>
      <c r="E285">
        <v>193</v>
      </c>
      <c r="F285">
        <v>3775</v>
      </c>
      <c r="G285" s="16" t="s">
        <v>4</v>
      </c>
    </row>
    <row r="286" spans="1:7" x14ac:dyDescent="0.25">
      <c r="A286" s="16" t="s">
        <v>8</v>
      </c>
      <c r="B286" s="16" t="s">
        <v>62</v>
      </c>
      <c r="C286">
        <v>50.8</v>
      </c>
      <c r="D286">
        <v>19</v>
      </c>
      <c r="E286">
        <v>210</v>
      </c>
      <c r="F286">
        <v>4100</v>
      </c>
      <c r="G286" s="16" t="s">
        <v>4</v>
      </c>
    </row>
    <row r="287" spans="1:7" x14ac:dyDescent="0.25">
      <c r="A287" s="16" t="s">
        <v>8</v>
      </c>
      <c r="B287" s="16" t="s">
        <v>62</v>
      </c>
      <c r="C287">
        <v>50.2</v>
      </c>
      <c r="D287">
        <v>18.7</v>
      </c>
      <c r="E287">
        <v>198</v>
      </c>
      <c r="F287">
        <v>3775</v>
      </c>
      <c r="G287" s="16" t="s">
        <v>3</v>
      </c>
    </row>
    <row r="288" spans="1:7" x14ac:dyDescent="0.25">
      <c r="A288" s="16" t="s">
        <v>7</v>
      </c>
      <c r="B288" s="16" t="s">
        <v>63</v>
      </c>
      <c r="C288">
        <v>39.1</v>
      </c>
      <c r="D288">
        <v>18.7</v>
      </c>
      <c r="E288">
        <v>181</v>
      </c>
      <c r="F288">
        <v>3750</v>
      </c>
      <c r="G288" s="16" t="s">
        <v>4</v>
      </c>
    </row>
    <row r="289" spans="1:7" x14ac:dyDescent="0.25">
      <c r="A289" s="16" t="s">
        <v>7</v>
      </c>
      <c r="B289" s="16" t="s">
        <v>63</v>
      </c>
      <c r="C289">
        <v>39.5</v>
      </c>
      <c r="D289">
        <v>17.399999999999999</v>
      </c>
      <c r="E289">
        <v>186</v>
      </c>
      <c r="F289">
        <v>3800</v>
      </c>
      <c r="G289" s="16" t="s">
        <v>3</v>
      </c>
    </row>
    <row r="290" spans="1:7" x14ac:dyDescent="0.25">
      <c r="A290" s="16" t="s">
        <v>7</v>
      </c>
      <c r="B290" s="16" t="s">
        <v>63</v>
      </c>
      <c r="C290">
        <v>40.299999999999997</v>
      </c>
      <c r="D290">
        <v>18</v>
      </c>
      <c r="E290">
        <v>195</v>
      </c>
      <c r="F290">
        <v>3250</v>
      </c>
      <c r="G290" s="16" t="s">
        <v>3</v>
      </c>
    </row>
    <row r="291" spans="1:7" x14ac:dyDescent="0.25">
      <c r="A291" s="16" t="s">
        <v>7</v>
      </c>
      <c r="B291" s="16" t="s">
        <v>63</v>
      </c>
      <c r="C291">
        <v>36.700000000000003</v>
      </c>
      <c r="D291">
        <v>19.3</v>
      </c>
      <c r="E291">
        <v>193</v>
      </c>
      <c r="F291">
        <v>3450</v>
      </c>
      <c r="G291" s="16" t="s">
        <v>3</v>
      </c>
    </row>
    <row r="292" spans="1:7" x14ac:dyDescent="0.25">
      <c r="A292" s="16" t="s">
        <v>7</v>
      </c>
      <c r="B292" s="16" t="s">
        <v>63</v>
      </c>
      <c r="C292">
        <v>39.299999999999997</v>
      </c>
      <c r="D292">
        <v>20.6</v>
      </c>
      <c r="E292">
        <v>190</v>
      </c>
      <c r="F292">
        <v>3650</v>
      </c>
      <c r="G292" s="16" t="s">
        <v>4</v>
      </c>
    </row>
    <row r="293" spans="1:7" x14ac:dyDescent="0.25">
      <c r="A293" s="16" t="s">
        <v>7</v>
      </c>
      <c r="B293" s="16" t="s">
        <v>63</v>
      </c>
      <c r="C293">
        <v>38.9</v>
      </c>
      <c r="D293">
        <v>17.8</v>
      </c>
      <c r="E293">
        <v>181</v>
      </c>
      <c r="F293">
        <v>3625</v>
      </c>
      <c r="G293" s="16" t="s">
        <v>3</v>
      </c>
    </row>
    <row r="294" spans="1:7" x14ac:dyDescent="0.25">
      <c r="A294" s="16" t="s">
        <v>7</v>
      </c>
      <c r="B294" s="16" t="s">
        <v>63</v>
      </c>
      <c r="C294">
        <v>39.200000000000003</v>
      </c>
      <c r="D294">
        <v>19.600000000000001</v>
      </c>
      <c r="E294">
        <v>195</v>
      </c>
      <c r="F294">
        <v>4675</v>
      </c>
      <c r="G294" s="16" t="s">
        <v>4</v>
      </c>
    </row>
    <row r="295" spans="1:7" x14ac:dyDescent="0.25">
      <c r="A295" s="16" t="s">
        <v>7</v>
      </c>
      <c r="B295" s="16" t="s">
        <v>63</v>
      </c>
      <c r="C295">
        <v>41.1</v>
      </c>
      <c r="D295">
        <v>17.600000000000001</v>
      </c>
      <c r="E295">
        <v>182</v>
      </c>
      <c r="F295">
        <v>3200</v>
      </c>
      <c r="G295" s="16" t="s">
        <v>3</v>
      </c>
    </row>
    <row r="296" spans="1:7" x14ac:dyDescent="0.25">
      <c r="A296" s="16" t="s">
        <v>7</v>
      </c>
      <c r="B296" s="16" t="s">
        <v>63</v>
      </c>
      <c r="C296">
        <v>38.6</v>
      </c>
      <c r="D296">
        <v>21.2</v>
      </c>
      <c r="E296">
        <v>191</v>
      </c>
      <c r="F296">
        <v>3800</v>
      </c>
      <c r="G296" s="16" t="s">
        <v>4</v>
      </c>
    </row>
    <row r="297" spans="1:7" x14ac:dyDescent="0.25">
      <c r="A297" s="16" t="s">
        <v>7</v>
      </c>
      <c r="B297" s="16" t="s">
        <v>63</v>
      </c>
      <c r="C297">
        <v>34.6</v>
      </c>
      <c r="D297">
        <v>21.1</v>
      </c>
      <c r="E297">
        <v>198</v>
      </c>
      <c r="F297">
        <v>4400</v>
      </c>
      <c r="G297" s="16" t="s">
        <v>4</v>
      </c>
    </row>
    <row r="298" spans="1:7" x14ac:dyDescent="0.25">
      <c r="A298" s="16" t="s">
        <v>7</v>
      </c>
      <c r="B298" s="16" t="s">
        <v>63</v>
      </c>
      <c r="C298">
        <v>36.6</v>
      </c>
      <c r="D298">
        <v>17.8</v>
      </c>
      <c r="E298">
        <v>185</v>
      </c>
      <c r="F298">
        <v>3700</v>
      </c>
      <c r="G298" s="16" t="s">
        <v>3</v>
      </c>
    </row>
    <row r="299" spans="1:7" x14ac:dyDescent="0.25">
      <c r="A299" s="16" t="s">
        <v>7</v>
      </c>
      <c r="B299" s="16" t="s">
        <v>63</v>
      </c>
      <c r="C299">
        <v>38.700000000000003</v>
      </c>
      <c r="D299">
        <v>19</v>
      </c>
      <c r="E299">
        <v>195</v>
      </c>
      <c r="F299">
        <v>3450</v>
      </c>
      <c r="G299" s="16" t="s">
        <v>3</v>
      </c>
    </row>
    <row r="300" spans="1:7" x14ac:dyDescent="0.25">
      <c r="A300" s="16" t="s">
        <v>7</v>
      </c>
      <c r="B300" s="16" t="s">
        <v>63</v>
      </c>
      <c r="C300">
        <v>42.5</v>
      </c>
      <c r="D300">
        <v>20.7</v>
      </c>
      <c r="E300">
        <v>197</v>
      </c>
      <c r="F300">
        <v>4500</v>
      </c>
      <c r="G300" s="16" t="s">
        <v>4</v>
      </c>
    </row>
    <row r="301" spans="1:7" x14ac:dyDescent="0.25">
      <c r="A301" s="16" t="s">
        <v>7</v>
      </c>
      <c r="B301" s="16" t="s">
        <v>63</v>
      </c>
      <c r="C301">
        <v>34.4</v>
      </c>
      <c r="D301">
        <v>18.399999999999999</v>
      </c>
      <c r="E301">
        <v>184</v>
      </c>
      <c r="F301">
        <v>3325</v>
      </c>
      <c r="G301" s="16" t="s">
        <v>3</v>
      </c>
    </row>
    <row r="302" spans="1:7" x14ac:dyDescent="0.25">
      <c r="A302" s="16" t="s">
        <v>7</v>
      </c>
      <c r="B302" s="16" t="s">
        <v>63</v>
      </c>
      <c r="C302">
        <v>46</v>
      </c>
      <c r="D302">
        <v>21.5</v>
      </c>
      <c r="E302">
        <v>194</v>
      </c>
      <c r="F302">
        <v>4200</v>
      </c>
      <c r="G302" s="16" t="s">
        <v>4</v>
      </c>
    </row>
    <row r="303" spans="1:7" x14ac:dyDescent="0.25">
      <c r="A303" s="16" t="s">
        <v>7</v>
      </c>
      <c r="B303" s="16" t="s">
        <v>63</v>
      </c>
      <c r="C303">
        <v>35.9</v>
      </c>
      <c r="D303">
        <v>16.600000000000001</v>
      </c>
      <c r="E303">
        <v>190</v>
      </c>
      <c r="F303">
        <v>3050</v>
      </c>
      <c r="G303" s="16" t="s">
        <v>3</v>
      </c>
    </row>
    <row r="304" spans="1:7" x14ac:dyDescent="0.25">
      <c r="A304" s="16" t="s">
        <v>7</v>
      </c>
      <c r="B304" s="16" t="s">
        <v>63</v>
      </c>
      <c r="C304">
        <v>41.8</v>
      </c>
      <c r="D304">
        <v>19.399999999999999</v>
      </c>
      <c r="E304">
        <v>198</v>
      </c>
      <c r="F304">
        <v>4450</v>
      </c>
      <c r="G304" s="16" t="s">
        <v>4</v>
      </c>
    </row>
    <row r="305" spans="1:7" x14ac:dyDescent="0.25">
      <c r="A305" s="16" t="s">
        <v>7</v>
      </c>
      <c r="B305" s="16" t="s">
        <v>63</v>
      </c>
      <c r="C305">
        <v>33.5</v>
      </c>
      <c r="D305">
        <v>19</v>
      </c>
      <c r="E305">
        <v>190</v>
      </c>
      <c r="F305">
        <v>3600</v>
      </c>
      <c r="G305" s="16" t="s">
        <v>3</v>
      </c>
    </row>
    <row r="306" spans="1:7" x14ac:dyDescent="0.25">
      <c r="A306" s="16" t="s">
        <v>7</v>
      </c>
      <c r="B306" s="16" t="s">
        <v>63</v>
      </c>
      <c r="C306">
        <v>39.700000000000003</v>
      </c>
      <c r="D306">
        <v>18.399999999999999</v>
      </c>
      <c r="E306">
        <v>190</v>
      </c>
      <c r="F306">
        <v>3900</v>
      </c>
      <c r="G306" s="16" t="s">
        <v>4</v>
      </c>
    </row>
    <row r="307" spans="1:7" x14ac:dyDescent="0.25">
      <c r="A307" s="16" t="s">
        <v>7</v>
      </c>
      <c r="B307" s="16" t="s">
        <v>63</v>
      </c>
      <c r="C307">
        <v>39.6</v>
      </c>
      <c r="D307">
        <v>17.2</v>
      </c>
      <c r="E307">
        <v>196</v>
      </c>
      <c r="F307">
        <v>3550</v>
      </c>
      <c r="G307" s="16" t="s">
        <v>3</v>
      </c>
    </row>
    <row r="308" spans="1:7" x14ac:dyDescent="0.25">
      <c r="A308" s="16" t="s">
        <v>7</v>
      </c>
      <c r="B308" s="16" t="s">
        <v>63</v>
      </c>
      <c r="C308">
        <v>45.8</v>
      </c>
      <c r="D308">
        <v>18.899999999999999</v>
      </c>
      <c r="E308">
        <v>197</v>
      </c>
      <c r="F308">
        <v>4150</v>
      </c>
      <c r="G308" s="16" t="s">
        <v>4</v>
      </c>
    </row>
    <row r="309" spans="1:7" x14ac:dyDescent="0.25">
      <c r="A309" s="16" t="s">
        <v>7</v>
      </c>
      <c r="B309" s="16" t="s">
        <v>63</v>
      </c>
      <c r="C309">
        <v>35.5</v>
      </c>
      <c r="D309">
        <v>17.5</v>
      </c>
      <c r="E309">
        <v>190</v>
      </c>
      <c r="F309">
        <v>3700</v>
      </c>
      <c r="G309" s="16" t="s">
        <v>3</v>
      </c>
    </row>
    <row r="310" spans="1:7" x14ac:dyDescent="0.25">
      <c r="A310" s="16" t="s">
        <v>7</v>
      </c>
      <c r="B310" s="16" t="s">
        <v>63</v>
      </c>
      <c r="C310">
        <v>42.8</v>
      </c>
      <c r="D310">
        <v>18.5</v>
      </c>
      <c r="E310">
        <v>195</v>
      </c>
      <c r="F310">
        <v>4250</v>
      </c>
      <c r="G310" s="16" t="s">
        <v>4</v>
      </c>
    </row>
    <row r="311" spans="1:7" x14ac:dyDescent="0.25">
      <c r="A311" s="16" t="s">
        <v>7</v>
      </c>
      <c r="B311" s="16" t="s">
        <v>63</v>
      </c>
      <c r="C311">
        <v>40.9</v>
      </c>
      <c r="D311">
        <v>16.8</v>
      </c>
      <c r="E311">
        <v>191</v>
      </c>
      <c r="F311">
        <v>3700</v>
      </c>
      <c r="G311" s="16" t="s">
        <v>3</v>
      </c>
    </row>
    <row r="312" spans="1:7" x14ac:dyDescent="0.25">
      <c r="A312" s="16" t="s">
        <v>7</v>
      </c>
      <c r="B312" s="16" t="s">
        <v>63</v>
      </c>
      <c r="C312">
        <v>37.200000000000003</v>
      </c>
      <c r="D312">
        <v>19.399999999999999</v>
      </c>
      <c r="E312">
        <v>184</v>
      </c>
      <c r="F312">
        <v>3900</v>
      </c>
      <c r="G312" s="16" t="s">
        <v>4</v>
      </c>
    </row>
    <row r="313" spans="1:7" x14ac:dyDescent="0.25">
      <c r="A313" s="16" t="s">
        <v>7</v>
      </c>
      <c r="B313" s="16" t="s">
        <v>63</v>
      </c>
      <c r="C313">
        <v>36.200000000000003</v>
      </c>
      <c r="D313">
        <v>16.100000000000001</v>
      </c>
      <c r="E313">
        <v>187</v>
      </c>
      <c r="F313">
        <v>3550</v>
      </c>
      <c r="G313" s="16" t="s">
        <v>3</v>
      </c>
    </row>
    <row r="314" spans="1:7" x14ac:dyDescent="0.25">
      <c r="A314" s="16" t="s">
        <v>7</v>
      </c>
      <c r="B314" s="16" t="s">
        <v>63</v>
      </c>
      <c r="C314">
        <v>42.1</v>
      </c>
      <c r="D314">
        <v>19.100000000000001</v>
      </c>
      <c r="E314">
        <v>195</v>
      </c>
      <c r="F314">
        <v>4000</v>
      </c>
      <c r="G314" s="16" t="s">
        <v>4</v>
      </c>
    </row>
    <row r="315" spans="1:7" x14ac:dyDescent="0.25">
      <c r="A315" s="16" t="s">
        <v>7</v>
      </c>
      <c r="B315" s="16" t="s">
        <v>63</v>
      </c>
      <c r="C315">
        <v>34.6</v>
      </c>
      <c r="D315">
        <v>17.2</v>
      </c>
      <c r="E315">
        <v>189</v>
      </c>
      <c r="F315">
        <v>3200</v>
      </c>
      <c r="G315" s="16" t="s">
        <v>3</v>
      </c>
    </row>
    <row r="316" spans="1:7" x14ac:dyDescent="0.25">
      <c r="A316" s="16" t="s">
        <v>7</v>
      </c>
      <c r="B316" s="16" t="s">
        <v>63</v>
      </c>
      <c r="C316">
        <v>42.9</v>
      </c>
      <c r="D316">
        <v>17.600000000000001</v>
      </c>
      <c r="E316">
        <v>196</v>
      </c>
      <c r="F316">
        <v>4700</v>
      </c>
      <c r="G316" s="16" t="s">
        <v>4</v>
      </c>
    </row>
    <row r="317" spans="1:7" x14ac:dyDescent="0.25">
      <c r="A317" s="16" t="s">
        <v>7</v>
      </c>
      <c r="B317" s="16" t="s">
        <v>63</v>
      </c>
      <c r="C317">
        <v>36.700000000000003</v>
      </c>
      <c r="D317">
        <v>18.8</v>
      </c>
      <c r="E317">
        <v>187</v>
      </c>
      <c r="F317">
        <v>3800</v>
      </c>
      <c r="G317" s="16" t="s">
        <v>3</v>
      </c>
    </row>
    <row r="318" spans="1:7" x14ac:dyDescent="0.25">
      <c r="A318" s="16" t="s">
        <v>7</v>
      </c>
      <c r="B318" s="16" t="s">
        <v>63</v>
      </c>
      <c r="C318">
        <v>35.1</v>
      </c>
      <c r="D318">
        <v>19.399999999999999</v>
      </c>
      <c r="E318">
        <v>193</v>
      </c>
      <c r="F318">
        <v>4200</v>
      </c>
      <c r="G318" s="16" t="s">
        <v>4</v>
      </c>
    </row>
    <row r="319" spans="1:7" x14ac:dyDescent="0.25">
      <c r="A319" s="16" t="s">
        <v>7</v>
      </c>
      <c r="B319" s="16" t="s">
        <v>63</v>
      </c>
      <c r="C319">
        <v>38.6</v>
      </c>
      <c r="D319">
        <v>17</v>
      </c>
      <c r="E319">
        <v>188</v>
      </c>
      <c r="F319">
        <v>2900</v>
      </c>
      <c r="G319" s="16" t="s">
        <v>3</v>
      </c>
    </row>
    <row r="320" spans="1:7" x14ac:dyDescent="0.25">
      <c r="A320" s="16" t="s">
        <v>7</v>
      </c>
      <c r="B320" s="16" t="s">
        <v>63</v>
      </c>
      <c r="C320">
        <v>37.299999999999997</v>
      </c>
      <c r="D320">
        <v>20.5</v>
      </c>
      <c r="E320">
        <v>199</v>
      </c>
      <c r="F320">
        <v>3775</v>
      </c>
      <c r="G320" s="16" t="s">
        <v>4</v>
      </c>
    </row>
    <row r="321" spans="1:7" x14ac:dyDescent="0.25">
      <c r="A321" s="16" t="s">
        <v>7</v>
      </c>
      <c r="B321" s="16" t="s">
        <v>63</v>
      </c>
      <c r="C321">
        <v>35.700000000000003</v>
      </c>
      <c r="D321">
        <v>17</v>
      </c>
      <c r="E321">
        <v>189</v>
      </c>
      <c r="F321">
        <v>3350</v>
      </c>
      <c r="G321" s="16" t="s">
        <v>3</v>
      </c>
    </row>
    <row r="322" spans="1:7" x14ac:dyDescent="0.25">
      <c r="A322" s="16" t="s">
        <v>7</v>
      </c>
      <c r="B322" s="16" t="s">
        <v>63</v>
      </c>
      <c r="C322">
        <v>41.1</v>
      </c>
      <c r="D322">
        <v>18.600000000000001</v>
      </c>
      <c r="E322">
        <v>189</v>
      </c>
      <c r="F322">
        <v>3325</v>
      </c>
      <c r="G322" s="16" t="s">
        <v>4</v>
      </c>
    </row>
    <row r="323" spans="1:7" x14ac:dyDescent="0.25">
      <c r="A323" s="16" t="s">
        <v>7</v>
      </c>
      <c r="B323" s="16" t="s">
        <v>63</v>
      </c>
      <c r="C323">
        <v>36.200000000000003</v>
      </c>
      <c r="D323">
        <v>17.2</v>
      </c>
      <c r="E323">
        <v>187</v>
      </c>
      <c r="F323">
        <v>3150</v>
      </c>
      <c r="G323" s="16" t="s">
        <v>3</v>
      </c>
    </row>
    <row r="324" spans="1:7" x14ac:dyDescent="0.25">
      <c r="A324" s="16" t="s">
        <v>7</v>
      </c>
      <c r="B324" s="16" t="s">
        <v>63</v>
      </c>
      <c r="C324">
        <v>37.700000000000003</v>
      </c>
      <c r="D324">
        <v>19.8</v>
      </c>
      <c r="E324">
        <v>198</v>
      </c>
      <c r="F324">
        <v>3500</v>
      </c>
      <c r="G324" s="16" t="s">
        <v>4</v>
      </c>
    </row>
    <row r="325" spans="1:7" x14ac:dyDescent="0.25">
      <c r="A325" s="16" t="s">
        <v>7</v>
      </c>
      <c r="B325" s="16" t="s">
        <v>63</v>
      </c>
      <c r="C325">
        <v>40.200000000000003</v>
      </c>
      <c r="D325">
        <v>17</v>
      </c>
      <c r="E325">
        <v>176</v>
      </c>
      <c r="F325">
        <v>3450</v>
      </c>
      <c r="G325" s="16" t="s">
        <v>3</v>
      </c>
    </row>
    <row r="326" spans="1:7" x14ac:dyDescent="0.25">
      <c r="A326" s="16" t="s">
        <v>7</v>
      </c>
      <c r="B326" s="16" t="s">
        <v>63</v>
      </c>
      <c r="C326">
        <v>41.4</v>
      </c>
      <c r="D326">
        <v>18.5</v>
      </c>
      <c r="E326">
        <v>202</v>
      </c>
      <c r="F326">
        <v>3875</v>
      </c>
      <c r="G326" s="16" t="s">
        <v>4</v>
      </c>
    </row>
    <row r="327" spans="1:7" x14ac:dyDescent="0.25">
      <c r="A327" s="16" t="s">
        <v>7</v>
      </c>
      <c r="B327" s="16" t="s">
        <v>63</v>
      </c>
      <c r="C327">
        <v>35.200000000000003</v>
      </c>
      <c r="D327">
        <v>15.9</v>
      </c>
      <c r="E327">
        <v>186</v>
      </c>
      <c r="F327">
        <v>3050</v>
      </c>
      <c r="G327" s="16" t="s">
        <v>3</v>
      </c>
    </row>
    <row r="328" spans="1:7" x14ac:dyDescent="0.25">
      <c r="A328" s="16" t="s">
        <v>7</v>
      </c>
      <c r="B328" s="16" t="s">
        <v>63</v>
      </c>
      <c r="C328">
        <v>40.6</v>
      </c>
      <c r="D328">
        <v>19</v>
      </c>
      <c r="E328">
        <v>199</v>
      </c>
      <c r="F328">
        <v>4000</v>
      </c>
      <c r="G328" s="16" t="s">
        <v>4</v>
      </c>
    </row>
    <row r="329" spans="1:7" x14ac:dyDescent="0.25">
      <c r="A329" s="16" t="s">
        <v>7</v>
      </c>
      <c r="B329" s="16" t="s">
        <v>63</v>
      </c>
      <c r="C329">
        <v>38.799999999999997</v>
      </c>
      <c r="D329">
        <v>17.600000000000001</v>
      </c>
      <c r="E329">
        <v>191</v>
      </c>
      <c r="F329">
        <v>3275</v>
      </c>
      <c r="G329" s="16" t="s">
        <v>3</v>
      </c>
    </row>
    <row r="330" spans="1:7" x14ac:dyDescent="0.25">
      <c r="A330" s="16" t="s">
        <v>7</v>
      </c>
      <c r="B330" s="16" t="s">
        <v>63</v>
      </c>
      <c r="C330">
        <v>41.5</v>
      </c>
      <c r="D330">
        <v>18.3</v>
      </c>
      <c r="E330">
        <v>195</v>
      </c>
      <c r="F330">
        <v>4300</v>
      </c>
      <c r="G330" s="16" t="s">
        <v>4</v>
      </c>
    </row>
    <row r="331" spans="1:7" x14ac:dyDescent="0.25">
      <c r="A331" s="16" t="s">
        <v>7</v>
      </c>
      <c r="B331" s="16" t="s">
        <v>63</v>
      </c>
      <c r="C331">
        <v>39</v>
      </c>
      <c r="D331">
        <v>17.100000000000001</v>
      </c>
      <c r="E331">
        <v>191</v>
      </c>
      <c r="F331">
        <v>3050</v>
      </c>
      <c r="G331" s="16" t="s">
        <v>3</v>
      </c>
    </row>
    <row r="332" spans="1:7" x14ac:dyDescent="0.25">
      <c r="A332" s="16" t="s">
        <v>7</v>
      </c>
      <c r="B332" s="16" t="s">
        <v>63</v>
      </c>
      <c r="C332">
        <v>44.1</v>
      </c>
      <c r="D332">
        <v>18</v>
      </c>
      <c r="E332">
        <v>210</v>
      </c>
      <c r="F332">
        <v>4000</v>
      </c>
      <c r="G332" s="16" t="s">
        <v>4</v>
      </c>
    </row>
    <row r="333" spans="1:7" x14ac:dyDescent="0.25">
      <c r="A333" s="16" t="s">
        <v>7</v>
      </c>
      <c r="B333" s="16" t="s">
        <v>63</v>
      </c>
      <c r="C333">
        <v>38.5</v>
      </c>
      <c r="D333">
        <v>17.899999999999999</v>
      </c>
      <c r="E333">
        <v>190</v>
      </c>
      <c r="F333">
        <v>3325</v>
      </c>
      <c r="G333" s="16" t="s">
        <v>3</v>
      </c>
    </row>
    <row r="334" spans="1:7" x14ac:dyDescent="0.25">
      <c r="A334" s="16" t="s">
        <v>7</v>
      </c>
      <c r="B334" s="16" t="s">
        <v>63</v>
      </c>
      <c r="C334">
        <v>43.1</v>
      </c>
      <c r="D334">
        <v>19.2</v>
      </c>
      <c r="E334">
        <v>197</v>
      </c>
      <c r="F334">
        <v>3500</v>
      </c>
      <c r="G334" s="16" t="s">
        <v>4</v>
      </c>
    </row>
  </sheetData>
  <pageMargins left="0.7" right="0.7" top="0.75" bottom="0.75" header="0.3" footer="0.3"/>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2CF0D-2FD8-43D4-A1B9-F440BCB15C75}">
  <dimension ref="A1"/>
  <sheetViews>
    <sheetView workbookViewId="0"/>
  </sheetViews>
  <sheetFormatPr defaultRowHeight="15" x14ac:dyDescent="0.25"/>
  <sheetData>
    <row r="1" spans="1:1" x14ac:dyDescent="0.25">
      <c r="A1" s="8" t="s">
        <v>50</v>
      </c>
    </row>
  </sheetData>
  <hyperlinks>
    <hyperlink ref="A1" r:id="rId1" display="https://allisonhorst.github.io/palmerpenguins/" xr:uid="{805F0D4A-54BA-43B0-8703-7E6F09DCCFB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960DA-90FC-4BE3-85E0-B9B949230CFB}">
  <dimension ref="A1:B7"/>
  <sheetViews>
    <sheetView workbookViewId="0">
      <selection activeCell="F8" sqref="F8"/>
    </sheetView>
  </sheetViews>
  <sheetFormatPr defaultRowHeight="15" x14ac:dyDescent="0.25"/>
  <cols>
    <col min="1" max="1" width="12.5703125" bestFit="1" customWidth="1"/>
    <col min="2" max="2" width="100.140625" customWidth="1"/>
  </cols>
  <sheetData>
    <row r="1" spans="1:2" x14ac:dyDescent="0.25">
      <c r="A1" t="s">
        <v>51</v>
      </c>
      <c r="B1" t="s">
        <v>58</v>
      </c>
    </row>
    <row r="2" spans="1:2" x14ac:dyDescent="0.25">
      <c r="A2" t="s">
        <v>52</v>
      </c>
      <c r="B2" t="str" cm="1">
        <f t="array" aca="1" ref="B2" ca="1">CELL("filename")</f>
        <v>C:\Users\dolin\GitHub\SQL-Mind-Vitamins\eda\[Guins.xlsx]Conclusion</v>
      </c>
    </row>
    <row r="3" spans="1:2" x14ac:dyDescent="0.25">
      <c r="A3" t="s">
        <v>53</v>
      </c>
      <c r="B3" s="9">
        <f ca="1">FIND("[", B2) -1</f>
        <v>44</v>
      </c>
    </row>
    <row r="4" spans="1:2" x14ac:dyDescent="0.25">
      <c r="A4" t="s">
        <v>54</v>
      </c>
      <c r="B4" t="str">
        <f ca="1">LEFT(B2,B3)</f>
        <v>C:\Users\dolin\GitHub\SQL-Mind-Vitamins\eda\</v>
      </c>
    </row>
    <row r="5" spans="1:2" x14ac:dyDescent="0.25">
      <c r="A5" t="s">
        <v>55</v>
      </c>
      <c r="B5" t="str">
        <f ca="1">B$4 &amp; A5 &amp; "\"</f>
        <v>C:\Users\dolin\GitHub\SQL-Mind-Vitamins\eda\dims\</v>
      </c>
    </row>
    <row r="6" spans="1:2" x14ac:dyDescent="0.25">
      <c r="A6" t="s">
        <v>56</v>
      </c>
      <c r="B6" t="str">
        <f ca="1">B$4 &amp; A6 &amp; "\"</f>
        <v>C:\Users\dolin\GitHub\SQL-Mind-Vitamins\eda\facts\</v>
      </c>
    </row>
    <row r="7" spans="1:2" x14ac:dyDescent="0.25">
      <c r="A7" t="s">
        <v>57</v>
      </c>
      <c r="B7" t="str">
        <f ca="1">B$4 &amp; A7 &amp; "\"</f>
        <v>C:\Users\dolin\GitHub\SQL-Mind-Vitamins\eda\dev\</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98AB6E3-454D-4C31-8267-C01D0EA19E5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Palmer Penguins</vt:lpstr>
      <vt:lpstr>Popularity</vt:lpstr>
      <vt:lpstr>Category EDA</vt:lpstr>
      <vt:lpstr>Penguin Size</vt:lpstr>
      <vt:lpstr>Flipper Size</vt:lpstr>
      <vt:lpstr>Conclusion</vt:lpstr>
      <vt:lpstr>Sheet1 (5)</vt:lpstr>
      <vt:lpstr>Data</vt:lpstr>
      <vt:lpstr>DataPivots</vt:lpstr>
      <vt:lpstr>PIvots2</vt:lpstr>
      <vt:lpstr>Notations</vt:lpstr>
      <vt:lpstr>Admin</vt:lpstr>
      <vt:lpstr>vPaths</vt:lpstr>
    </vt:vector>
  </TitlesOfParts>
  <Company>Nova Scotia Community College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Dolinger,Patrick</dc:creator>
  <cp:lastModifiedBy>Patrick Scott Dolinger</cp:lastModifiedBy>
  <dcterms:created xsi:type="dcterms:W3CDTF">2023-10-24T15:25:25Z</dcterms:created>
  <dcterms:modified xsi:type="dcterms:W3CDTF">2023-10-27T19:31:59Z</dcterms:modified>
</cp:coreProperties>
</file>