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z/Documents/asist_rita/Code/genesis-components/tom-minecraft/gridworld/maps/archived/"/>
    </mc:Choice>
  </mc:AlternateContent>
  <xr:revisionPtr revIDLastSave="0" documentId="13_ncr:1_{8B4F64CE-972D-5E40-879F-71DE0440BEAD}" xr6:coauthVersionLast="45" xr6:coauthVersionMax="45" xr10:uidLastSave="{00000000-0000-0000-0000-000000000000}"/>
  <bookViews>
    <workbookView xWindow="1840" yWindow="600" windowWidth="20440" windowHeight="20500" xr2:uid="{00000000-000D-0000-FFFF-FFFF00000000}"/>
  </bookViews>
  <sheets>
    <sheet name="Falcon 5 Low" sheetId="1" r:id="rId1"/>
    <sheet name="Falcon 5 Low_condition1&amp;2_min 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46" i="2" l="1"/>
  <c r="BD45" i="2"/>
  <c r="BF41" i="2"/>
  <c r="BE41" i="2"/>
  <c r="BD18" i="2"/>
  <c r="BD20" i="2" s="1"/>
  <c r="BD17" i="2"/>
  <c r="BD25" i="2" s="1"/>
  <c r="BD13" i="2"/>
  <c r="BD9" i="2"/>
  <c r="BD8" i="2"/>
  <c r="BD7" i="2"/>
  <c r="BD10" i="2" s="1"/>
  <c r="BD51" i="1"/>
  <c r="BD50" i="1"/>
  <c r="BF46" i="1"/>
  <c r="BE46" i="1"/>
  <c r="BD25" i="1"/>
  <c r="BD20" i="1"/>
  <c r="BD19" i="1"/>
  <c r="BF18" i="1"/>
  <c r="BF20" i="1" s="1"/>
  <c r="BF17" i="1"/>
  <c r="BF24" i="1" s="1"/>
  <c r="BD13" i="1"/>
  <c r="BD9" i="1"/>
  <c r="BD8" i="1"/>
  <c r="BD7" i="1"/>
  <c r="BD10" i="1" l="1"/>
  <c r="BD16" i="1" s="1"/>
  <c r="BD16" i="2"/>
  <c r="BD22" i="2" s="1"/>
  <c r="BD15" i="2"/>
  <c r="BD14" i="2"/>
  <c r="BF19" i="1"/>
  <c r="BD19" i="2"/>
  <c r="BF25" i="1"/>
  <c r="BD24" i="2"/>
  <c r="BD24" i="1" l="1"/>
  <c r="BD14" i="1"/>
  <c r="BD15" i="1"/>
  <c r="BF22" i="1"/>
  <c r="BD22" i="1"/>
</calcChain>
</file>

<file path=xl/sharedStrings.xml><?xml version="1.0" encoding="utf-8"?>
<sst xmlns="http://schemas.openxmlformats.org/spreadsheetml/2006/main" count="547" uniqueCount="72">
  <si>
    <t>X/Z</t>
  </si>
  <si>
    <t>Building Y = 60</t>
  </si>
  <si>
    <t>Rooftop Y = 72</t>
  </si>
  <si>
    <t>number</t>
  </si>
  <si>
    <t>G</t>
  </si>
  <si>
    <t>A</t>
  </si>
  <si>
    <t>The King's Terrace</t>
  </si>
  <si>
    <t>B</t>
  </si>
  <si>
    <t>C</t>
  </si>
  <si>
    <t>total blocks walked</t>
  </si>
  <si>
    <t>walk speed</t>
  </si>
  <si>
    <t>run spped</t>
  </si>
  <si>
    <t>ave_speed</t>
  </si>
  <si>
    <t>Y</t>
  </si>
  <si>
    <t>search time_walk</t>
  </si>
  <si>
    <t>Room 101</t>
  </si>
  <si>
    <t>search time_run</t>
  </si>
  <si>
    <t>King Chris's Office</t>
  </si>
  <si>
    <t>Room 102</t>
  </si>
  <si>
    <t>Room 103</t>
  </si>
  <si>
    <t>search time_ave</t>
  </si>
  <si>
    <t>Y_n</t>
  </si>
  <si>
    <t>Saved Y</t>
  </si>
  <si>
    <t>G_n</t>
  </si>
  <si>
    <t>Saved G</t>
  </si>
  <si>
    <t>Y_time</t>
  </si>
  <si>
    <t>G_time</t>
  </si>
  <si>
    <t>total_time_ave</t>
  </si>
  <si>
    <t>total_time</t>
  </si>
  <si>
    <t>search&amp;res time_each victim</t>
  </si>
  <si>
    <t>max_pts at min 5</t>
  </si>
  <si>
    <t>Room 104</t>
  </si>
  <si>
    <t>Full_pts_possible</t>
  </si>
  <si>
    <t>max_pts at min 10</t>
  </si>
  <si>
    <t>Herbalife Conference Room</t>
  </si>
  <si>
    <t>SB</t>
  </si>
  <si>
    <t>Calculation of ROI</t>
  </si>
  <si>
    <t>Room 105</t>
  </si>
  <si>
    <t>Room type</t>
  </si>
  <si>
    <t>Number of rooms</t>
  </si>
  <si>
    <t>Room</t>
  </si>
  <si>
    <t>Executive Suite 2</t>
  </si>
  <si>
    <t>1G</t>
  </si>
  <si>
    <t>Yes</t>
  </si>
  <si>
    <t>2G</t>
  </si>
  <si>
    <t>1Y</t>
  </si>
  <si>
    <t>2Y</t>
  </si>
  <si>
    <t>1G1Y</t>
  </si>
  <si>
    <t>1G2Y</t>
  </si>
  <si>
    <t>2G1Y</t>
  </si>
  <si>
    <t>2G2Y</t>
  </si>
  <si>
    <t>Room 106</t>
  </si>
  <si>
    <t>3G</t>
  </si>
  <si>
    <t>Amway Conference Room</t>
  </si>
  <si>
    <t>Mary Kay Conference Room</t>
  </si>
  <si>
    <t>None</t>
  </si>
  <si>
    <t>Total</t>
  </si>
  <si>
    <t>SO</t>
  </si>
  <si>
    <t>Executive Suite 1</t>
  </si>
  <si>
    <t>Men's Room</t>
  </si>
  <si>
    <t>Women's Room</t>
  </si>
  <si>
    <t>Janitor</t>
  </si>
  <si>
    <t>Room 107</t>
  </si>
  <si>
    <t>Room 108</t>
  </si>
  <si>
    <t>Open Break Area</t>
  </si>
  <si>
    <t>Room 109</t>
  </si>
  <si>
    <t>Security Office</t>
  </si>
  <si>
    <t>The Computer Farm</t>
  </si>
  <si>
    <t>Room 110</t>
  </si>
  <si>
    <t>Exit</t>
  </si>
  <si>
    <t>Entrance</t>
  </si>
  <si>
    <t>Room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</si>
</sst>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8"/>
      <color theme="1"/>
      <name val="Calibri"/>
    </font>
    <font>
      <sz val="18"/>
      <color theme="1"/>
      <name val="Calibri"/>
    </font>
    <font>
      <sz val="18"/>
      <color theme="1"/>
      <name val="Arial"/>
    </font>
    <font>
      <sz val="18"/>
      <color rgb="FF000000"/>
      <name val="Calibri"/>
    </font>
    <font>
      <sz val="18"/>
      <color theme="0"/>
      <name val="Calibri"/>
    </font>
    <font>
      <sz val="18"/>
      <color rgb="FF000000"/>
      <name val="Arial"/>
    </font>
    <font>
      <sz val="10"/>
      <name val="Arial"/>
    </font>
    <font>
      <sz val="18"/>
      <color rgb="FFFF0000"/>
      <name val="Calibri"/>
    </font>
    <font>
      <sz val="11"/>
      <color theme="1"/>
      <name val="Arial"/>
    </font>
    <font>
      <sz val="11"/>
      <color rgb="FF000000"/>
      <name val="Arial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sz val="14"/>
      <color theme="0"/>
      <name val="Calibri"/>
      <family val="2"/>
    </font>
    <font>
      <sz val="14"/>
      <name val="Arial"/>
      <family val="2"/>
    </font>
    <font>
      <sz val="14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1155CC"/>
        <bgColor rgb="FF1155CC"/>
      </patternFill>
    </fill>
    <fill>
      <patternFill patternType="solid">
        <fgColor rgb="FFC9DAF8"/>
        <bgColor rgb="FFC9DAF8"/>
      </patternFill>
    </fill>
    <fill>
      <patternFill patternType="solid">
        <fgColor theme="1"/>
        <bgColor theme="1"/>
      </patternFill>
    </fill>
    <fill>
      <patternFill patternType="solid">
        <fgColor rgb="FFFFD965"/>
        <bgColor rgb="FFFFD965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0" borderId="6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9" xfId="0" applyFont="1" applyBorder="1"/>
    <xf numFmtId="0" fontId="2" fillId="2" borderId="10" xfId="0" applyFont="1" applyFill="1" applyBorder="1"/>
    <xf numFmtId="0" fontId="2" fillId="0" borderId="0" xfId="0" applyFont="1" applyAlignment="1"/>
    <xf numFmtId="0" fontId="2" fillId="0" borderId="11" xfId="0" applyFont="1" applyBorder="1" applyAlignment="1">
      <alignment horizontal="right"/>
    </xf>
    <xf numFmtId="0" fontId="2" fillId="0" borderId="0" xfId="0" applyFont="1" applyAlignment="1"/>
    <xf numFmtId="0" fontId="2" fillId="0" borderId="11" xfId="0" applyFont="1" applyBorder="1" applyAlignment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3" fillId="3" borderId="0" xfId="0" applyFont="1" applyFill="1"/>
    <xf numFmtId="0" fontId="4" fillId="0" borderId="11" xfId="0" applyFont="1" applyBorder="1" applyAlignment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0" borderId="21" xfId="0" applyFont="1" applyBorder="1"/>
    <xf numFmtId="0" fontId="2" fillId="0" borderId="22" xfId="0" applyFont="1" applyBorder="1"/>
    <xf numFmtId="0" fontId="5" fillId="5" borderId="3" xfId="0" applyFont="1" applyFill="1" applyBorder="1"/>
    <xf numFmtId="0" fontId="3" fillId="0" borderId="0" xfId="0" applyFont="1" applyAlignment="1"/>
    <xf numFmtId="0" fontId="1" fillId="6" borderId="2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1" fillId="6" borderId="23" xfId="0" applyNumberFormat="1" applyFont="1" applyFill="1" applyBorder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4" fillId="6" borderId="23" xfId="0" applyNumberFormat="1" applyFont="1" applyFill="1" applyBorder="1" applyAlignment="1">
      <alignment horizontal="center"/>
    </xf>
    <xf numFmtId="1" fontId="4" fillId="6" borderId="0" xfId="0" applyNumberFormat="1" applyFont="1" applyFill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1" fontId="2" fillId="6" borderId="23" xfId="0" applyNumberFormat="1" applyFont="1" applyFill="1" applyBorder="1" applyAlignment="1">
      <alignment horizontal="center"/>
    </xf>
    <xf numFmtId="1" fontId="2" fillId="6" borderId="0" xfId="0" applyNumberFormat="1" applyFont="1" applyFill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8" borderId="3" xfId="0" applyFont="1" applyFill="1" applyBorder="1"/>
    <xf numFmtId="0" fontId="6" fillId="7" borderId="4" xfId="0" applyFont="1" applyFill="1" applyBorder="1"/>
    <xf numFmtId="0" fontId="3" fillId="2" borderId="4" xfId="0" applyFont="1" applyFill="1" applyBorder="1"/>
    <xf numFmtId="0" fontId="8" fillId="2" borderId="17" xfId="0" applyFont="1" applyFill="1" applyBorder="1"/>
    <xf numFmtId="0" fontId="8" fillId="2" borderId="13" xfId="0" applyFont="1" applyFill="1" applyBorder="1"/>
    <xf numFmtId="0" fontId="8" fillId="2" borderId="20" xfId="0" applyFont="1" applyFill="1" applyBorder="1"/>
    <xf numFmtId="0" fontId="2" fillId="2" borderId="11" xfId="0" applyFont="1" applyFill="1" applyBorder="1"/>
    <xf numFmtId="0" fontId="8" fillId="2" borderId="5" xfId="0" applyFont="1" applyFill="1" applyBorder="1"/>
    <xf numFmtId="0" fontId="9" fillId="9" borderId="3" xfId="0" applyFont="1" applyFill="1" applyBorder="1"/>
    <xf numFmtId="2" fontId="2" fillId="0" borderId="11" xfId="0" applyNumberFormat="1" applyFont="1" applyBorder="1" applyAlignment="1">
      <alignment horizontal="right"/>
    </xf>
    <xf numFmtId="0" fontId="10" fillId="9" borderId="3" xfId="0" applyFont="1" applyFill="1" applyBorder="1" applyAlignment="1"/>
    <xf numFmtId="0" fontId="2" fillId="10" borderId="11" xfId="0" applyFont="1" applyFill="1" applyBorder="1" applyAlignment="1"/>
    <xf numFmtId="0" fontId="2" fillId="10" borderId="11" xfId="0" applyFont="1" applyFill="1" applyBorder="1" applyAlignment="1">
      <alignment horizontal="right"/>
    </xf>
    <xf numFmtId="2" fontId="2" fillId="10" borderId="11" xfId="0" applyNumberFormat="1" applyFont="1" applyFill="1" applyBorder="1" applyAlignment="1">
      <alignment horizontal="right"/>
    </xf>
    <xf numFmtId="0" fontId="4" fillId="7" borderId="4" xfId="0" applyFont="1" applyFill="1" applyBorder="1" applyAlignment="1"/>
    <xf numFmtId="0" fontId="6" fillId="7" borderId="4" xfId="0" applyFont="1" applyFill="1" applyBorder="1" applyAlignment="1"/>
    <xf numFmtId="0" fontId="2" fillId="0" borderId="22" xfId="0" applyFont="1" applyBorder="1" applyAlignment="1">
      <alignment horizontal="center"/>
    </xf>
    <xf numFmtId="0" fontId="7" fillId="0" borderId="9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2" fillId="0" borderId="1" xfId="0" applyFont="1" applyBorder="1"/>
    <xf numFmtId="0" fontId="12" fillId="0" borderId="2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12" fillId="2" borderId="5" xfId="0" applyFont="1" applyFill="1" applyBorder="1"/>
    <xf numFmtId="0" fontId="12" fillId="0" borderId="6" xfId="0" applyFont="1" applyBorder="1"/>
    <xf numFmtId="0" fontId="12" fillId="2" borderId="7" xfId="0" applyFont="1" applyFill="1" applyBorder="1"/>
    <xf numFmtId="0" fontId="12" fillId="2" borderId="8" xfId="0" applyFont="1" applyFill="1" applyBorder="1"/>
    <xf numFmtId="0" fontId="12" fillId="0" borderId="9" xfId="0" applyFont="1" applyBorder="1"/>
    <xf numFmtId="0" fontId="12" fillId="2" borderId="10" xfId="0" applyFont="1" applyFill="1" applyBorder="1"/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2" fillId="0" borderId="0" xfId="0" applyFont="1" applyAlignment="1"/>
    <xf numFmtId="0" fontId="12" fillId="0" borderId="11" xfId="0" applyFont="1" applyBorder="1" applyAlignment="1">
      <alignment horizontal="right"/>
    </xf>
    <xf numFmtId="0" fontId="12" fillId="0" borderId="11" xfId="0" applyFont="1" applyBorder="1" applyAlignment="1"/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14" xfId="0" applyFont="1" applyFill="1" applyBorder="1"/>
    <xf numFmtId="0" fontId="12" fillId="2" borderId="15" xfId="0" applyFont="1" applyFill="1" applyBorder="1"/>
    <xf numFmtId="0" fontId="12" fillId="2" borderId="16" xfId="0" applyFont="1" applyFill="1" applyBorder="1"/>
    <xf numFmtId="0" fontId="12" fillId="2" borderId="17" xfId="0" applyFont="1" applyFill="1" applyBorder="1"/>
    <xf numFmtId="0" fontId="13" fillId="3" borderId="0" xfId="0" applyFont="1" applyFill="1"/>
    <xf numFmtId="0" fontId="15" fillId="0" borderId="11" xfId="0" applyFont="1" applyBorder="1" applyAlignment="1"/>
    <xf numFmtId="0" fontId="12" fillId="2" borderId="18" xfId="0" applyFont="1" applyFill="1" applyBorder="1"/>
    <xf numFmtId="0" fontId="12" fillId="4" borderId="11" xfId="0" applyFont="1" applyFill="1" applyBorder="1" applyAlignment="1"/>
    <xf numFmtId="0" fontId="12" fillId="4" borderId="11" xfId="0" applyFont="1" applyFill="1" applyBorder="1" applyAlignment="1">
      <alignment horizontal="right"/>
    </xf>
    <xf numFmtId="0" fontId="12" fillId="4" borderId="0" xfId="0" applyFont="1" applyFill="1" applyAlignment="1">
      <alignment horizontal="right"/>
    </xf>
    <xf numFmtId="0" fontId="12" fillId="2" borderId="19" xfId="0" applyFont="1" applyFill="1" applyBorder="1"/>
    <xf numFmtId="0" fontId="15" fillId="0" borderId="11" xfId="0" applyFont="1" applyBorder="1" applyAlignment="1">
      <alignment horizontal="right"/>
    </xf>
    <xf numFmtId="0" fontId="12" fillId="2" borderId="20" xfId="0" applyFont="1" applyFill="1" applyBorder="1"/>
    <xf numFmtId="0" fontId="12" fillId="0" borderId="21" xfId="0" applyFont="1" applyBorder="1"/>
    <xf numFmtId="0" fontId="12" fillId="4" borderId="0" xfId="0" applyFont="1" applyFill="1" applyAlignment="1"/>
    <xf numFmtId="0" fontId="12" fillId="0" borderId="22" xfId="0" applyFont="1" applyBorder="1"/>
    <xf numFmtId="0" fontId="16" fillId="5" borderId="3" xfId="0" applyFont="1" applyFill="1" applyBorder="1"/>
    <xf numFmtId="0" fontId="13" fillId="0" borderId="0" xfId="0" applyFont="1" applyAlignment="1"/>
    <xf numFmtId="0" fontId="11" fillId="6" borderId="2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" fontId="11" fillId="6" borderId="23" xfId="0" applyNumberFormat="1" applyFont="1" applyFill="1" applyBorder="1" applyAlignment="1">
      <alignment horizontal="center"/>
    </xf>
    <xf numFmtId="1" fontId="11" fillId="6" borderId="0" xfId="0" applyNumberFormat="1" applyFont="1" applyFill="1" applyAlignment="1">
      <alignment horizontal="center"/>
    </xf>
    <xf numFmtId="0" fontId="12" fillId="6" borderId="23" xfId="0" applyFont="1" applyFill="1" applyBorder="1" applyAlignment="1">
      <alignment horizontal="center"/>
    </xf>
    <xf numFmtId="1" fontId="15" fillId="6" borderId="23" xfId="0" applyNumberFormat="1" applyFont="1" applyFill="1" applyBorder="1" applyAlignment="1">
      <alignment horizontal="center"/>
    </xf>
    <xf numFmtId="1" fontId="15" fillId="6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1" fontId="12" fillId="6" borderId="23" xfId="0" applyNumberFormat="1" applyFont="1" applyFill="1" applyBorder="1" applyAlignment="1">
      <alignment horizontal="center"/>
    </xf>
    <xf numFmtId="1" fontId="12" fillId="6" borderId="0" xfId="0" applyNumberFormat="1" applyFont="1" applyFill="1" applyAlignment="1">
      <alignment horizontal="center"/>
    </xf>
    <xf numFmtId="0" fontId="12" fillId="6" borderId="24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15" fillId="7" borderId="4" xfId="0" applyFont="1" applyFill="1" applyBorder="1"/>
    <xf numFmtId="0" fontId="12" fillId="8" borderId="3" xfId="0" applyFont="1" applyFill="1" applyBorder="1"/>
    <xf numFmtId="0" fontId="12" fillId="0" borderId="22" xfId="0" applyFont="1" applyBorder="1" applyAlignment="1">
      <alignment horizontal="center"/>
    </xf>
    <xf numFmtId="0" fontId="17" fillId="0" borderId="9" xfId="0" applyFont="1" applyBorder="1"/>
    <xf numFmtId="0" fontId="14" fillId="7" borderId="4" xfId="0" applyFont="1" applyFill="1" applyBorder="1"/>
    <xf numFmtId="0" fontId="13" fillId="2" borderId="4" xfId="0" applyFont="1" applyFill="1" applyBorder="1"/>
    <xf numFmtId="0" fontId="18" fillId="2" borderId="17" xfId="0" applyFont="1" applyFill="1" applyBorder="1"/>
    <xf numFmtId="0" fontId="18" fillId="2" borderId="13" xfId="0" applyFont="1" applyFill="1" applyBorder="1"/>
    <xf numFmtId="0" fontId="18" fillId="2" borderId="20" xfId="0" applyFont="1" applyFill="1" applyBorder="1"/>
    <xf numFmtId="0" fontId="12" fillId="2" borderId="11" xfId="0" applyFont="1" applyFill="1" applyBorder="1"/>
    <xf numFmtId="0" fontId="18" fillId="2" borderId="5" xfId="0" applyFont="1" applyFill="1" applyBorder="1"/>
  </cellXfs>
  <cellStyles count="1">
    <cellStyle name="Normal" xfId="0" builtinId="0"/>
  </cellStyles>
  <dxfs count="1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H1005"/>
  <sheetViews>
    <sheetView tabSelected="1" zoomScale="9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2" sqref="H82"/>
    </sheetView>
  </sheetViews>
  <sheetFormatPr baseColWidth="10" defaultColWidth="2.83203125" defaultRowHeight="15.75" customHeight="1" x14ac:dyDescent="0.2"/>
  <cols>
    <col min="1" max="51" width="2.83203125" style="72" customWidth="1"/>
    <col min="52" max="55" width="2.83203125" style="72"/>
    <col min="56" max="58" width="2.83203125" style="72" customWidth="1"/>
    <col min="59" max="16384" width="2.83203125" style="72"/>
  </cols>
  <sheetData>
    <row r="1" spans="1:60" ht="15.75" customHeight="1" x14ac:dyDescent="0.25">
      <c r="A1" s="68" t="s">
        <v>0</v>
      </c>
      <c r="B1" s="69">
        <v>143</v>
      </c>
      <c r="C1" s="69">
        <v>144</v>
      </c>
      <c r="D1" s="69">
        <v>145</v>
      </c>
      <c r="E1" s="69">
        <v>146</v>
      </c>
      <c r="F1" s="69">
        <v>147</v>
      </c>
      <c r="G1" s="69">
        <v>148</v>
      </c>
      <c r="H1" s="69">
        <v>149</v>
      </c>
      <c r="I1" s="69">
        <v>150</v>
      </c>
      <c r="J1" s="69">
        <v>151</v>
      </c>
      <c r="K1" s="69">
        <v>152</v>
      </c>
      <c r="L1" s="69">
        <v>153</v>
      </c>
      <c r="M1" s="69">
        <v>154</v>
      </c>
      <c r="N1" s="69">
        <v>155</v>
      </c>
      <c r="O1" s="69">
        <v>156</v>
      </c>
      <c r="P1" s="69">
        <v>157</v>
      </c>
      <c r="Q1" s="69">
        <v>158</v>
      </c>
      <c r="R1" s="69">
        <v>159</v>
      </c>
      <c r="S1" s="69">
        <v>160</v>
      </c>
      <c r="T1" s="69">
        <v>161</v>
      </c>
      <c r="U1" s="69">
        <v>162</v>
      </c>
      <c r="V1" s="69">
        <v>163</v>
      </c>
      <c r="W1" s="69">
        <v>164</v>
      </c>
      <c r="X1" s="69">
        <v>165</v>
      </c>
      <c r="Y1" s="69">
        <v>166</v>
      </c>
      <c r="Z1" s="69">
        <v>167</v>
      </c>
      <c r="AA1" s="69">
        <v>168</v>
      </c>
      <c r="AB1" s="69">
        <v>169</v>
      </c>
      <c r="AC1" s="69">
        <v>170</v>
      </c>
      <c r="AD1" s="69">
        <v>171</v>
      </c>
      <c r="AE1" s="69">
        <v>172</v>
      </c>
      <c r="AF1" s="69">
        <v>173</v>
      </c>
      <c r="AG1" s="69">
        <v>174</v>
      </c>
      <c r="AH1" s="69">
        <v>175</v>
      </c>
      <c r="AI1" s="69">
        <v>176</v>
      </c>
      <c r="AJ1" s="69">
        <v>177</v>
      </c>
      <c r="AK1" s="69">
        <v>178</v>
      </c>
      <c r="AL1" s="69">
        <v>179</v>
      </c>
      <c r="AM1" s="69">
        <v>180</v>
      </c>
      <c r="AN1" s="69">
        <v>181</v>
      </c>
      <c r="AO1" s="69">
        <v>182</v>
      </c>
      <c r="AP1" s="69">
        <v>183</v>
      </c>
      <c r="AQ1" s="69">
        <v>184</v>
      </c>
      <c r="AR1" s="69">
        <v>185</v>
      </c>
      <c r="AS1" s="69">
        <v>186</v>
      </c>
      <c r="AT1" s="69">
        <v>187</v>
      </c>
      <c r="AU1" s="69">
        <v>188</v>
      </c>
      <c r="AV1" s="69">
        <v>189</v>
      </c>
      <c r="AW1" s="69">
        <v>190</v>
      </c>
      <c r="AX1" s="69">
        <v>191</v>
      </c>
      <c r="AY1" s="69">
        <v>192</v>
      </c>
      <c r="AZ1" s="70"/>
      <c r="BA1" s="70"/>
      <c r="BB1" s="70"/>
      <c r="BC1" s="70"/>
      <c r="BD1" s="70"/>
      <c r="BE1" s="71"/>
      <c r="BF1" s="71"/>
      <c r="BG1" s="71"/>
      <c r="BH1" s="71"/>
    </row>
    <row r="2" spans="1:60" ht="15.75" customHeight="1" x14ac:dyDescent="0.25">
      <c r="A2" s="69">
        <v>-2018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1"/>
      <c r="BF2" s="71"/>
      <c r="BG2" s="71"/>
      <c r="BH2" s="71"/>
    </row>
    <row r="3" spans="1:60" ht="15.75" customHeight="1" x14ac:dyDescent="0.25">
      <c r="A3" s="69">
        <v>-2019</v>
      </c>
      <c r="B3" s="70"/>
      <c r="C3" s="70"/>
      <c r="D3" s="70"/>
      <c r="E3" s="70"/>
      <c r="F3" s="70"/>
      <c r="G3" s="70"/>
      <c r="H3" s="73"/>
      <c r="I3" s="73"/>
      <c r="J3" s="73"/>
      <c r="K3" s="73"/>
      <c r="L3" s="73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1"/>
      <c r="BF3" s="71"/>
      <c r="BG3" s="71"/>
      <c r="BH3" s="71"/>
    </row>
    <row r="4" spans="1:60" ht="15.75" customHeight="1" x14ac:dyDescent="0.25">
      <c r="A4" s="69">
        <v>-2020</v>
      </c>
      <c r="B4" s="70"/>
      <c r="C4" s="70"/>
      <c r="D4" s="70"/>
      <c r="E4" s="70"/>
      <c r="F4" s="73"/>
      <c r="G4" s="74"/>
      <c r="H4" s="75"/>
      <c r="I4" s="76"/>
      <c r="J4" s="76"/>
      <c r="K4" s="76"/>
      <c r="L4" s="77"/>
      <c r="M4" s="78"/>
      <c r="N4" s="73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1"/>
      <c r="BF4" s="71"/>
      <c r="BG4" s="71"/>
      <c r="BH4" s="71"/>
    </row>
    <row r="5" spans="1:60" ht="15.75" customHeight="1" x14ac:dyDescent="0.25">
      <c r="A5" s="69">
        <v>-2021</v>
      </c>
      <c r="B5" s="70"/>
      <c r="C5" s="70"/>
      <c r="D5" s="73"/>
      <c r="E5" s="74"/>
      <c r="F5" s="75"/>
      <c r="G5" s="79"/>
      <c r="H5" s="80"/>
      <c r="I5" s="70"/>
      <c r="J5" s="70"/>
      <c r="K5" s="81"/>
      <c r="L5" s="82"/>
      <c r="M5" s="79"/>
      <c r="N5" s="77"/>
      <c r="O5" s="78"/>
      <c r="P5" s="73"/>
      <c r="Q5" s="70"/>
      <c r="R5" s="70"/>
      <c r="S5" s="70"/>
      <c r="T5" s="70"/>
      <c r="U5" s="70"/>
      <c r="V5" s="70"/>
      <c r="W5" s="70"/>
      <c r="X5" s="70"/>
      <c r="Y5" s="70"/>
      <c r="Z5" s="70"/>
      <c r="AA5" s="83" t="s">
        <v>1</v>
      </c>
      <c r="AB5" s="84"/>
      <c r="AC5" s="84"/>
      <c r="AD5" s="84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1"/>
      <c r="BF5" s="71"/>
      <c r="BG5" s="71"/>
      <c r="BH5" s="71"/>
    </row>
    <row r="6" spans="1:60" ht="15.75" customHeight="1" x14ac:dyDescent="0.25">
      <c r="A6" s="69">
        <v>-2022</v>
      </c>
      <c r="B6" s="70"/>
      <c r="C6" s="81"/>
      <c r="D6" s="75"/>
      <c r="E6" s="79"/>
      <c r="F6" s="80"/>
      <c r="G6" s="70"/>
      <c r="H6" s="70"/>
      <c r="I6" s="70"/>
      <c r="J6" s="70"/>
      <c r="K6" s="70"/>
      <c r="L6" s="70"/>
      <c r="M6" s="81"/>
      <c r="N6" s="82"/>
      <c r="O6" s="79"/>
      <c r="P6" s="77"/>
      <c r="Q6" s="70"/>
      <c r="R6" s="70"/>
      <c r="S6" s="70"/>
      <c r="T6" s="70"/>
      <c r="U6" s="70"/>
      <c r="V6" s="70"/>
      <c r="W6" s="70"/>
      <c r="X6" s="70"/>
      <c r="Y6" s="70"/>
      <c r="Z6" s="70"/>
      <c r="AA6" s="83" t="s">
        <v>2</v>
      </c>
      <c r="AB6" s="84"/>
      <c r="AC6" s="84"/>
      <c r="AD6" s="84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85"/>
      <c r="BD6" s="86" t="s">
        <v>3</v>
      </c>
      <c r="BE6" s="85"/>
      <c r="BF6" s="85"/>
      <c r="BG6" s="85"/>
      <c r="BH6" s="85"/>
    </row>
    <row r="7" spans="1:60" ht="15.75" customHeight="1" x14ac:dyDescent="0.25">
      <c r="A7" s="69">
        <v>-2023</v>
      </c>
      <c r="B7" s="70"/>
      <c r="C7" s="74"/>
      <c r="D7" s="77"/>
      <c r="E7" s="70"/>
      <c r="F7" s="70"/>
      <c r="G7" s="70"/>
      <c r="H7" s="70"/>
      <c r="I7" s="70"/>
      <c r="J7" s="70"/>
      <c r="K7" s="70"/>
      <c r="L7" s="70"/>
      <c r="M7" s="70"/>
      <c r="N7" s="70"/>
      <c r="O7" s="69" t="s">
        <v>4</v>
      </c>
      <c r="P7" s="77"/>
      <c r="Q7" s="78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87" t="s">
        <v>5</v>
      </c>
      <c r="BD7" s="86">
        <f>COUNTIF($A2:$AY94, "A")</f>
        <v>0</v>
      </c>
      <c r="BE7" s="85"/>
      <c r="BF7" s="85"/>
      <c r="BG7" s="85"/>
      <c r="BH7" s="85"/>
    </row>
    <row r="8" spans="1:60" ht="15.75" customHeight="1" x14ac:dyDescent="0.25">
      <c r="A8" s="69">
        <v>-2024</v>
      </c>
      <c r="B8" s="81"/>
      <c r="C8" s="75"/>
      <c r="D8" s="80"/>
      <c r="E8" s="70"/>
      <c r="F8" s="70"/>
      <c r="G8" s="83" t="s">
        <v>6</v>
      </c>
      <c r="H8" s="84"/>
      <c r="I8" s="84"/>
      <c r="J8" s="84"/>
      <c r="K8" s="84"/>
      <c r="L8" s="84"/>
      <c r="M8" s="84"/>
      <c r="N8" s="70"/>
      <c r="O8" s="81"/>
      <c r="P8" s="82"/>
      <c r="Q8" s="77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87" t="s">
        <v>7</v>
      </c>
      <c r="BD8" s="86">
        <f>COUNTIF($A3:$AY95, "B")</f>
        <v>0</v>
      </c>
      <c r="BE8" s="85"/>
      <c r="BF8" s="85"/>
      <c r="BG8" s="85"/>
      <c r="BH8" s="85"/>
    </row>
    <row r="9" spans="1:60" ht="15.75" customHeight="1" x14ac:dyDescent="0.25">
      <c r="A9" s="69">
        <v>-2025</v>
      </c>
      <c r="B9" s="74"/>
      <c r="C9" s="77"/>
      <c r="D9" s="70"/>
      <c r="E9" s="70"/>
      <c r="F9" s="69" t="s">
        <v>4</v>
      </c>
      <c r="G9" s="70"/>
      <c r="H9" s="70"/>
      <c r="I9" s="70"/>
      <c r="J9" s="70"/>
      <c r="K9" s="70"/>
      <c r="L9" s="70"/>
      <c r="M9" s="70"/>
      <c r="N9" s="70"/>
      <c r="O9" s="70"/>
      <c r="P9" s="81"/>
      <c r="Q9" s="77"/>
      <c r="R9" s="78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87" t="s">
        <v>8</v>
      </c>
      <c r="BD9" s="86">
        <f>COUNTIF($A4:$AY96, "C")</f>
        <v>0</v>
      </c>
      <c r="BE9" s="85"/>
      <c r="BF9" s="85"/>
      <c r="BG9" s="85"/>
      <c r="BH9" s="85"/>
    </row>
    <row r="10" spans="1:60" ht="15.75" customHeight="1" x14ac:dyDescent="0.25">
      <c r="A10" s="69">
        <v>-2026</v>
      </c>
      <c r="B10" s="88"/>
      <c r="C10" s="8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81"/>
      <c r="Q10" s="82"/>
      <c r="R10" s="77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87" t="s">
        <v>9</v>
      </c>
      <c r="BD10" s="86">
        <f>BD7+BD8*2+BD9*3</f>
        <v>0</v>
      </c>
      <c r="BE10" s="85"/>
      <c r="BF10" s="85"/>
      <c r="BG10" s="85"/>
      <c r="BH10" s="85"/>
    </row>
    <row r="11" spans="1:60" ht="15.75" customHeight="1" x14ac:dyDescent="0.25">
      <c r="A11" s="69">
        <v>-2027</v>
      </c>
      <c r="B11" s="8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3"/>
      <c r="R11" s="89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87" t="s">
        <v>10</v>
      </c>
      <c r="BD11" s="86">
        <v>4.3</v>
      </c>
      <c r="BE11" s="85"/>
      <c r="BF11" s="85"/>
      <c r="BG11" s="85"/>
      <c r="BH11" s="85"/>
    </row>
    <row r="12" spans="1:60" ht="15.75" customHeight="1" x14ac:dyDescent="0.25">
      <c r="A12" s="69">
        <v>-2028</v>
      </c>
      <c r="B12" s="90"/>
      <c r="C12" s="76"/>
      <c r="D12" s="76"/>
      <c r="E12" s="76"/>
      <c r="F12" s="76"/>
      <c r="G12" s="76"/>
      <c r="H12" s="76"/>
      <c r="I12" s="91"/>
      <c r="J12" s="81"/>
      <c r="K12" s="76"/>
      <c r="L12" s="76"/>
      <c r="M12" s="76"/>
      <c r="N12" s="76"/>
      <c r="O12" s="76"/>
      <c r="P12" s="76"/>
      <c r="Q12" s="76"/>
      <c r="R12" s="75"/>
      <c r="S12" s="92"/>
      <c r="T12" s="76"/>
      <c r="U12" s="76"/>
      <c r="V12" s="76"/>
      <c r="W12" s="76"/>
      <c r="X12" s="76"/>
      <c r="Y12" s="76"/>
      <c r="Z12" s="76"/>
      <c r="AA12" s="76"/>
      <c r="AB12" s="92"/>
      <c r="AC12" s="76"/>
      <c r="AD12" s="76"/>
      <c r="AE12" s="76"/>
      <c r="AF12" s="76"/>
      <c r="AG12" s="76"/>
      <c r="AH12" s="76"/>
      <c r="AI12" s="76"/>
      <c r="AJ12" s="76"/>
      <c r="AK12" s="92"/>
      <c r="AL12" s="76"/>
      <c r="AM12" s="76"/>
      <c r="AN12" s="76"/>
      <c r="AO12" s="76"/>
      <c r="AP12" s="92"/>
      <c r="AQ12" s="76"/>
      <c r="AR12" s="76"/>
      <c r="AS12" s="76"/>
      <c r="AT12" s="76"/>
      <c r="AU12" s="76"/>
      <c r="AV12" s="76"/>
      <c r="AW12" s="76"/>
      <c r="AX12" s="76"/>
      <c r="AY12" s="93"/>
      <c r="AZ12" s="70"/>
      <c r="BA12" s="70"/>
      <c r="BB12" s="70"/>
      <c r="BC12" s="87" t="s">
        <v>11</v>
      </c>
      <c r="BD12" s="86">
        <v>5.6</v>
      </c>
      <c r="BE12" s="85"/>
      <c r="BF12" s="85"/>
      <c r="BG12" s="85"/>
      <c r="BH12" s="85"/>
    </row>
    <row r="13" spans="1:60" ht="15.75" customHeight="1" x14ac:dyDescent="0.25">
      <c r="A13" s="69">
        <v>-2029</v>
      </c>
      <c r="B13" s="8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90"/>
      <c r="S13" s="77"/>
      <c r="T13" s="70"/>
      <c r="U13" s="70"/>
      <c r="V13" s="70"/>
      <c r="W13" s="69" t="s">
        <v>4</v>
      </c>
      <c r="X13" s="70"/>
      <c r="Y13" s="70"/>
      <c r="Z13" s="70"/>
      <c r="AA13" s="69" t="s">
        <v>4</v>
      </c>
      <c r="AB13" s="89"/>
      <c r="AC13" s="69" t="s">
        <v>4</v>
      </c>
      <c r="AD13" s="70"/>
      <c r="AE13" s="70"/>
      <c r="AF13" s="70"/>
      <c r="AG13" s="70"/>
      <c r="AH13" s="70"/>
      <c r="AI13" s="70"/>
      <c r="AJ13" s="70"/>
      <c r="AK13" s="89"/>
      <c r="AL13" s="70"/>
      <c r="AM13" s="70"/>
      <c r="AN13" s="70"/>
      <c r="AO13" s="70"/>
      <c r="AP13" s="89"/>
      <c r="AQ13" s="70"/>
      <c r="AR13" s="69" t="s">
        <v>4</v>
      </c>
      <c r="AS13" s="70"/>
      <c r="AT13" s="70"/>
      <c r="AU13" s="70"/>
      <c r="AV13" s="70"/>
      <c r="AW13" s="70"/>
      <c r="AX13" s="70"/>
      <c r="AY13" s="89"/>
      <c r="AZ13" s="70"/>
      <c r="BA13" s="70"/>
      <c r="BB13" s="70"/>
      <c r="BC13" s="87" t="s">
        <v>12</v>
      </c>
      <c r="BD13" s="86">
        <f>(BD11+BD12)/2</f>
        <v>4.9499999999999993</v>
      </c>
      <c r="BE13" s="85"/>
      <c r="BF13" s="85"/>
      <c r="BG13" s="85"/>
      <c r="BH13" s="85"/>
    </row>
    <row r="14" spans="1:60" ht="15.75" customHeight="1" x14ac:dyDescent="0.25">
      <c r="A14" s="69">
        <v>-2030</v>
      </c>
      <c r="B14" s="89"/>
      <c r="C14" s="70"/>
      <c r="D14" s="70"/>
      <c r="E14" s="70"/>
      <c r="F14" s="94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90"/>
      <c r="S14" s="77"/>
      <c r="T14" s="69" t="s">
        <v>13</v>
      </c>
      <c r="U14" s="70"/>
      <c r="V14" s="70"/>
      <c r="W14" s="70"/>
      <c r="X14" s="70"/>
      <c r="Y14" s="70"/>
      <c r="Z14" s="70"/>
      <c r="AA14" s="70"/>
      <c r="AB14" s="89"/>
      <c r="AC14" s="70"/>
      <c r="AD14" s="70"/>
      <c r="AE14" s="70"/>
      <c r="AF14" s="70"/>
      <c r="AG14" s="70"/>
      <c r="AH14" s="70"/>
      <c r="AI14" s="69" t="s">
        <v>4</v>
      </c>
      <c r="AJ14" s="70"/>
      <c r="AK14" s="89"/>
      <c r="AL14" s="70"/>
      <c r="AM14" s="70"/>
      <c r="AN14" s="70"/>
      <c r="AO14" s="70"/>
      <c r="AP14" s="89"/>
      <c r="AQ14" s="70"/>
      <c r="AR14" s="70"/>
      <c r="AS14" s="70"/>
      <c r="AT14" s="70"/>
      <c r="AU14" s="70"/>
      <c r="AV14" s="70"/>
      <c r="AW14" s="70"/>
      <c r="AX14" s="70"/>
      <c r="AY14" s="89"/>
      <c r="AZ14" s="70"/>
      <c r="BA14" s="70"/>
      <c r="BB14" s="70"/>
      <c r="BC14" s="95" t="s">
        <v>14</v>
      </c>
      <c r="BD14" s="86">
        <f>BD10/4.3</f>
        <v>0</v>
      </c>
      <c r="BE14" s="85"/>
      <c r="BF14" s="85"/>
      <c r="BG14" s="85"/>
      <c r="BH14" s="85"/>
    </row>
    <row r="15" spans="1:60" ht="15.75" customHeight="1" x14ac:dyDescent="0.25">
      <c r="A15" s="69">
        <v>-2031</v>
      </c>
      <c r="B15" s="89"/>
      <c r="C15" s="70"/>
      <c r="D15" s="70"/>
      <c r="E15" s="70"/>
      <c r="F15" s="94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90"/>
      <c r="S15" s="77"/>
      <c r="T15" s="70"/>
      <c r="U15" s="70"/>
      <c r="V15" s="83" t="s">
        <v>15</v>
      </c>
      <c r="W15" s="84"/>
      <c r="X15" s="84"/>
      <c r="Y15" s="84"/>
      <c r="Z15" s="70"/>
      <c r="AA15" s="70"/>
      <c r="AB15" s="89"/>
      <c r="AC15" s="70"/>
      <c r="AD15" s="70"/>
      <c r="AE15" s="70"/>
      <c r="AF15" s="70"/>
      <c r="AG15" s="70"/>
      <c r="AH15" s="70"/>
      <c r="AI15" s="70"/>
      <c r="AJ15" s="70"/>
      <c r="AK15" s="89"/>
      <c r="AL15" s="70"/>
      <c r="AM15" s="70"/>
      <c r="AN15" s="70"/>
      <c r="AO15" s="70"/>
      <c r="AP15" s="89"/>
      <c r="AQ15" s="70"/>
      <c r="AR15" s="70"/>
      <c r="AS15" s="70"/>
      <c r="AT15" s="70"/>
      <c r="AU15" s="70"/>
      <c r="AV15" s="70"/>
      <c r="AW15" s="70"/>
      <c r="AX15" s="69" t="s">
        <v>4</v>
      </c>
      <c r="AY15" s="89"/>
      <c r="AZ15" s="70"/>
      <c r="BA15" s="70"/>
      <c r="BB15" s="70"/>
      <c r="BC15" s="95" t="s">
        <v>16</v>
      </c>
      <c r="BD15" s="86">
        <f>BD10/BD12</f>
        <v>0</v>
      </c>
      <c r="BE15" s="85"/>
      <c r="BF15" s="85"/>
      <c r="BG15" s="85"/>
      <c r="BH15" s="85"/>
    </row>
    <row r="16" spans="1:60" ht="15.75" customHeight="1" x14ac:dyDescent="0.25">
      <c r="A16" s="69">
        <v>-2032</v>
      </c>
      <c r="B16" s="89"/>
      <c r="C16" s="70"/>
      <c r="D16" s="94"/>
      <c r="E16" s="94"/>
      <c r="F16" s="94"/>
      <c r="G16" s="83" t="s">
        <v>17</v>
      </c>
      <c r="H16" s="84"/>
      <c r="I16" s="84"/>
      <c r="J16" s="84"/>
      <c r="K16" s="84"/>
      <c r="L16" s="84"/>
      <c r="M16" s="84"/>
      <c r="N16" s="70"/>
      <c r="O16" s="70"/>
      <c r="P16" s="70"/>
      <c r="Q16" s="70"/>
      <c r="R16" s="90"/>
      <c r="S16" s="77"/>
      <c r="T16" s="70"/>
      <c r="U16" s="70"/>
      <c r="V16" s="70"/>
      <c r="W16" s="70"/>
      <c r="X16" s="70"/>
      <c r="Y16" s="96"/>
      <c r="Z16" s="70"/>
      <c r="AA16" s="70"/>
      <c r="AB16" s="89"/>
      <c r="AC16" s="70"/>
      <c r="AD16" s="70"/>
      <c r="AE16" s="83" t="s">
        <v>18</v>
      </c>
      <c r="AF16" s="84"/>
      <c r="AG16" s="84"/>
      <c r="AH16" s="84"/>
      <c r="AI16" s="69"/>
      <c r="AJ16" s="88"/>
      <c r="AK16" s="77"/>
      <c r="AL16" s="70"/>
      <c r="AM16" s="70"/>
      <c r="AN16" s="70"/>
      <c r="AO16" s="70"/>
      <c r="AP16" s="90"/>
      <c r="AQ16" s="93"/>
      <c r="AR16" s="70"/>
      <c r="AS16" s="83" t="s">
        <v>19</v>
      </c>
      <c r="AT16" s="84"/>
      <c r="AU16" s="84"/>
      <c r="AV16" s="84"/>
      <c r="AW16" s="70"/>
      <c r="AX16" s="70"/>
      <c r="AY16" s="89"/>
      <c r="AZ16" s="70"/>
      <c r="BA16" s="70"/>
      <c r="BB16" s="70"/>
      <c r="BC16" s="95" t="s">
        <v>20</v>
      </c>
      <c r="BD16" s="86">
        <f>BD10/BD13</f>
        <v>0</v>
      </c>
      <c r="BE16" s="87"/>
      <c r="BF16" s="87"/>
      <c r="BG16" s="85"/>
      <c r="BH16" s="85"/>
    </row>
    <row r="17" spans="1:60" ht="15.75" customHeight="1" x14ac:dyDescent="0.25">
      <c r="A17" s="69">
        <v>-2033</v>
      </c>
      <c r="B17" s="8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90"/>
      <c r="S17" s="77"/>
      <c r="T17" s="70"/>
      <c r="U17" s="70"/>
      <c r="V17" s="94"/>
      <c r="W17" s="70"/>
      <c r="X17" s="70"/>
      <c r="Y17" s="89"/>
      <c r="Z17" s="70"/>
      <c r="AA17" s="70"/>
      <c r="AB17" s="89"/>
      <c r="AC17" s="70"/>
      <c r="AD17" s="70"/>
      <c r="AE17" s="70"/>
      <c r="AF17" s="70"/>
      <c r="AG17" s="70"/>
      <c r="AH17" s="70"/>
      <c r="AI17" s="88"/>
      <c r="AJ17" s="75"/>
      <c r="AK17" s="77"/>
      <c r="AL17" s="70"/>
      <c r="AM17" s="70"/>
      <c r="AN17" s="70"/>
      <c r="AO17" s="70"/>
      <c r="AP17" s="90"/>
      <c r="AQ17" s="75"/>
      <c r="AR17" s="93"/>
      <c r="AS17" s="70"/>
      <c r="AT17" s="70"/>
      <c r="AU17" s="70"/>
      <c r="AV17" s="70"/>
      <c r="AW17" s="70"/>
      <c r="AX17" s="70"/>
      <c r="AY17" s="89"/>
      <c r="AZ17" s="70"/>
      <c r="BA17" s="70"/>
      <c r="BB17" s="70"/>
      <c r="BC17" s="95" t="s">
        <v>21</v>
      </c>
      <c r="BD17" s="86">
        <v>10</v>
      </c>
      <c r="BE17" s="97" t="s">
        <v>22</v>
      </c>
      <c r="BF17" s="98" t="e">
        <f>COUNTIF(#REF!,"Y")</f>
        <v>#REF!</v>
      </c>
      <c r="BG17" s="99"/>
      <c r="BH17" s="99"/>
    </row>
    <row r="18" spans="1:60" ht="15.75" customHeight="1" x14ac:dyDescent="0.25">
      <c r="A18" s="69">
        <v>-2034</v>
      </c>
      <c r="B18" s="89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90"/>
      <c r="S18" s="77"/>
      <c r="T18" s="70"/>
      <c r="U18" s="70"/>
      <c r="V18" s="94"/>
      <c r="W18" s="69" t="s">
        <v>13</v>
      </c>
      <c r="X18" s="70"/>
      <c r="Y18" s="89"/>
      <c r="Z18" s="70"/>
      <c r="AA18" s="70"/>
      <c r="AB18" s="89"/>
      <c r="AC18" s="70"/>
      <c r="AD18" s="70"/>
      <c r="AE18" s="70"/>
      <c r="AF18" s="100"/>
      <c r="AG18" s="76"/>
      <c r="AH18" s="76"/>
      <c r="AI18" s="79"/>
      <c r="AJ18" s="79"/>
      <c r="AK18" s="77"/>
      <c r="AL18" s="70"/>
      <c r="AM18" s="70"/>
      <c r="AN18" s="70"/>
      <c r="AO18" s="70"/>
      <c r="AP18" s="90"/>
      <c r="AQ18" s="79"/>
      <c r="AR18" s="79"/>
      <c r="AS18" s="76"/>
      <c r="AT18" s="76"/>
      <c r="AU18" s="91"/>
      <c r="AV18" s="70"/>
      <c r="AW18" s="70"/>
      <c r="AX18" s="70"/>
      <c r="AY18" s="89"/>
      <c r="AZ18" s="70"/>
      <c r="BA18" s="70"/>
      <c r="BB18" s="70"/>
      <c r="BC18" s="95" t="s">
        <v>23</v>
      </c>
      <c r="BD18" s="101">
        <v>24</v>
      </c>
      <c r="BE18" s="97" t="s">
        <v>24</v>
      </c>
      <c r="BF18" s="98" t="e">
        <f>COUNTIF(#REF!,"G")</f>
        <v>#REF!</v>
      </c>
      <c r="BG18" s="99"/>
      <c r="BH18" s="99"/>
    </row>
    <row r="19" spans="1:60" ht="15.75" customHeight="1" x14ac:dyDescent="0.25">
      <c r="A19" s="69">
        <v>-2035</v>
      </c>
      <c r="B19" s="8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90"/>
      <c r="S19" s="77"/>
      <c r="T19" s="70"/>
      <c r="U19" s="70"/>
      <c r="V19" s="94"/>
      <c r="W19" s="70"/>
      <c r="X19" s="88"/>
      <c r="Y19" s="77"/>
      <c r="Z19" s="70"/>
      <c r="AA19" s="70"/>
      <c r="AB19" s="89"/>
      <c r="AC19" s="70"/>
      <c r="AD19" s="70"/>
      <c r="AE19" s="70"/>
      <c r="AF19" s="70"/>
      <c r="AG19" s="70"/>
      <c r="AH19" s="70"/>
      <c r="AI19" s="70"/>
      <c r="AJ19" s="70"/>
      <c r="AK19" s="102"/>
      <c r="AL19" s="70"/>
      <c r="AM19" s="70"/>
      <c r="AN19" s="70"/>
      <c r="AO19" s="70"/>
      <c r="AP19" s="102"/>
      <c r="AQ19" s="70"/>
      <c r="AR19" s="70"/>
      <c r="AS19" s="70"/>
      <c r="AT19" s="70"/>
      <c r="AU19" s="70"/>
      <c r="AV19" s="70"/>
      <c r="AW19" s="70"/>
      <c r="AX19" s="70"/>
      <c r="AY19" s="89"/>
      <c r="AZ19" s="70"/>
      <c r="BA19" s="70"/>
      <c r="BB19" s="70"/>
      <c r="BC19" s="87" t="s">
        <v>25</v>
      </c>
      <c r="BD19" s="86">
        <f>10*15</f>
        <v>150</v>
      </c>
      <c r="BE19" s="97" t="s">
        <v>25</v>
      </c>
      <c r="BF19" s="98" t="e">
        <f>BF17*15</f>
        <v>#REF!</v>
      </c>
      <c r="BG19" s="99"/>
      <c r="BH19" s="99"/>
    </row>
    <row r="20" spans="1:60" ht="15.75" customHeight="1" x14ac:dyDescent="0.25">
      <c r="A20" s="69">
        <v>-2036</v>
      </c>
      <c r="B20" s="8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90"/>
      <c r="S20" s="77"/>
      <c r="T20" s="70"/>
      <c r="U20" s="70"/>
      <c r="V20" s="94"/>
      <c r="W20" s="88"/>
      <c r="X20" s="75"/>
      <c r="Y20" s="77"/>
      <c r="Z20" s="70"/>
      <c r="AA20" s="70"/>
      <c r="AB20" s="89"/>
      <c r="AC20" s="70"/>
      <c r="AD20" s="70"/>
      <c r="AE20" s="70"/>
      <c r="AF20" s="70"/>
      <c r="AG20" s="70"/>
      <c r="AH20" s="70"/>
      <c r="AI20" s="70"/>
      <c r="AJ20" s="70"/>
      <c r="AK20" s="103"/>
      <c r="AL20" s="70"/>
      <c r="AM20" s="70"/>
      <c r="AN20" s="70"/>
      <c r="AO20" s="70"/>
      <c r="AP20" s="103"/>
      <c r="AQ20" s="70"/>
      <c r="AR20" s="70"/>
      <c r="AS20" s="70"/>
      <c r="AT20" s="70"/>
      <c r="AU20" s="70"/>
      <c r="AV20" s="70"/>
      <c r="AW20" s="70"/>
      <c r="AX20" s="70"/>
      <c r="AY20" s="89"/>
      <c r="AZ20" s="70"/>
      <c r="BA20" s="70"/>
      <c r="BB20" s="70"/>
      <c r="BC20" s="87" t="s">
        <v>26</v>
      </c>
      <c r="BD20" s="86">
        <f>BD18*7.5</f>
        <v>180</v>
      </c>
      <c r="BE20" s="97" t="s">
        <v>26</v>
      </c>
      <c r="BF20" s="98" t="e">
        <f>BF18*7.5</f>
        <v>#REF!</v>
      </c>
      <c r="BG20" s="99"/>
      <c r="BH20" s="99"/>
    </row>
    <row r="21" spans="1:60" ht="15.75" customHeight="1" x14ac:dyDescent="0.25">
      <c r="A21" s="69">
        <v>-2037</v>
      </c>
      <c r="B21" s="89"/>
      <c r="C21" s="70"/>
      <c r="D21" s="70"/>
      <c r="E21" s="70"/>
      <c r="F21" s="70"/>
      <c r="G21" s="70"/>
      <c r="H21" s="70"/>
      <c r="I21" s="70"/>
      <c r="J21" s="88"/>
      <c r="K21" s="76"/>
      <c r="L21" s="76"/>
      <c r="M21" s="76"/>
      <c r="N21" s="76"/>
      <c r="O21" s="76"/>
      <c r="P21" s="76"/>
      <c r="Q21" s="76"/>
      <c r="R21" s="79"/>
      <c r="S21" s="79"/>
      <c r="T21" s="76"/>
      <c r="U21" s="76"/>
      <c r="V21" s="76"/>
      <c r="W21" s="79"/>
      <c r="X21" s="79"/>
      <c r="Y21" s="79"/>
      <c r="Z21" s="91"/>
      <c r="AA21" s="70"/>
      <c r="AB21" s="82"/>
      <c r="AC21" s="76"/>
      <c r="AD21" s="76"/>
      <c r="AE21" s="76"/>
      <c r="AF21" s="76"/>
      <c r="AG21" s="76"/>
      <c r="AH21" s="76"/>
      <c r="AI21" s="76"/>
      <c r="AJ21" s="76"/>
      <c r="AK21" s="80"/>
      <c r="AL21" s="70"/>
      <c r="AM21" s="70"/>
      <c r="AN21" s="70"/>
      <c r="AO21" s="70"/>
      <c r="AP21" s="90"/>
      <c r="AQ21" s="76"/>
      <c r="AR21" s="76"/>
      <c r="AS21" s="76"/>
      <c r="AT21" s="76"/>
      <c r="AU21" s="76"/>
      <c r="AV21" s="76"/>
      <c r="AW21" s="76"/>
      <c r="AX21" s="76"/>
      <c r="AY21" s="77"/>
      <c r="AZ21" s="70"/>
      <c r="BA21" s="70"/>
      <c r="BB21" s="70"/>
      <c r="BC21" s="87"/>
      <c r="BD21" s="87"/>
      <c r="BE21" s="97"/>
      <c r="BF21" s="97"/>
      <c r="BG21" s="104"/>
      <c r="BH21" s="104"/>
    </row>
    <row r="22" spans="1:60" ht="15.75" customHeight="1" x14ac:dyDescent="0.25">
      <c r="A22" s="69">
        <v>-2038</v>
      </c>
      <c r="B22" s="89"/>
      <c r="C22" s="70"/>
      <c r="D22" s="70"/>
      <c r="E22" s="70"/>
      <c r="F22" s="70"/>
      <c r="G22" s="70"/>
      <c r="H22" s="69" t="s">
        <v>4</v>
      </c>
      <c r="I22" s="88"/>
      <c r="J22" s="77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89"/>
      <c r="AQ22" s="70"/>
      <c r="AR22" s="70"/>
      <c r="AS22" s="70"/>
      <c r="AT22" s="70"/>
      <c r="AU22" s="70"/>
      <c r="AV22" s="70"/>
      <c r="AW22" s="70"/>
      <c r="AX22" s="70"/>
      <c r="AY22" s="89"/>
      <c r="AZ22" s="70"/>
      <c r="BA22" s="70"/>
      <c r="BB22" s="70"/>
      <c r="BC22" s="95" t="s">
        <v>27</v>
      </c>
      <c r="BD22" s="86">
        <f>BD16+BD19+BD20</f>
        <v>330</v>
      </c>
      <c r="BE22" s="97" t="s">
        <v>28</v>
      </c>
      <c r="BF22" s="98" t="e">
        <f>BD16+BF19+BF20</f>
        <v>#REF!</v>
      </c>
      <c r="BG22" s="99"/>
      <c r="BH22" s="99"/>
    </row>
    <row r="23" spans="1:60" ht="15.75" customHeight="1" x14ac:dyDescent="0.25">
      <c r="A23" s="69">
        <v>-2039</v>
      </c>
      <c r="B23" s="89"/>
      <c r="C23" s="70"/>
      <c r="D23" s="70"/>
      <c r="E23" s="70"/>
      <c r="F23" s="70"/>
      <c r="G23" s="70"/>
      <c r="H23" s="88"/>
      <c r="I23" s="75"/>
      <c r="J23" s="77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89"/>
      <c r="AQ23" s="70"/>
      <c r="AR23" s="70"/>
      <c r="AS23" s="70"/>
      <c r="AT23" s="70"/>
      <c r="AU23" s="70"/>
      <c r="AV23" s="70"/>
      <c r="AW23" s="70"/>
      <c r="AX23" s="70"/>
      <c r="AY23" s="89"/>
      <c r="AZ23" s="70"/>
      <c r="BA23" s="70"/>
      <c r="BB23" s="70"/>
      <c r="BC23" s="95"/>
      <c r="BD23" s="87"/>
      <c r="BE23" s="97"/>
      <c r="BF23" s="97"/>
      <c r="BG23" s="104"/>
      <c r="BH23" s="104"/>
    </row>
    <row r="24" spans="1:60" ht="15.75" customHeight="1" x14ac:dyDescent="0.25">
      <c r="A24" s="69">
        <v>-2040</v>
      </c>
      <c r="B24" s="89"/>
      <c r="C24" s="70"/>
      <c r="D24" s="70"/>
      <c r="E24" s="70"/>
      <c r="F24" s="100"/>
      <c r="G24" s="76"/>
      <c r="H24" s="79"/>
      <c r="I24" s="79"/>
      <c r="J24" s="77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89"/>
      <c r="AQ24" s="70"/>
      <c r="AR24" s="70"/>
      <c r="AS24" s="70"/>
      <c r="AT24" s="70"/>
      <c r="AU24" s="70"/>
      <c r="AV24" s="70"/>
      <c r="AW24" s="70"/>
      <c r="AX24" s="70"/>
      <c r="AY24" s="89"/>
      <c r="AZ24" s="70"/>
      <c r="BA24" s="70"/>
      <c r="BB24" s="70"/>
      <c r="BC24" s="95" t="s">
        <v>29</v>
      </c>
      <c r="BD24" s="86">
        <f>BD10/(BD17+BD18)</f>
        <v>0</v>
      </c>
      <c r="BE24" s="97" t="s">
        <v>30</v>
      </c>
      <c r="BF24" s="98" t="e">
        <f>BF17*30+BF18*10</f>
        <v>#REF!</v>
      </c>
      <c r="BG24" s="99"/>
      <c r="BH24" s="99"/>
    </row>
    <row r="25" spans="1:60" ht="15.75" customHeight="1" x14ac:dyDescent="0.25">
      <c r="A25" s="69">
        <v>-2041</v>
      </c>
      <c r="B25" s="89"/>
      <c r="C25" s="70"/>
      <c r="D25" s="70"/>
      <c r="E25" s="70"/>
      <c r="F25" s="70"/>
      <c r="G25" s="70"/>
      <c r="H25" s="70"/>
      <c r="I25" s="70"/>
      <c r="J25" s="102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90"/>
      <c r="AQ25" s="93"/>
      <c r="AR25" s="70"/>
      <c r="AS25" s="83" t="s">
        <v>31</v>
      </c>
      <c r="AT25" s="84"/>
      <c r="AU25" s="84"/>
      <c r="AV25" s="84"/>
      <c r="AW25" s="70"/>
      <c r="AX25" s="70"/>
      <c r="AY25" s="89"/>
      <c r="AZ25" s="70"/>
      <c r="BA25" s="70"/>
      <c r="BB25" s="70"/>
      <c r="BC25" s="87" t="s">
        <v>32</v>
      </c>
      <c r="BD25" s="86">
        <f>BD17*30+BD18*10</f>
        <v>540</v>
      </c>
      <c r="BE25" s="97" t="s">
        <v>33</v>
      </c>
      <c r="BF25" s="98" t="e">
        <f>BF17*30+BD18*10</f>
        <v>#REF!</v>
      </c>
      <c r="BG25" s="99"/>
      <c r="BH25" s="99"/>
    </row>
    <row r="26" spans="1:60" ht="15.75" customHeight="1" x14ac:dyDescent="0.25">
      <c r="A26" s="69">
        <v>-2042</v>
      </c>
      <c r="B26" s="89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88"/>
      <c r="P26" s="76"/>
      <c r="Q26" s="105"/>
      <c r="R26" s="70"/>
      <c r="S26" s="100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92"/>
      <c r="AJ26" s="92"/>
      <c r="AK26" s="93"/>
      <c r="AL26" s="70"/>
      <c r="AM26" s="70"/>
      <c r="AN26" s="70"/>
      <c r="AO26" s="70"/>
      <c r="AP26" s="90"/>
      <c r="AQ26" s="75"/>
      <c r="AR26" s="93"/>
      <c r="AS26" s="70"/>
      <c r="AT26" s="70"/>
      <c r="AU26" s="70"/>
      <c r="AV26" s="70"/>
      <c r="AW26" s="70"/>
      <c r="AX26" s="70"/>
      <c r="AY26" s="89"/>
      <c r="AZ26" s="70"/>
      <c r="BA26" s="70"/>
      <c r="BB26" s="70"/>
      <c r="BC26" s="70"/>
      <c r="BD26" s="70"/>
      <c r="BE26" s="71"/>
      <c r="BF26" s="71"/>
      <c r="BG26" s="71"/>
      <c r="BH26" s="71"/>
    </row>
    <row r="27" spans="1:60" ht="15.75" customHeight="1" x14ac:dyDescent="0.25">
      <c r="A27" s="69">
        <v>-2043</v>
      </c>
      <c r="B27" s="89"/>
      <c r="C27" s="70"/>
      <c r="D27" s="70"/>
      <c r="E27" s="70"/>
      <c r="F27" s="70"/>
      <c r="G27" s="70"/>
      <c r="H27" s="70"/>
      <c r="I27" s="70"/>
      <c r="J27" s="73"/>
      <c r="K27" s="70"/>
      <c r="L27" s="70"/>
      <c r="M27" s="70"/>
      <c r="N27" s="70"/>
      <c r="O27" s="89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82"/>
      <c r="AJ27" s="75"/>
      <c r="AK27" s="77"/>
      <c r="AL27" s="70"/>
      <c r="AM27" s="70"/>
      <c r="AN27" s="70"/>
      <c r="AO27" s="70"/>
      <c r="AP27" s="90"/>
      <c r="AQ27" s="79"/>
      <c r="AR27" s="79"/>
      <c r="AS27" s="76"/>
      <c r="AT27" s="76"/>
      <c r="AU27" s="91"/>
      <c r="AV27" s="70"/>
      <c r="AW27" s="70"/>
      <c r="AX27" s="70"/>
      <c r="AY27" s="89"/>
      <c r="AZ27" s="70"/>
      <c r="BA27" s="70"/>
      <c r="BB27" s="70"/>
      <c r="BC27" s="70"/>
      <c r="BD27" s="70"/>
      <c r="BE27" s="71"/>
      <c r="BF27" s="71"/>
      <c r="BG27" s="71"/>
      <c r="BH27" s="71"/>
    </row>
    <row r="28" spans="1:60" ht="15.75" customHeight="1" x14ac:dyDescent="0.25">
      <c r="A28" s="69">
        <v>-2044</v>
      </c>
      <c r="B28" s="90"/>
      <c r="C28" s="76"/>
      <c r="D28" s="76"/>
      <c r="E28" s="76"/>
      <c r="F28" s="76"/>
      <c r="G28" s="76"/>
      <c r="H28" s="76"/>
      <c r="I28" s="76"/>
      <c r="J28" s="77"/>
      <c r="K28" s="70"/>
      <c r="L28" s="70"/>
      <c r="M28" s="70"/>
      <c r="N28" s="70"/>
      <c r="O28" s="89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94"/>
      <c r="AH28" s="70"/>
      <c r="AI28" s="70"/>
      <c r="AJ28" s="82"/>
      <c r="AK28" s="77"/>
      <c r="AL28" s="70"/>
      <c r="AM28" s="70"/>
      <c r="AN28" s="70"/>
      <c r="AO28" s="70"/>
      <c r="AP28" s="102"/>
      <c r="AQ28" s="70"/>
      <c r="AR28" s="70"/>
      <c r="AS28" s="70"/>
      <c r="AT28" s="70"/>
      <c r="AU28" s="70"/>
      <c r="AV28" s="70"/>
      <c r="AW28" s="70"/>
      <c r="AX28" s="70"/>
      <c r="AY28" s="89"/>
      <c r="AZ28" s="70"/>
      <c r="BA28" s="70"/>
      <c r="BB28" s="70"/>
      <c r="BC28" s="70"/>
      <c r="BD28" s="70"/>
      <c r="BE28" s="71"/>
      <c r="BF28" s="71"/>
      <c r="BG28" s="71"/>
      <c r="BH28" s="71"/>
    </row>
    <row r="29" spans="1:60" ht="15.75" customHeight="1" x14ac:dyDescent="0.25">
      <c r="A29" s="69">
        <v>-2045</v>
      </c>
      <c r="B29" s="89"/>
      <c r="C29" s="70"/>
      <c r="D29" s="70"/>
      <c r="E29" s="70"/>
      <c r="F29" s="70"/>
      <c r="G29" s="70"/>
      <c r="H29" s="70"/>
      <c r="I29" s="70"/>
      <c r="J29" s="89"/>
      <c r="K29" s="70"/>
      <c r="L29" s="70"/>
      <c r="M29" s="70"/>
      <c r="N29" s="70"/>
      <c r="O29" s="89"/>
      <c r="P29" s="70"/>
      <c r="Q29" s="70"/>
      <c r="R29" s="70"/>
      <c r="S29" s="70"/>
      <c r="T29" s="69" t="s">
        <v>13</v>
      </c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94"/>
      <c r="AH29" s="69"/>
      <c r="AI29" s="70"/>
      <c r="AJ29" s="70"/>
      <c r="AK29" s="89"/>
      <c r="AL29" s="70"/>
      <c r="AM29" s="70"/>
      <c r="AN29" s="70"/>
      <c r="AO29" s="70"/>
      <c r="AP29" s="103"/>
      <c r="AQ29" s="70"/>
      <c r="AR29" s="70"/>
      <c r="AS29" s="70"/>
      <c r="AT29" s="70"/>
      <c r="AU29" s="70"/>
      <c r="AV29" s="70"/>
      <c r="AW29" s="70"/>
      <c r="AX29" s="70"/>
      <c r="AY29" s="89"/>
      <c r="AZ29" s="70"/>
      <c r="BA29" s="70"/>
      <c r="BB29" s="70"/>
      <c r="BC29" s="70"/>
      <c r="BD29" s="70"/>
      <c r="BE29" s="71"/>
      <c r="BF29" s="71"/>
      <c r="BG29" s="71"/>
      <c r="BH29" s="71"/>
    </row>
    <row r="30" spans="1:60" ht="15.75" customHeight="1" x14ac:dyDescent="0.25">
      <c r="A30" s="69">
        <v>-2046</v>
      </c>
      <c r="B30" s="89"/>
      <c r="C30" s="70"/>
      <c r="D30" s="70"/>
      <c r="E30" s="70"/>
      <c r="F30" s="70"/>
      <c r="G30" s="94"/>
      <c r="H30" s="70"/>
      <c r="I30" s="70"/>
      <c r="J30" s="89"/>
      <c r="K30" s="70"/>
      <c r="L30" s="70"/>
      <c r="M30" s="70"/>
      <c r="N30" s="70"/>
      <c r="O30" s="89"/>
      <c r="P30" s="70"/>
      <c r="Q30" s="94"/>
      <c r="R30" s="94"/>
      <c r="S30" s="94"/>
      <c r="T30" s="94"/>
      <c r="U30" s="71"/>
      <c r="V30" s="71"/>
      <c r="W30" s="71"/>
      <c r="X30" s="71"/>
      <c r="Y30" s="71" t="s">
        <v>34</v>
      </c>
      <c r="Z30" s="71"/>
      <c r="AA30" s="71"/>
      <c r="AB30" s="71"/>
      <c r="AC30" s="71"/>
      <c r="AD30" s="71"/>
      <c r="AE30" s="71"/>
      <c r="AF30" s="71"/>
      <c r="AG30" s="94"/>
      <c r="AH30" s="94"/>
      <c r="AI30" s="94"/>
      <c r="AJ30" s="70"/>
      <c r="AK30" s="89"/>
      <c r="AL30" s="70"/>
      <c r="AM30" s="70"/>
      <c r="AN30" s="70"/>
      <c r="AO30" s="70"/>
      <c r="AP30" s="90"/>
      <c r="AQ30" s="76"/>
      <c r="AR30" s="76"/>
      <c r="AS30" s="76"/>
      <c r="AT30" s="76"/>
      <c r="AU30" s="76"/>
      <c r="AV30" s="76"/>
      <c r="AW30" s="76"/>
      <c r="AX30" s="76"/>
      <c r="AY30" s="77"/>
      <c r="AZ30" s="70"/>
      <c r="BA30" s="70"/>
      <c r="BB30" s="70"/>
      <c r="BC30" s="70"/>
      <c r="BD30" s="70"/>
      <c r="BE30" s="71"/>
      <c r="BF30" s="71"/>
      <c r="BG30" s="71"/>
      <c r="BH30" s="71"/>
    </row>
    <row r="31" spans="1:60" ht="15.75" customHeight="1" x14ac:dyDescent="0.25">
      <c r="A31" s="69">
        <v>-2047</v>
      </c>
      <c r="B31" s="89"/>
      <c r="C31" s="70"/>
      <c r="D31" s="70"/>
      <c r="E31" s="70"/>
      <c r="F31" s="70"/>
      <c r="G31" s="94"/>
      <c r="H31" s="69"/>
      <c r="I31" s="70"/>
      <c r="J31" s="89"/>
      <c r="K31" s="70"/>
      <c r="L31" s="70"/>
      <c r="M31" s="70"/>
      <c r="N31" s="70"/>
      <c r="O31" s="89"/>
      <c r="P31" s="70"/>
      <c r="Q31" s="70"/>
      <c r="R31" s="70"/>
      <c r="S31" s="70"/>
      <c r="T31" s="94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69" t="s">
        <v>13</v>
      </c>
      <c r="AG31" s="70"/>
      <c r="AH31" s="70"/>
      <c r="AI31" s="70"/>
      <c r="AJ31" s="70"/>
      <c r="AK31" s="89"/>
      <c r="AL31" s="70"/>
      <c r="AM31" s="70"/>
      <c r="AN31" s="70"/>
      <c r="AO31" s="70"/>
      <c r="AP31" s="89"/>
      <c r="AQ31" s="70"/>
      <c r="AR31" s="70"/>
      <c r="AS31" s="70"/>
      <c r="AT31" s="70"/>
      <c r="AU31" s="70"/>
      <c r="AV31" s="70"/>
      <c r="AW31" s="70"/>
      <c r="AX31" s="70"/>
      <c r="AY31" s="89"/>
      <c r="AZ31" s="70"/>
      <c r="BA31" s="70"/>
      <c r="BB31" s="70"/>
      <c r="BC31" s="70"/>
      <c r="BD31" s="70"/>
      <c r="BE31" s="71"/>
      <c r="BF31" s="71"/>
      <c r="BG31" s="71"/>
      <c r="BH31" s="71"/>
    </row>
    <row r="32" spans="1:60" ht="15.75" customHeight="1" x14ac:dyDescent="0.25">
      <c r="A32" s="69">
        <v>-2048</v>
      </c>
      <c r="B32" s="89"/>
      <c r="C32" s="70"/>
      <c r="D32" s="70"/>
      <c r="E32" s="70"/>
      <c r="F32" s="70"/>
      <c r="G32" s="94"/>
      <c r="H32" s="70"/>
      <c r="I32" s="70"/>
      <c r="J32" s="89"/>
      <c r="K32" s="106" t="s">
        <v>35</v>
      </c>
      <c r="L32" s="106" t="s">
        <v>35</v>
      </c>
      <c r="M32" s="106" t="s">
        <v>35</v>
      </c>
      <c r="N32" s="106" t="s">
        <v>35</v>
      </c>
      <c r="O32" s="89"/>
      <c r="P32" s="70"/>
      <c r="Q32" s="70"/>
      <c r="R32" s="70"/>
      <c r="S32" s="70"/>
      <c r="T32" s="94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89"/>
      <c r="AL32" s="70"/>
      <c r="AM32" s="70"/>
      <c r="AN32" s="70"/>
      <c r="AO32" s="70"/>
      <c r="AP32" s="89"/>
      <c r="AQ32" s="70"/>
      <c r="AR32" s="70"/>
      <c r="AS32" s="70"/>
      <c r="AT32" s="70"/>
      <c r="AU32" s="70"/>
      <c r="AV32" s="70"/>
      <c r="AW32" s="70"/>
      <c r="AX32" s="70"/>
      <c r="AY32" s="89"/>
      <c r="AZ32" s="70"/>
      <c r="BA32" s="70"/>
      <c r="BB32" s="70"/>
      <c r="BC32" s="107" t="s">
        <v>36</v>
      </c>
      <c r="BD32" s="70"/>
      <c r="BE32" s="71"/>
      <c r="BF32" s="71"/>
      <c r="BG32" s="71"/>
      <c r="BH32" s="71"/>
    </row>
    <row r="33" spans="1:60" ht="15.75" customHeight="1" x14ac:dyDescent="0.25">
      <c r="A33" s="69">
        <v>-2049</v>
      </c>
      <c r="B33" s="89"/>
      <c r="C33" s="70"/>
      <c r="D33" s="70"/>
      <c r="E33" s="70"/>
      <c r="F33" s="70"/>
      <c r="G33" s="94"/>
      <c r="H33" s="94"/>
      <c r="I33" s="70"/>
      <c r="J33" s="89"/>
      <c r="K33" s="70"/>
      <c r="L33" s="70"/>
      <c r="M33" s="70"/>
      <c r="N33" s="70"/>
      <c r="O33" s="90"/>
      <c r="P33" s="93"/>
      <c r="Q33" s="69"/>
      <c r="R33" s="70"/>
      <c r="S33" s="70"/>
      <c r="T33" s="94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89"/>
      <c r="AL33" s="70"/>
      <c r="AM33" s="70"/>
      <c r="AN33" s="70"/>
      <c r="AO33" s="70"/>
      <c r="AP33" s="89"/>
      <c r="AQ33" s="70"/>
      <c r="AR33" s="70"/>
      <c r="AS33" s="94"/>
      <c r="AT33" s="94"/>
      <c r="AU33" s="94"/>
      <c r="AV33" s="94"/>
      <c r="AW33" s="69" t="s">
        <v>4</v>
      </c>
      <c r="AX33" s="70"/>
      <c r="AY33" s="89"/>
      <c r="AZ33" s="70"/>
      <c r="BA33" s="70"/>
      <c r="BB33" s="70"/>
      <c r="BD33" s="70"/>
      <c r="BE33" s="71"/>
      <c r="BF33" s="71"/>
      <c r="BG33" s="71"/>
      <c r="BH33" s="71"/>
    </row>
    <row r="34" spans="1:60" ht="15.75" customHeight="1" x14ac:dyDescent="0.25">
      <c r="A34" s="69">
        <v>-2050</v>
      </c>
      <c r="B34" s="89"/>
      <c r="C34" s="70"/>
      <c r="D34" s="70"/>
      <c r="E34" s="70"/>
      <c r="F34" s="70"/>
      <c r="G34" s="70"/>
      <c r="H34" s="70"/>
      <c r="I34" s="70"/>
      <c r="J34" s="89"/>
      <c r="K34" s="70"/>
      <c r="L34" s="70"/>
      <c r="M34" s="70"/>
      <c r="N34" s="70"/>
      <c r="O34" s="90"/>
      <c r="P34" s="75"/>
      <c r="Q34" s="93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89"/>
      <c r="AL34" s="70"/>
      <c r="AM34" s="70"/>
      <c r="AN34" s="70"/>
      <c r="AO34" s="70"/>
      <c r="AP34" s="90"/>
      <c r="AQ34" s="93"/>
      <c r="AR34" s="70"/>
      <c r="AS34" s="83" t="s">
        <v>37</v>
      </c>
      <c r="AT34" s="84"/>
      <c r="AU34" s="84"/>
      <c r="AV34" s="84"/>
      <c r="AW34" s="70"/>
      <c r="AX34" s="70"/>
      <c r="AY34" s="89"/>
      <c r="AZ34" s="70"/>
      <c r="BA34" s="70"/>
      <c r="BB34" s="70"/>
      <c r="BC34" s="108" t="s">
        <v>38</v>
      </c>
      <c r="BD34" s="70"/>
      <c r="BE34" s="109" t="s">
        <v>39</v>
      </c>
      <c r="BF34" s="110" t="s">
        <v>40</v>
      </c>
      <c r="BG34" s="111"/>
      <c r="BH34" s="111"/>
    </row>
    <row r="35" spans="1:60" ht="15.75" customHeight="1" x14ac:dyDescent="0.25">
      <c r="A35" s="69">
        <v>-2051</v>
      </c>
      <c r="B35" s="89"/>
      <c r="C35" s="70"/>
      <c r="D35" s="83" t="s">
        <v>41</v>
      </c>
      <c r="E35" s="84"/>
      <c r="F35" s="84"/>
      <c r="G35" s="84"/>
      <c r="H35" s="84"/>
      <c r="I35" s="70"/>
      <c r="J35" s="89"/>
      <c r="K35" s="70"/>
      <c r="L35" s="70"/>
      <c r="M35" s="70"/>
      <c r="N35" s="70"/>
      <c r="O35" s="82"/>
      <c r="P35" s="79"/>
      <c r="Q35" s="79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105"/>
      <c r="AI35" s="70"/>
      <c r="AJ35" s="100"/>
      <c r="AK35" s="80"/>
      <c r="AL35" s="70"/>
      <c r="AM35" s="70"/>
      <c r="AN35" s="70"/>
      <c r="AO35" s="70"/>
      <c r="AP35" s="90"/>
      <c r="AQ35" s="75"/>
      <c r="AR35" s="93"/>
      <c r="AS35" s="70"/>
      <c r="AT35" s="70"/>
      <c r="AU35" s="70"/>
      <c r="AV35" s="70"/>
      <c r="AW35" s="70"/>
      <c r="AX35" s="70"/>
      <c r="AY35" s="89"/>
      <c r="AZ35" s="70"/>
      <c r="BA35" s="70"/>
      <c r="BB35" s="70"/>
      <c r="BC35" s="112" t="s">
        <v>42</v>
      </c>
      <c r="BD35" s="69" t="s">
        <v>43</v>
      </c>
      <c r="BE35" s="109">
        <v>4</v>
      </c>
      <c r="BF35" s="113">
        <v>6</v>
      </c>
      <c r="BG35" s="114"/>
      <c r="BH35" s="114"/>
    </row>
    <row r="36" spans="1:60" ht="15.75" customHeight="1" x14ac:dyDescent="0.25">
      <c r="A36" s="69">
        <v>-2052</v>
      </c>
      <c r="B36" s="89"/>
      <c r="C36" s="70"/>
      <c r="D36" s="70"/>
      <c r="E36" s="70"/>
      <c r="F36" s="70"/>
      <c r="G36" s="70"/>
      <c r="H36" s="70"/>
      <c r="I36" s="70"/>
      <c r="J36" s="89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90"/>
      <c r="AQ36" s="79"/>
      <c r="AR36" s="79"/>
      <c r="AS36" s="76"/>
      <c r="AT36" s="76"/>
      <c r="AU36" s="91"/>
      <c r="AV36" s="70"/>
      <c r="AW36" s="70"/>
      <c r="AX36" s="70"/>
      <c r="AY36" s="89"/>
      <c r="AZ36" s="70"/>
      <c r="BA36" s="70"/>
      <c r="BB36" s="70"/>
      <c r="BC36" s="112" t="s">
        <v>44</v>
      </c>
      <c r="BD36" s="70" t="s">
        <v>43</v>
      </c>
      <c r="BE36" s="115">
        <v>6</v>
      </c>
      <c r="BF36" s="113">
        <v>6</v>
      </c>
      <c r="BG36" s="114"/>
      <c r="BH36" s="114"/>
    </row>
    <row r="37" spans="1:60" ht="15.75" customHeight="1" x14ac:dyDescent="0.25">
      <c r="A37" s="69">
        <v>-2053</v>
      </c>
      <c r="B37" s="89"/>
      <c r="C37" s="70"/>
      <c r="D37" s="70"/>
      <c r="E37" s="70"/>
      <c r="F37" s="70"/>
      <c r="G37" s="70"/>
      <c r="H37" s="70"/>
      <c r="I37" s="70"/>
      <c r="J37" s="89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102"/>
      <c r="AQ37" s="70"/>
      <c r="AR37" s="70"/>
      <c r="AS37" s="70"/>
      <c r="AT37" s="70"/>
      <c r="AU37" s="70"/>
      <c r="AV37" s="70"/>
      <c r="AW37" s="70"/>
      <c r="AX37" s="70"/>
      <c r="AY37" s="89"/>
      <c r="AZ37" s="70"/>
      <c r="BA37" s="70"/>
      <c r="BB37" s="70"/>
      <c r="BC37" s="112" t="s">
        <v>45</v>
      </c>
      <c r="BD37" s="70" t="s">
        <v>43</v>
      </c>
      <c r="BE37" s="115">
        <v>2</v>
      </c>
      <c r="BF37" s="113">
        <v>2</v>
      </c>
      <c r="BG37" s="114"/>
      <c r="BH37" s="114"/>
    </row>
    <row r="38" spans="1:60" ht="15.75" customHeight="1" x14ac:dyDescent="0.25">
      <c r="A38" s="69">
        <v>-2054</v>
      </c>
      <c r="B38" s="89"/>
      <c r="C38" s="70"/>
      <c r="D38" s="70"/>
      <c r="E38" s="70"/>
      <c r="F38" s="70"/>
      <c r="G38" s="70"/>
      <c r="H38" s="70"/>
      <c r="I38" s="88"/>
      <c r="J38" s="77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103"/>
      <c r="AQ38" s="70"/>
      <c r="AR38" s="70"/>
      <c r="AS38" s="70"/>
      <c r="AT38" s="70"/>
      <c r="AU38" s="70"/>
      <c r="AV38" s="70"/>
      <c r="AW38" s="70"/>
      <c r="AX38" s="70"/>
      <c r="AY38" s="89"/>
      <c r="AZ38" s="70"/>
      <c r="BA38" s="70"/>
      <c r="BB38" s="70"/>
      <c r="BC38" s="112" t="s">
        <v>46</v>
      </c>
      <c r="BD38" s="70" t="s">
        <v>43</v>
      </c>
      <c r="BE38" s="115">
        <v>1</v>
      </c>
      <c r="BF38" s="113">
        <v>1</v>
      </c>
      <c r="BG38" s="114"/>
      <c r="BH38" s="114"/>
    </row>
    <row r="39" spans="1:60" ht="15.75" customHeight="1" x14ac:dyDescent="0.25">
      <c r="A39" s="69">
        <v>-2055</v>
      </c>
      <c r="B39" s="89"/>
      <c r="C39" s="70"/>
      <c r="D39" s="70"/>
      <c r="E39" s="70"/>
      <c r="F39" s="70"/>
      <c r="G39" s="70"/>
      <c r="H39" s="88"/>
      <c r="I39" s="75"/>
      <c r="J39" s="77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90"/>
      <c r="AQ39" s="76"/>
      <c r="AR39" s="76"/>
      <c r="AS39" s="76"/>
      <c r="AT39" s="76"/>
      <c r="AU39" s="76"/>
      <c r="AV39" s="76"/>
      <c r="AW39" s="76"/>
      <c r="AX39" s="76"/>
      <c r="AY39" s="77"/>
      <c r="AZ39" s="70"/>
      <c r="BA39" s="70"/>
      <c r="BB39" s="70"/>
      <c r="BC39" s="112" t="s">
        <v>47</v>
      </c>
      <c r="BD39" s="70" t="s">
        <v>43</v>
      </c>
      <c r="BE39" s="109">
        <v>1</v>
      </c>
      <c r="BF39" s="116">
        <v>1</v>
      </c>
      <c r="BG39" s="117"/>
      <c r="BH39" s="117"/>
    </row>
    <row r="40" spans="1:60" ht="15.75" customHeight="1" x14ac:dyDescent="0.25">
      <c r="A40" s="69">
        <v>-2056</v>
      </c>
      <c r="B40" s="89"/>
      <c r="C40" s="70"/>
      <c r="D40" s="70"/>
      <c r="E40" s="70"/>
      <c r="F40" s="100"/>
      <c r="G40" s="76"/>
      <c r="H40" s="79"/>
      <c r="I40" s="79"/>
      <c r="J40" s="77"/>
      <c r="K40" s="70"/>
      <c r="L40" s="70"/>
      <c r="M40" s="70"/>
      <c r="N40" s="70"/>
      <c r="O40" s="88"/>
      <c r="P40" s="92"/>
      <c r="Q40" s="92"/>
      <c r="R40" s="76"/>
      <c r="S40" s="76"/>
      <c r="T40" s="76"/>
      <c r="U40" s="76"/>
      <c r="V40" s="76"/>
      <c r="W40" s="91"/>
      <c r="X40" s="70"/>
      <c r="Y40" s="70"/>
      <c r="Z40" s="96"/>
      <c r="AA40" s="70"/>
      <c r="AB40" s="70"/>
      <c r="AC40" s="100"/>
      <c r="AD40" s="76"/>
      <c r="AE40" s="76"/>
      <c r="AF40" s="76"/>
      <c r="AG40" s="76"/>
      <c r="AH40" s="76"/>
      <c r="AI40" s="92"/>
      <c r="AJ40" s="92"/>
      <c r="AK40" s="93"/>
      <c r="AL40" s="70"/>
      <c r="AM40" s="70"/>
      <c r="AN40" s="70"/>
      <c r="AO40" s="70"/>
      <c r="AP40" s="89"/>
      <c r="AQ40" s="70"/>
      <c r="AR40" s="70"/>
      <c r="AS40" s="70"/>
      <c r="AT40" s="70"/>
      <c r="AU40" s="70"/>
      <c r="AV40" s="70"/>
      <c r="AW40" s="70"/>
      <c r="AX40" s="70"/>
      <c r="AY40" s="89"/>
      <c r="AZ40" s="70"/>
      <c r="BA40" s="70"/>
      <c r="BB40" s="70"/>
      <c r="BC40" s="112" t="s">
        <v>48</v>
      </c>
      <c r="BD40" s="70"/>
      <c r="BE40" s="109">
        <v>1</v>
      </c>
      <c r="BF40" s="116">
        <v>1</v>
      </c>
      <c r="BG40" s="117"/>
      <c r="BH40" s="117"/>
    </row>
    <row r="41" spans="1:60" ht="15.75" customHeight="1" x14ac:dyDescent="0.25">
      <c r="A41" s="69">
        <v>-2057</v>
      </c>
      <c r="B41" s="89"/>
      <c r="C41" s="70"/>
      <c r="D41" s="70"/>
      <c r="E41" s="70"/>
      <c r="F41" s="70"/>
      <c r="G41" s="70"/>
      <c r="H41" s="70"/>
      <c r="I41" s="70"/>
      <c r="J41" s="102"/>
      <c r="K41" s="70"/>
      <c r="L41" s="70"/>
      <c r="M41" s="70"/>
      <c r="N41" s="70"/>
      <c r="O41" s="90"/>
      <c r="P41" s="75"/>
      <c r="Q41" s="80"/>
      <c r="R41" s="70"/>
      <c r="S41" s="70"/>
      <c r="T41" s="70"/>
      <c r="U41" s="70"/>
      <c r="V41" s="70"/>
      <c r="W41" s="70"/>
      <c r="X41" s="70"/>
      <c r="Y41" s="70"/>
      <c r="Z41" s="89"/>
      <c r="AA41" s="70"/>
      <c r="AB41" s="70"/>
      <c r="AC41" s="70"/>
      <c r="AD41" s="70"/>
      <c r="AE41" s="70"/>
      <c r="AF41" s="70"/>
      <c r="AG41" s="70"/>
      <c r="AH41" s="70"/>
      <c r="AI41" s="82"/>
      <c r="AJ41" s="75"/>
      <c r="AK41" s="77"/>
      <c r="AL41" s="70"/>
      <c r="AM41" s="70"/>
      <c r="AN41" s="70"/>
      <c r="AO41" s="70"/>
      <c r="AP41" s="89"/>
      <c r="AQ41" s="70"/>
      <c r="AR41" s="70"/>
      <c r="AS41" s="70"/>
      <c r="AT41" s="70"/>
      <c r="AU41" s="70"/>
      <c r="AV41" s="70"/>
      <c r="AW41" s="70"/>
      <c r="AX41" s="70"/>
      <c r="AY41" s="89"/>
      <c r="AZ41" s="70"/>
      <c r="BA41" s="70"/>
      <c r="BB41" s="70"/>
      <c r="BC41" s="112" t="s">
        <v>49</v>
      </c>
      <c r="BD41" s="69" t="s">
        <v>43</v>
      </c>
      <c r="BE41" s="109">
        <v>1</v>
      </c>
      <c r="BF41" s="113">
        <v>1</v>
      </c>
      <c r="BG41" s="114"/>
      <c r="BH41" s="114"/>
    </row>
    <row r="42" spans="1:60" ht="15.75" customHeight="1" x14ac:dyDescent="0.25">
      <c r="A42" s="69">
        <v>-2058</v>
      </c>
      <c r="B42" s="89"/>
      <c r="C42" s="70"/>
      <c r="D42" s="70"/>
      <c r="E42" s="70"/>
      <c r="F42" s="70"/>
      <c r="G42" s="70"/>
      <c r="H42" s="70"/>
      <c r="I42" s="70"/>
      <c r="J42" s="103"/>
      <c r="K42" s="70"/>
      <c r="L42" s="70"/>
      <c r="M42" s="70"/>
      <c r="N42" s="70"/>
      <c r="O42" s="90"/>
      <c r="P42" s="80"/>
      <c r="Q42" s="70"/>
      <c r="R42" s="70"/>
      <c r="S42" s="70"/>
      <c r="T42" s="70"/>
      <c r="U42" s="70"/>
      <c r="V42" s="70"/>
      <c r="W42" s="70"/>
      <c r="X42" s="70"/>
      <c r="Y42" s="70"/>
      <c r="Z42" s="89"/>
      <c r="AA42" s="70"/>
      <c r="AB42" s="70"/>
      <c r="AC42" s="70"/>
      <c r="AD42" s="70"/>
      <c r="AE42" s="70"/>
      <c r="AF42" s="70"/>
      <c r="AG42" s="70"/>
      <c r="AH42" s="70"/>
      <c r="AI42" s="70"/>
      <c r="AJ42" s="82"/>
      <c r="AK42" s="77"/>
      <c r="AL42" s="70"/>
      <c r="AM42" s="70"/>
      <c r="AN42" s="70"/>
      <c r="AO42" s="70"/>
      <c r="AP42" s="89"/>
      <c r="AQ42" s="70"/>
      <c r="AR42" s="70"/>
      <c r="AS42" s="70"/>
      <c r="AT42" s="70"/>
      <c r="AU42" s="70"/>
      <c r="AV42" s="70"/>
      <c r="AW42" s="70"/>
      <c r="AX42" s="70"/>
      <c r="AY42" s="89"/>
      <c r="AZ42" s="70"/>
      <c r="BA42" s="70"/>
      <c r="BB42" s="70"/>
      <c r="BC42" s="112" t="s">
        <v>50</v>
      </c>
      <c r="BD42" s="70"/>
      <c r="BE42" s="109">
        <v>1</v>
      </c>
      <c r="BF42" s="116">
        <v>1</v>
      </c>
      <c r="BG42" s="117"/>
      <c r="BH42" s="117"/>
    </row>
    <row r="43" spans="1:60" ht="15.75" customHeight="1" x14ac:dyDescent="0.25">
      <c r="A43" s="69">
        <v>-2059</v>
      </c>
      <c r="B43" s="90"/>
      <c r="C43" s="76"/>
      <c r="D43" s="76"/>
      <c r="E43" s="76"/>
      <c r="F43" s="76"/>
      <c r="G43" s="76"/>
      <c r="H43" s="76"/>
      <c r="I43" s="76"/>
      <c r="J43" s="77"/>
      <c r="K43" s="70"/>
      <c r="L43" s="70"/>
      <c r="M43" s="70"/>
      <c r="N43" s="70"/>
      <c r="O43" s="89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89"/>
      <c r="AA43" s="70"/>
      <c r="AB43" s="70"/>
      <c r="AC43" s="70"/>
      <c r="AD43" s="70"/>
      <c r="AE43" s="70"/>
      <c r="AF43" s="70"/>
      <c r="AG43" s="70"/>
      <c r="AH43" s="94"/>
      <c r="AI43" s="70"/>
      <c r="AJ43" s="70"/>
      <c r="AK43" s="89"/>
      <c r="AL43" s="70"/>
      <c r="AM43" s="70"/>
      <c r="AN43" s="70"/>
      <c r="AO43" s="70"/>
      <c r="AP43" s="90"/>
      <c r="AQ43" s="93"/>
      <c r="AR43" s="70"/>
      <c r="AS43" s="83" t="s">
        <v>51</v>
      </c>
      <c r="AT43" s="84"/>
      <c r="AU43" s="84"/>
      <c r="AV43" s="84"/>
      <c r="AW43" s="70"/>
      <c r="AX43" s="70"/>
      <c r="AY43" s="89"/>
      <c r="AZ43" s="70"/>
      <c r="BA43" s="70"/>
      <c r="BB43" s="70"/>
      <c r="BC43" s="118" t="s">
        <v>52</v>
      </c>
      <c r="BD43" s="69" t="s">
        <v>43</v>
      </c>
      <c r="BE43" s="109">
        <v>1</v>
      </c>
      <c r="BF43" s="113"/>
      <c r="BG43" s="114"/>
      <c r="BH43" s="114"/>
    </row>
    <row r="44" spans="1:60" ht="15.75" customHeight="1" x14ac:dyDescent="0.25">
      <c r="A44" s="69">
        <v>-2060</v>
      </c>
      <c r="B44" s="89"/>
      <c r="C44" s="70"/>
      <c r="D44" s="70"/>
      <c r="E44" s="70"/>
      <c r="F44" s="70"/>
      <c r="G44" s="70"/>
      <c r="H44" s="70"/>
      <c r="I44" s="70"/>
      <c r="J44" s="89"/>
      <c r="K44" s="70"/>
      <c r="L44" s="70"/>
      <c r="M44" s="70"/>
      <c r="N44" s="70"/>
      <c r="O44" s="89"/>
      <c r="P44" s="70"/>
      <c r="Q44" s="83" t="s">
        <v>53</v>
      </c>
      <c r="R44" s="84"/>
      <c r="S44" s="84"/>
      <c r="T44" s="84"/>
      <c r="U44" s="84"/>
      <c r="V44" s="84"/>
      <c r="W44" s="84"/>
      <c r="X44" s="84"/>
      <c r="Y44" s="70"/>
      <c r="Z44" s="89"/>
      <c r="AA44" s="70"/>
      <c r="AB44" s="70"/>
      <c r="AC44" s="71"/>
      <c r="AD44" s="71" t="s">
        <v>54</v>
      </c>
      <c r="AE44" s="71"/>
      <c r="AF44" s="71"/>
      <c r="AG44" s="71"/>
      <c r="AH44" s="94"/>
      <c r="AI44" s="71"/>
      <c r="AJ44" s="70"/>
      <c r="AK44" s="89"/>
      <c r="AL44" s="70"/>
      <c r="AM44" s="70"/>
      <c r="AN44" s="70"/>
      <c r="AO44" s="70"/>
      <c r="AP44" s="90"/>
      <c r="AQ44" s="75"/>
      <c r="AR44" s="93"/>
      <c r="AS44" s="70"/>
      <c r="AT44" s="70"/>
      <c r="AU44" s="70"/>
      <c r="AV44" s="70"/>
      <c r="AW44" s="70"/>
      <c r="AX44" s="70"/>
      <c r="AY44" s="89"/>
      <c r="AZ44" s="70"/>
      <c r="BA44" s="70"/>
      <c r="BB44" s="70"/>
      <c r="BC44" s="112" t="s">
        <v>55</v>
      </c>
      <c r="BD44" s="69" t="s">
        <v>43</v>
      </c>
      <c r="BE44" s="109">
        <v>6</v>
      </c>
      <c r="BF44" s="113">
        <v>5</v>
      </c>
      <c r="BG44" s="114"/>
      <c r="BH44" s="114"/>
    </row>
    <row r="45" spans="1:60" ht="15.75" customHeight="1" x14ac:dyDescent="0.25">
      <c r="A45" s="69">
        <v>-2061</v>
      </c>
      <c r="B45" s="89"/>
      <c r="C45" s="70"/>
      <c r="D45" s="70"/>
      <c r="E45" s="70"/>
      <c r="F45" s="70"/>
      <c r="G45" s="70"/>
      <c r="H45" s="70"/>
      <c r="I45" s="70"/>
      <c r="J45" s="89"/>
      <c r="K45" s="70"/>
      <c r="L45" s="70"/>
      <c r="M45" s="70"/>
      <c r="N45" s="70"/>
      <c r="O45" s="89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89"/>
      <c r="AA45" s="70"/>
      <c r="AB45" s="70"/>
      <c r="AC45" s="70"/>
      <c r="AD45" s="70"/>
      <c r="AE45" s="70"/>
      <c r="AF45" s="70"/>
      <c r="AG45" s="70"/>
      <c r="AH45" s="94"/>
      <c r="AI45" s="94"/>
      <c r="AJ45" s="70"/>
      <c r="AK45" s="89"/>
      <c r="AL45" s="70"/>
      <c r="AM45" s="70"/>
      <c r="AN45" s="70"/>
      <c r="AO45" s="70"/>
      <c r="AP45" s="90"/>
      <c r="AQ45" s="79"/>
      <c r="AR45" s="79"/>
      <c r="AS45" s="76"/>
      <c r="AT45" s="76"/>
      <c r="AU45" s="91"/>
      <c r="AV45" s="70"/>
      <c r="AW45" s="70"/>
      <c r="AX45" s="70"/>
      <c r="AY45" s="89"/>
      <c r="AZ45" s="70"/>
      <c r="BA45" s="70"/>
      <c r="BB45" s="70"/>
      <c r="BC45" s="112"/>
      <c r="BD45" s="70"/>
      <c r="BE45" s="71"/>
      <c r="BF45" s="112"/>
      <c r="BG45" s="119"/>
      <c r="BH45" s="119"/>
    </row>
    <row r="46" spans="1:60" ht="15.75" customHeight="1" x14ac:dyDescent="0.25">
      <c r="A46" s="69">
        <v>-2062</v>
      </c>
      <c r="B46" s="89"/>
      <c r="C46" s="70"/>
      <c r="D46" s="94"/>
      <c r="E46" s="94"/>
      <c r="F46" s="70"/>
      <c r="G46" s="69" t="s">
        <v>4</v>
      </c>
      <c r="H46" s="70"/>
      <c r="I46" s="70"/>
      <c r="J46" s="89"/>
      <c r="K46" s="70"/>
      <c r="L46" s="70"/>
      <c r="M46" s="70"/>
      <c r="N46" s="70"/>
      <c r="O46" s="89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89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89"/>
      <c r="AL46" s="70"/>
      <c r="AM46" s="70"/>
      <c r="AN46" s="70"/>
      <c r="AO46" s="70"/>
      <c r="AP46" s="102"/>
      <c r="AQ46" s="70"/>
      <c r="AR46" s="70"/>
      <c r="AS46" s="70"/>
      <c r="AT46" s="70"/>
      <c r="AU46" s="70"/>
      <c r="AV46" s="70"/>
      <c r="AW46" s="70"/>
      <c r="AX46" s="70"/>
      <c r="AY46" s="89"/>
      <c r="AZ46" s="70"/>
      <c r="BA46" s="70"/>
      <c r="BB46" s="70"/>
      <c r="BC46" s="71" t="s">
        <v>56</v>
      </c>
      <c r="BD46" s="71">
        <v>8</v>
      </c>
      <c r="BE46" s="71">
        <f>SUM(BE35:BE44)</f>
        <v>24</v>
      </c>
      <c r="BF46" s="110">
        <f>SUM(BF35:BF44)</f>
        <v>24</v>
      </c>
      <c r="BG46" s="111"/>
      <c r="BH46" s="111"/>
    </row>
    <row r="47" spans="1:60" ht="15.75" customHeight="1" x14ac:dyDescent="0.25">
      <c r="A47" s="69">
        <v>-2063</v>
      </c>
      <c r="B47" s="89"/>
      <c r="C47" s="70"/>
      <c r="D47" s="70"/>
      <c r="E47" s="94"/>
      <c r="F47" s="70"/>
      <c r="G47" s="70"/>
      <c r="H47" s="70"/>
      <c r="I47" s="70"/>
      <c r="J47" s="89"/>
      <c r="K47" s="70"/>
      <c r="L47" s="70"/>
      <c r="M47" s="70"/>
      <c r="N47" s="70"/>
      <c r="O47" s="89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89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89"/>
      <c r="AL47" s="70"/>
      <c r="AM47" s="70"/>
      <c r="AN47" s="70"/>
      <c r="AO47" s="70"/>
      <c r="AP47" s="103"/>
      <c r="AQ47" s="70"/>
      <c r="AR47" s="70"/>
      <c r="AS47" s="70"/>
      <c r="AT47" s="70"/>
      <c r="AU47" s="70"/>
      <c r="AV47" s="70"/>
      <c r="AW47" s="70"/>
      <c r="AX47" s="70"/>
      <c r="AY47" s="89"/>
      <c r="AZ47" s="70"/>
      <c r="BA47" s="70"/>
      <c r="BB47" s="70"/>
      <c r="BC47" s="70"/>
      <c r="BD47" s="70"/>
      <c r="BE47" s="71"/>
      <c r="BF47" s="71"/>
      <c r="BG47" s="71"/>
      <c r="BH47" s="71"/>
    </row>
    <row r="48" spans="1:60" ht="15.75" customHeight="1" x14ac:dyDescent="0.25">
      <c r="A48" s="69">
        <v>-2064</v>
      </c>
      <c r="B48" s="89"/>
      <c r="C48" s="70"/>
      <c r="D48" s="70"/>
      <c r="E48" s="94"/>
      <c r="F48" s="69" t="s">
        <v>4</v>
      </c>
      <c r="G48" s="70"/>
      <c r="H48" s="69" t="s">
        <v>4</v>
      </c>
      <c r="I48" s="70"/>
      <c r="J48" s="89"/>
      <c r="K48" s="70"/>
      <c r="L48" s="70"/>
      <c r="M48" s="70"/>
      <c r="N48" s="70"/>
      <c r="O48" s="89"/>
      <c r="P48" s="70"/>
      <c r="Q48" s="70"/>
      <c r="R48" s="70"/>
      <c r="S48" s="70"/>
      <c r="T48" s="70"/>
      <c r="U48" s="70"/>
      <c r="V48" s="70"/>
      <c r="W48" s="70"/>
      <c r="X48" s="70"/>
      <c r="Y48" s="69" t="s">
        <v>13</v>
      </c>
      <c r="Z48" s="89"/>
      <c r="AA48" s="70"/>
      <c r="AB48" s="70"/>
      <c r="AC48" s="70"/>
      <c r="AD48" s="70"/>
      <c r="AE48" s="70"/>
      <c r="AF48" s="70"/>
      <c r="AG48" s="70"/>
      <c r="AH48" s="70"/>
      <c r="AI48" s="70"/>
      <c r="AJ48" s="69" t="s">
        <v>4</v>
      </c>
      <c r="AK48" s="89"/>
      <c r="AL48" s="70"/>
      <c r="AM48" s="70"/>
      <c r="AN48" s="70"/>
      <c r="AO48" s="70"/>
      <c r="AP48" s="90"/>
      <c r="AQ48" s="76"/>
      <c r="AR48" s="76"/>
      <c r="AS48" s="76"/>
      <c r="AT48" s="76"/>
      <c r="AU48" s="76"/>
      <c r="AV48" s="76"/>
      <c r="AW48" s="76"/>
      <c r="AX48" s="76"/>
      <c r="AY48" s="77"/>
      <c r="AZ48" s="70"/>
      <c r="BA48" s="70"/>
      <c r="BB48" s="70"/>
      <c r="BC48" s="70"/>
      <c r="BD48" s="70"/>
      <c r="BE48" s="71"/>
      <c r="BF48" s="71"/>
      <c r="BG48" s="71"/>
      <c r="BH48" s="71"/>
    </row>
    <row r="49" spans="1:60" ht="15.75" customHeight="1" x14ac:dyDescent="0.25">
      <c r="A49" s="69">
        <v>-2065</v>
      </c>
      <c r="B49" s="89"/>
      <c r="C49" s="70"/>
      <c r="D49" s="70"/>
      <c r="E49" s="94"/>
      <c r="F49" s="70"/>
      <c r="G49" s="70"/>
      <c r="H49" s="70"/>
      <c r="I49" s="70"/>
      <c r="J49" s="89"/>
      <c r="K49" s="70"/>
      <c r="L49" s="70"/>
      <c r="M49" s="70"/>
      <c r="N49" s="70"/>
      <c r="O49" s="90"/>
      <c r="P49" s="92"/>
      <c r="Q49" s="92"/>
      <c r="R49" s="92"/>
      <c r="S49" s="92"/>
      <c r="T49" s="92"/>
      <c r="U49" s="92"/>
      <c r="V49" s="92"/>
      <c r="W49" s="120" t="s">
        <v>57</v>
      </c>
      <c r="X49" s="92"/>
      <c r="Y49" s="92"/>
      <c r="Z49" s="75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77"/>
      <c r="AL49" s="70"/>
      <c r="AM49" s="70"/>
      <c r="AN49" s="70"/>
      <c r="AO49" s="70"/>
      <c r="AP49" s="89"/>
      <c r="AQ49" s="70"/>
      <c r="AR49" s="70"/>
      <c r="AS49" s="70"/>
      <c r="AT49" s="70"/>
      <c r="AU49" s="70"/>
      <c r="AV49" s="70"/>
      <c r="AW49" s="70"/>
      <c r="AX49" s="70"/>
      <c r="AY49" s="89"/>
      <c r="AZ49" s="70"/>
      <c r="BA49" s="70"/>
      <c r="BB49" s="70"/>
      <c r="BC49" s="70"/>
      <c r="BD49" s="70"/>
      <c r="BE49" s="71"/>
      <c r="BF49" s="71"/>
      <c r="BG49" s="71"/>
      <c r="BH49" s="71"/>
    </row>
    <row r="50" spans="1:60" ht="15.75" customHeight="1" x14ac:dyDescent="0.25">
      <c r="A50" s="69">
        <v>-2066</v>
      </c>
      <c r="B50" s="89"/>
      <c r="C50" s="70"/>
      <c r="D50" s="94"/>
      <c r="E50" s="94"/>
      <c r="F50" s="70"/>
      <c r="G50" s="70"/>
      <c r="H50" s="70"/>
      <c r="I50" s="70"/>
      <c r="J50" s="89"/>
      <c r="K50" s="70"/>
      <c r="L50" s="70"/>
      <c r="M50" s="70"/>
      <c r="N50" s="70"/>
      <c r="O50" s="90"/>
      <c r="P50" s="79"/>
      <c r="Q50" s="79"/>
      <c r="R50" s="79"/>
      <c r="S50" s="75"/>
      <c r="T50" s="79"/>
      <c r="U50" s="79"/>
      <c r="V50" s="79"/>
      <c r="W50" s="120" t="s">
        <v>57</v>
      </c>
      <c r="X50" s="79"/>
      <c r="Y50" s="79"/>
      <c r="Z50" s="79"/>
      <c r="AA50" s="79"/>
      <c r="AB50" s="75"/>
      <c r="AC50" s="79"/>
      <c r="AD50" s="79"/>
      <c r="AE50" s="79"/>
      <c r="AF50" s="79"/>
      <c r="AG50" s="79"/>
      <c r="AH50" s="79"/>
      <c r="AI50" s="79"/>
      <c r="AJ50" s="79"/>
      <c r="AK50" s="77"/>
      <c r="AL50" s="70"/>
      <c r="AM50" s="70"/>
      <c r="AN50" s="70"/>
      <c r="AO50" s="70"/>
      <c r="AP50" s="89"/>
      <c r="AQ50" s="70"/>
      <c r="AR50" s="70"/>
      <c r="AS50" s="94"/>
      <c r="AT50" s="94"/>
      <c r="AU50" s="70"/>
      <c r="AV50" s="70"/>
      <c r="AW50" s="70"/>
      <c r="AX50" s="70"/>
      <c r="AY50" s="89"/>
      <c r="AZ50" s="70"/>
      <c r="BA50" s="70"/>
      <c r="BB50" s="70"/>
      <c r="BC50" s="69" t="s">
        <v>4</v>
      </c>
      <c r="BD50" s="69">
        <f>COUNTIF(A2:AY91,"G")</f>
        <v>24</v>
      </c>
      <c r="BE50" s="71"/>
      <c r="BF50" s="71"/>
      <c r="BG50" s="71"/>
      <c r="BH50" s="71"/>
    </row>
    <row r="51" spans="1:60" ht="15.75" customHeight="1" x14ac:dyDescent="0.25">
      <c r="A51" s="69">
        <v>-2067</v>
      </c>
      <c r="B51" s="89"/>
      <c r="C51" s="70"/>
      <c r="D51" s="83" t="s">
        <v>58</v>
      </c>
      <c r="E51" s="84"/>
      <c r="F51" s="84"/>
      <c r="G51" s="84"/>
      <c r="H51" s="84"/>
      <c r="I51" s="70"/>
      <c r="J51" s="89"/>
      <c r="K51" s="70"/>
      <c r="L51" s="70"/>
      <c r="M51" s="70"/>
      <c r="N51" s="70"/>
      <c r="O51" s="89"/>
      <c r="P51" s="70"/>
      <c r="Q51" s="70"/>
      <c r="R51" s="70"/>
      <c r="S51" s="89"/>
      <c r="T51" s="70"/>
      <c r="U51" s="70"/>
      <c r="V51" s="70"/>
      <c r="W51" s="70"/>
      <c r="X51" s="70"/>
      <c r="Y51" s="70"/>
      <c r="Z51" s="70"/>
      <c r="AA51" s="78" t="s">
        <v>4</v>
      </c>
      <c r="AB51" s="89"/>
      <c r="AC51" s="70"/>
      <c r="AD51" s="70"/>
      <c r="AE51" s="70"/>
      <c r="AF51" s="70"/>
      <c r="AG51" s="70"/>
      <c r="AH51" s="70"/>
      <c r="AI51" s="70"/>
      <c r="AJ51" s="70"/>
      <c r="AK51" s="89"/>
      <c r="AL51" s="70"/>
      <c r="AM51" s="70"/>
      <c r="AN51" s="70"/>
      <c r="AO51" s="70"/>
      <c r="AP51" s="89"/>
      <c r="AQ51" s="70"/>
      <c r="AR51" s="70"/>
      <c r="AS51" s="69"/>
      <c r="AT51" s="94"/>
      <c r="AU51" s="70"/>
      <c r="AV51" s="70"/>
      <c r="AW51" s="69" t="s">
        <v>13</v>
      </c>
      <c r="AX51" s="70"/>
      <c r="AY51" s="89"/>
      <c r="AZ51" s="70"/>
      <c r="BA51" s="70"/>
      <c r="BB51" s="70"/>
      <c r="BC51" s="121" t="s">
        <v>13</v>
      </c>
      <c r="BD51" s="69">
        <f>COUNTIF(A3:AY92,"Y")</f>
        <v>10</v>
      </c>
      <c r="BE51" s="71"/>
      <c r="BF51" s="71"/>
      <c r="BG51" s="71"/>
      <c r="BH51" s="71"/>
    </row>
    <row r="52" spans="1:60" ht="15.75" customHeight="1" x14ac:dyDescent="0.25">
      <c r="A52" s="69">
        <v>-2068</v>
      </c>
      <c r="B52" s="89"/>
      <c r="C52" s="70"/>
      <c r="D52" s="70"/>
      <c r="E52" s="70"/>
      <c r="F52" s="70"/>
      <c r="G52" s="70"/>
      <c r="H52" s="70"/>
      <c r="I52" s="70"/>
      <c r="J52" s="89"/>
      <c r="K52" s="70"/>
      <c r="L52" s="70"/>
      <c r="M52" s="70"/>
      <c r="N52" s="70"/>
      <c r="O52" s="89"/>
      <c r="P52" s="70"/>
      <c r="Q52" s="70"/>
      <c r="R52" s="70"/>
      <c r="S52" s="89"/>
      <c r="T52" s="70"/>
      <c r="U52" s="70"/>
      <c r="V52" s="83" t="s">
        <v>59</v>
      </c>
      <c r="W52" s="84"/>
      <c r="X52" s="84"/>
      <c r="Y52" s="84"/>
      <c r="Z52" s="70"/>
      <c r="AA52" s="70"/>
      <c r="AB52" s="89"/>
      <c r="AC52" s="70"/>
      <c r="AD52" s="83" t="s">
        <v>60</v>
      </c>
      <c r="AE52" s="84"/>
      <c r="AF52" s="84"/>
      <c r="AG52" s="84"/>
      <c r="AH52" s="84"/>
      <c r="AI52" s="84"/>
      <c r="AJ52" s="70"/>
      <c r="AK52" s="89"/>
      <c r="AL52" s="70"/>
      <c r="AM52" s="70"/>
      <c r="AN52" s="70"/>
      <c r="AO52" s="70"/>
      <c r="AP52" s="90"/>
      <c r="AQ52" s="93"/>
      <c r="AR52" s="70"/>
      <c r="AS52" s="70"/>
      <c r="AT52" s="94"/>
      <c r="AU52" s="70"/>
      <c r="AV52" s="70"/>
      <c r="AW52" s="70"/>
      <c r="AX52" s="70"/>
      <c r="AY52" s="89"/>
      <c r="AZ52" s="70"/>
      <c r="BA52" s="70"/>
      <c r="BB52" s="70"/>
      <c r="BC52" s="70"/>
      <c r="BD52" s="70"/>
      <c r="BE52" s="71"/>
      <c r="BF52" s="71"/>
      <c r="BG52" s="71"/>
      <c r="BH52" s="71"/>
    </row>
    <row r="53" spans="1:60" ht="15.75" customHeight="1" x14ac:dyDescent="0.25">
      <c r="A53" s="69">
        <v>-2069</v>
      </c>
      <c r="B53" s="89"/>
      <c r="C53" s="70"/>
      <c r="D53" s="70"/>
      <c r="E53" s="70"/>
      <c r="F53" s="70"/>
      <c r="G53" s="70"/>
      <c r="H53" s="70"/>
      <c r="I53" s="70"/>
      <c r="J53" s="89"/>
      <c r="K53" s="70"/>
      <c r="L53" s="70"/>
      <c r="M53" s="70"/>
      <c r="N53" s="70"/>
      <c r="O53" s="89"/>
      <c r="P53" s="122" t="s">
        <v>61</v>
      </c>
      <c r="Q53" s="84"/>
      <c r="R53" s="123"/>
      <c r="S53" s="89"/>
      <c r="T53" s="70"/>
      <c r="U53" s="96"/>
      <c r="V53" s="70"/>
      <c r="W53" s="100"/>
      <c r="X53" s="92"/>
      <c r="Y53" s="93"/>
      <c r="Z53" s="70"/>
      <c r="AA53" s="100"/>
      <c r="AB53" s="77"/>
      <c r="AC53" s="70"/>
      <c r="AD53" s="96"/>
      <c r="AE53" s="70"/>
      <c r="AF53" s="100"/>
      <c r="AG53" s="92"/>
      <c r="AH53" s="93"/>
      <c r="AI53" s="70"/>
      <c r="AJ53" s="100"/>
      <c r="AK53" s="77"/>
      <c r="AL53" s="70"/>
      <c r="AM53" s="70"/>
      <c r="AN53" s="70"/>
      <c r="AO53" s="70"/>
      <c r="AP53" s="90"/>
      <c r="AQ53" s="75"/>
      <c r="AR53" s="93"/>
      <c r="AS53" s="70"/>
      <c r="AT53" s="83" t="s">
        <v>62</v>
      </c>
      <c r="AU53" s="84"/>
      <c r="AV53" s="84"/>
      <c r="AW53" s="84"/>
      <c r="AX53" s="70"/>
      <c r="AY53" s="89"/>
      <c r="AZ53" s="70"/>
      <c r="BA53" s="70"/>
      <c r="BB53" s="70"/>
      <c r="BC53" s="70"/>
      <c r="BD53" s="70"/>
      <c r="BE53" s="71"/>
      <c r="BF53" s="71"/>
      <c r="BG53" s="71"/>
      <c r="BH53" s="71"/>
    </row>
    <row r="54" spans="1:60" ht="15.75" customHeight="1" x14ac:dyDescent="0.25">
      <c r="A54" s="69">
        <v>-2070</v>
      </c>
      <c r="B54" s="89"/>
      <c r="C54" s="70"/>
      <c r="D54" s="70"/>
      <c r="E54" s="70"/>
      <c r="F54" s="70"/>
      <c r="G54" s="70"/>
      <c r="H54" s="70"/>
      <c r="I54" s="70"/>
      <c r="J54" s="89"/>
      <c r="K54" s="70"/>
      <c r="L54" s="70"/>
      <c r="M54" s="70"/>
      <c r="N54" s="70"/>
      <c r="O54" s="102"/>
      <c r="P54" s="70"/>
      <c r="Q54" s="70"/>
      <c r="R54" s="70"/>
      <c r="S54" s="89"/>
      <c r="T54" s="70"/>
      <c r="U54" s="89"/>
      <c r="V54" s="70"/>
      <c r="W54" s="70"/>
      <c r="X54" s="90"/>
      <c r="Y54" s="77"/>
      <c r="Z54" s="70"/>
      <c r="AA54" s="70"/>
      <c r="AB54" s="89"/>
      <c r="AC54" s="70"/>
      <c r="AD54" s="89"/>
      <c r="AE54" s="70"/>
      <c r="AF54" s="70"/>
      <c r="AG54" s="90"/>
      <c r="AH54" s="77"/>
      <c r="AI54" s="70"/>
      <c r="AJ54" s="70"/>
      <c r="AK54" s="89"/>
      <c r="AL54" s="70"/>
      <c r="AM54" s="70"/>
      <c r="AN54" s="70"/>
      <c r="AO54" s="70"/>
      <c r="AP54" s="90"/>
      <c r="AQ54" s="79"/>
      <c r="AR54" s="79"/>
      <c r="AS54" s="76"/>
      <c r="AT54" s="76"/>
      <c r="AU54" s="91"/>
      <c r="AV54" s="70"/>
      <c r="AW54" s="70"/>
      <c r="AX54" s="70"/>
      <c r="AY54" s="89"/>
      <c r="AZ54" s="70"/>
      <c r="BA54" s="70"/>
      <c r="BB54" s="70"/>
      <c r="BC54" s="70"/>
      <c r="BD54" s="70"/>
      <c r="BE54" s="71"/>
      <c r="BF54" s="71"/>
      <c r="BG54" s="71"/>
      <c r="BH54" s="71"/>
    </row>
    <row r="55" spans="1:60" ht="15.75" customHeight="1" x14ac:dyDescent="0.25">
      <c r="A55" s="69">
        <v>-2071</v>
      </c>
      <c r="B55" s="89"/>
      <c r="C55" s="70"/>
      <c r="D55" s="70"/>
      <c r="E55" s="70"/>
      <c r="F55" s="70"/>
      <c r="G55" s="70"/>
      <c r="H55" s="70"/>
      <c r="I55" s="88"/>
      <c r="J55" s="77"/>
      <c r="K55" s="70"/>
      <c r="L55" s="70"/>
      <c r="M55" s="70"/>
      <c r="N55" s="70"/>
      <c r="O55" s="70"/>
      <c r="P55" s="70"/>
      <c r="Q55" s="70"/>
      <c r="R55" s="88"/>
      <c r="S55" s="77"/>
      <c r="T55" s="70"/>
      <c r="U55" s="89"/>
      <c r="V55" s="70"/>
      <c r="W55" s="70"/>
      <c r="X55" s="90"/>
      <c r="Y55" s="77"/>
      <c r="Z55" s="70"/>
      <c r="AA55" s="70"/>
      <c r="AB55" s="89"/>
      <c r="AC55" s="70"/>
      <c r="AD55" s="89"/>
      <c r="AE55" s="70"/>
      <c r="AF55" s="70"/>
      <c r="AG55" s="90"/>
      <c r="AH55" s="77"/>
      <c r="AI55" s="70"/>
      <c r="AJ55" s="70"/>
      <c r="AK55" s="89"/>
      <c r="AL55" s="70"/>
      <c r="AM55" s="70"/>
      <c r="AN55" s="70"/>
      <c r="AO55" s="70"/>
      <c r="AP55" s="102"/>
      <c r="AQ55" s="70"/>
      <c r="AR55" s="70"/>
      <c r="AS55" s="70"/>
      <c r="AT55" s="70"/>
      <c r="AU55" s="70"/>
      <c r="AV55" s="70"/>
      <c r="AW55" s="70"/>
      <c r="AX55" s="70"/>
      <c r="AY55" s="89"/>
      <c r="AZ55" s="70"/>
      <c r="BA55" s="70"/>
      <c r="BB55" s="70"/>
      <c r="BC55" s="70"/>
      <c r="BD55" s="70"/>
      <c r="BE55" s="71"/>
      <c r="BF55" s="71"/>
      <c r="BG55" s="71"/>
      <c r="BH55" s="71"/>
    </row>
    <row r="56" spans="1:60" ht="15.75" customHeight="1" x14ac:dyDescent="0.25">
      <c r="A56" s="69">
        <v>-2072</v>
      </c>
      <c r="B56" s="89"/>
      <c r="C56" s="70"/>
      <c r="D56" s="70"/>
      <c r="E56" s="70"/>
      <c r="F56" s="70"/>
      <c r="G56" s="70"/>
      <c r="H56" s="88"/>
      <c r="I56" s="75"/>
      <c r="J56" s="77"/>
      <c r="K56" s="70"/>
      <c r="L56" s="70"/>
      <c r="M56" s="70"/>
      <c r="N56" s="70"/>
      <c r="O56" s="88"/>
      <c r="P56" s="92"/>
      <c r="Q56" s="92"/>
      <c r="R56" s="75"/>
      <c r="S56" s="77"/>
      <c r="T56" s="70"/>
      <c r="U56" s="89"/>
      <c r="V56" s="78" t="s">
        <v>4</v>
      </c>
      <c r="W56" s="74"/>
      <c r="X56" s="90"/>
      <c r="Y56" s="77"/>
      <c r="Z56" s="78"/>
      <c r="AA56" s="74"/>
      <c r="AB56" s="89"/>
      <c r="AC56" s="70"/>
      <c r="AD56" s="89"/>
      <c r="AE56" s="70"/>
      <c r="AF56" s="70"/>
      <c r="AG56" s="90"/>
      <c r="AH56" s="77"/>
      <c r="AI56" s="69" t="s">
        <v>4</v>
      </c>
      <c r="AJ56" s="70"/>
      <c r="AK56" s="89"/>
      <c r="AL56" s="70"/>
      <c r="AM56" s="70"/>
      <c r="AN56" s="70"/>
      <c r="AO56" s="70"/>
      <c r="AP56" s="103"/>
      <c r="AQ56" s="70"/>
      <c r="AR56" s="70"/>
      <c r="AS56" s="70"/>
      <c r="AT56" s="70"/>
      <c r="AU56" s="70"/>
      <c r="AV56" s="70"/>
      <c r="AW56" s="70"/>
      <c r="AX56" s="70"/>
      <c r="AY56" s="89"/>
      <c r="AZ56" s="70"/>
      <c r="BA56" s="70"/>
      <c r="BB56" s="70"/>
      <c r="BC56" s="70"/>
      <c r="BD56" s="70"/>
      <c r="BE56" s="71"/>
      <c r="BF56" s="71"/>
      <c r="BG56" s="71"/>
      <c r="BH56" s="71"/>
    </row>
    <row r="57" spans="1:60" ht="15.75" customHeight="1" x14ac:dyDescent="0.25">
      <c r="A57" s="69">
        <v>-2073</v>
      </c>
      <c r="B57" s="89"/>
      <c r="C57" s="70"/>
      <c r="D57" s="70"/>
      <c r="E57" s="70"/>
      <c r="F57" s="100"/>
      <c r="G57" s="76"/>
      <c r="H57" s="79"/>
      <c r="I57" s="79"/>
      <c r="J57" s="77"/>
      <c r="K57" s="70"/>
      <c r="L57" s="70"/>
      <c r="M57" s="70"/>
      <c r="N57" s="70"/>
      <c r="O57" s="82"/>
      <c r="P57" s="79"/>
      <c r="Q57" s="79"/>
      <c r="R57" s="79"/>
      <c r="S57" s="80"/>
      <c r="T57" s="70"/>
      <c r="U57" s="82"/>
      <c r="V57" s="79"/>
      <c r="W57" s="79"/>
      <c r="X57" s="79"/>
      <c r="Y57" s="79"/>
      <c r="Z57" s="79"/>
      <c r="AA57" s="79"/>
      <c r="AB57" s="80"/>
      <c r="AC57" s="70"/>
      <c r="AD57" s="82"/>
      <c r="AE57" s="76"/>
      <c r="AF57" s="76"/>
      <c r="AG57" s="79"/>
      <c r="AH57" s="79"/>
      <c r="AI57" s="76"/>
      <c r="AJ57" s="76"/>
      <c r="AK57" s="80"/>
      <c r="AL57" s="70"/>
      <c r="AM57" s="70"/>
      <c r="AN57" s="70"/>
      <c r="AO57" s="70"/>
      <c r="AP57" s="90"/>
      <c r="AQ57" s="76"/>
      <c r="AR57" s="76"/>
      <c r="AS57" s="76"/>
      <c r="AT57" s="76"/>
      <c r="AU57" s="76"/>
      <c r="AV57" s="76"/>
      <c r="AW57" s="124" t="s">
        <v>57</v>
      </c>
      <c r="AX57" s="76"/>
      <c r="AY57" s="77"/>
      <c r="AZ57" s="70"/>
      <c r="BA57" s="70"/>
      <c r="BB57" s="70"/>
      <c r="BC57" s="70"/>
      <c r="BD57" s="70"/>
      <c r="BE57" s="71"/>
      <c r="BF57" s="71"/>
      <c r="BG57" s="71"/>
      <c r="BH57" s="71"/>
    </row>
    <row r="58" spans="1:60" ht="15.75" customHeight="1" x14ac:dyDescent="0.25">
      <c r="A58" s="69">
        <v>-2074</v>
      </c>
      <c r="B58" s="89"/>
      <c r="C58" s="70"/>
      <c r="D58" s="70"/>
      <c r="E58" s="70"/>
      <c r="F58" s="70"/>
      <c r="G58" s="70"/>
      <c r="H58" s="70"/>
      <c r="I58" s="70"/>
      <c r="J58" s="102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89"/>
      <c r="AQ58" s="70"/>
      <c r="AR58" s="70"/>
      <c r="AS58" s="70"/>
      <c r="AT58" s="70"/>
      <c r="AU58" s="70"/>
      <c r="AV58" s="70"/>
      <c r="AW58" s="70"/>
      <c r="AX58" s="70"/>
      <c r="AY58" s="89"/>
      <c r="AZ58" s="70"/>
      <c r="BA58" s="70"/>
      <c r="BB58" s="70"/>
      <c r="BC58" s="70"/>
      <c r="BD58" s="70"/>
      <c r="BE58" s="71"/>
      <c r="BF58" s="71"/>
      <c r="BG58" s="71"/>
      <c r="BH58" s="71"/>
    </row>
    <row r="59" spans="1:60" ht="15.75" customHeight="1" x14ac:dyDescent="0.25">
      <c r="A59" s="69">
        <v>-2075</v>
      </c>
      <c r="B59" s="89"/>
      <c r="C59" s="70"/>
      <c r="D59" s="70"/>
      <c r="E59" s="70"/>
      <c r="F59" s="70"/>
      <c r="G59" s="70"/>
      <c r="H59" s="70"/>
      <c r="I59" s="70"/>
      <c r="J59" s="103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89"/>
      <c r="AQ59" s="70"/>
      <c r="AR59" s="70"/>
      <c r="AS59" s="70"/>
      <c r="AT59" s="70"/>
      <c r="AU59" s="70"/>
      <c r="AV59" s="70"/>
      <c r="AW59" s="69" t="s">
        <v>4</v>
      </c>
      <c r="AX59" s="70"/>
      <c r="AY59" s="89"/>
      <c r="AZ59" s="70"/>
      <c r="BA59" s="70"/>
      <c r="BB59" s="70"/>
      <c r="BC59" s="70"/>
      <c r="BD59" s="70"/>
      <c r="BE59" s="71"/>
      <c r="BF59" s="71"/>
      <c r="BG59" s="71"/>
      <c r="BH59" s="71"/>
    </row>
    <row r="60" spans="1:60" ht="15.75" customHeight="1" x14ac:dyDescent="0.25">
      <c r="A60" s="69">
        <v>-2076</v>
      </c>
      <c r="B60" s="90"/>
      <c r="C60" s="76"/>
      <c r="D60" s="76"/>
      <c r="E60" s="76"/>
      <c r="F60" s="76"/>
      <c r="G60" s="76"/>
      <c r="H60" s="76"/>
      <c r="I60" s="125"/>
      <c r="J60" s="93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89"/>
      <c r="AQ60" s="70"/>
      <c r="AR60" s="70"/>
      <c r="AS60" s="70"/>
      <c r="AT60" s="70"/>
      <c r="AU60" s="70"/>
      <c r="AV60" s="70"/>
      <c r="AW60" s="70"/>
      <c r="AX60" s="70"/>
      <c r="AY60" s="89"/>
      <c r="AZ60" s="70"/>
      <c r="BA60" s="70"/>
      <c r="BB60" s="70"/>
      <c r="BC60" s="70"/>
      <c r="BD60" s="70"/>
      <c r="BE60" s="71"/>
      <c r="BF60" s="71"/>
      <c r="BG60" s="71"/>
      <c r="BH60" s="71"/>
    </row>
    <row r="61" spans="1:60" ht="15.75" customHeight="1" x14ac:dyDescent="0.25">
      <c r="A61" s="69">
        <v>-2077</v>
      </c>
      <c r="B61" s="89"/>
      <c r="C61" s="70"/>
      <c r="D61" s="69" t="s">
        <v>4</v>
      </c>
      <c r="E61" s="70"/>
      <c r="F61" s="70"/>
      <c r="G61" s="70"/>
      <c r="H61" s="70"/>
      <c r="I61" s="69" t="s">
        <v>13</v>
      </c>
      <c r="J61" s="89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90"/>
      <c r="AQ61" s="93"/>
      <c r="AR61" s="70"/>
      <c r="AS61" s="83" t="s">
        <v>63</v>
      </c>
      <c r="AT61" s="84"/>
      <c r="AU61" s="84"/>
      <c r="AV61" s="84"/>
      <c r="AW61" s="70"/>
      <c r="AX61" s="70"/>
      <c r="AY61" s="89"/>
      <c r="AZ61" s="70"/>
      <c r="BA61" s="70"/>
      <c r="BB61" s="70"/>
      <c r="BC61" s="70"/>
      <c r="BD61" s="70"/>
      <c r="BE61" s="71"/>
      <c r="BF61" s="71"/>
      <c r="BG61" s="71"/>
      <c r="BH61" s="71"/>
    </row>
    <row r="62" spans="1:60" ht="15.75" customHeight="1" x14ac:dyDescent="0.25">
      <c r="A62" s="69">
        <v>-2078</v>
      </c>
      <c r="B62" s="89"/>
      <c r="C62" s="70"/>
      <c r="D62" s="70"/>
      <c r="E62" s="70"/>
      <c r="F62" s="70"/>
      <c r="G62" s="70"/>
      <c r="H62" s="70"/>
      <c r="I62" s="70"/>
      <c r="J62" s="102"/>
      <c r="K62" s="70"/>
      <c r="L62" s="70"/>
      <c r="M62" s="70"/>
      <c r="N62" s="70"/>
      <c r="O62" s="88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126"/>
      <c r="AL62" s="70"/>
      <c r="AM62" s="70"/>
      <c r="AN62" s="70"/>
      <c r="AO62" s="70"/>
      <c r="AP62" s="90"/>
      <c r="AQ62" s="75"/>
      <c r="AR62" s="93"/>
      <c r="AS62" s="70"/>
      <c r="AT62" s="70"/>
      <c r="AU62" s="70"/>
      <c r="AV62" s="70"/>
      <c r="AW62" s="70"/>
      <c r="AX62" s="70"/>
      <c r="AY62" s="89"/>
      <c r="AZ62" s="70"/>
      <c r="BA62" s="70"/>
      <c r="BB62" s="70"/>
      <c r="BC62" s="70"/>
      <c r="BD62" s="70"/>
      <c r="BE62" s="71"/>
      <c r="BF62" s="71"/>
      <c r="BG62" s="71"/>
      <c r="BH62" s="71"/>
    </row>
    <row r="63" spans="1:60" ht="19" x14ac:dyDescent="0.25">
      <c r="A63" s="69">
        <v>-2079</v>
      </c>
      <c r="B63" s="89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89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127"/>
      <c r="AL63" s="106" t="s">
        <v>35</v>
      </c>
      <c r="AM63" s="106" t="s">
        <v>35</v>
      </c>
      <c r="AN63" s="106" t="s">
        <v>35</v>
      </c>
      <c r="AO63" s="106" t="s">
        <v>35</v>
      </c>
      <c r="AP63" s="90"/>
      <c r="AQ63" s="79"/>
      <c r="AR63" s="79"/>
      <c r="AS63" s="76"/>
      <c r="AT63" s="76"/>
      <c r="AU63" s="91"/>
      <c r="AV63" s="70"/>
      <c r="AW63" s="70"/>
      <c r="AX63" s="70"/>
      <c r="AY63" s="89"/>
      <c r="AZ63" s="70"/>
      <c r="BA63" s="70"/>
      <c r="BB63" s="70"/>
      <c r="BC63" s="70"/>
      <c r="BD63" s="70"/>
      <c r="BE63" s="71"/>
      <c r="BF63" s="71"/>
      <c r="BG63" s="71"/>
      <c r="BH63" s="71"/>
    </row>
    <row r="64" spans="1:60" ht="19" x14ac:dyDescent="0.25">
      <c r="A64" s="69">
        <v>-2080</v>
      </c>
      <c r="B64" s="89"/>
      <c r="C64" s="70"/>
      <c r="D64" s="83" t="s">
        <v>64</v>
      </c>
      <c r="E64" s="84"/>
      <c r="F64" s="84"/>
      <c r="G64" s="84"/>
      <c r="H64" s="84"/>
      <c r="I64" s="84"/>
      <c r="J64" s="70"/>
      <c r="K64" s="70"/>
      <c r="L64" s="70"/>
      <c r="M64" s="70"/>
      <c r="N64" s="70"/>
      <c r="O64" s="89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127"/>
      <c r="AL64" s="70"/>
      <c r="AM64" s="70"/>
      <c r="AN64" s="70"/>
      <c r="AO64" s="70"/>
      <c r="AP64" s="102"/>
      <c r="AQ64" s="70"/>
      <c r="AR64" s="70"/>
      <c r="AS64" s="70"/>
      <c r="AT64" s="70"/>
      <c r="AU64" s="70"/>
      <c r="AV64" s="70"/>
      <c r="AW64" s="70"/>
      <c r="AX64" s="70"/>
      <c r="AY64" s="89"/>
      <c r="AZ64" s="70"/>
      <c r="BA64" s="70"/>
      <c r="BB64" s="70"/>
      <c r="BC64" s="70"/>
      <c r="BD64" s="70"/>
      <c r="BE64" s="71"/>
      <c r="BF64" s="71"/>
      <c r="BG64" s="71"/>
      <c r="BH64" s="71"/>
    </row>
    <row r="65" spans="1:60" ht="19" x14ac:dyDescent="0.25">
      <c r="A65" s="69">
        <v>-2081</v>
      </c>
      <c r="B65" s="89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89"/>
      <c r="P65" s="70"/>
      <c r="Q65" s="70"/>
      <c r="R65" s="96"/>
      <c r="S65" s="70"/>
      <c r="T65" s="70"/>
      <c r="U65" s="70"/>
      <c r="V65" s="96"/>
      <c r="W65" s="70"/>
      <c r="X65" s="70"/>
      <c r="Y65" s="70"/>
      <c r="Z65" s="96"/>
      <c r="AA65" s="70"/>
      <c r="AB65" s="70"/>
      <c r="AC65" s="70"/>
      <c r="AD65" s="96"/>
      <c r="AE65" s="70"/>
      <c r="AF65" s="70"/>
      <c r="AG65" s="69" t="s">
        <v>13</v>
      </c>
      <c r="AH65" s="96"/>
      <c r="AI65" s="70"/>
      <c r="AJ65" s="70"/>
      <c r="AK65" s="127"/>
      <c r="AL65" s="70"/>
      <c r="AM65" s="70"/>
      <c r="AN65" s="70"/>
      <c r="AO65" s="70"/>
      <c r="AP65" s="103"/>
      <c r="AQ65" s="70"/>
      <c r="AR65" s="70"/>
      <c r="AS65" s="70"/>
      <c r="AT65" s="70"/>
      <c r="AU65" s="70"/>
      <c r="AV65" s="70"/>
      <c r="AW65" s="70"/>
      <c r="AX65" s="70"/>
      <c r="AY65" s="89"/>
      <c r="AZ65" s="70"/>
      <c r="BA65" s="70"/>
      <c r="BB65" s="70"/>
      <c r="BC65" s="70"/>
      <c r="BD65" s="70"/>
      <c r="BE65" s="71"/>
      <c r="BF65" s="71"/>
      <c r="BG65" s="71"/>
      <c r="BH65" s="71"/>
    </row>
    <row r="66" spans="1:60" ht="19" x14ac:dyDescent="0.25">
      <c r="A66" s="69">
        <v>-2082</v>
      </c>
      <c r="B66" s="89"/>
      <c r="C66" s="70"/>
      <c r="D66" s="70"/>
      <c r="E66" s="70"/>
      <c r="F66" s="69" t="s">
        <v>4</v>
      </c>
      <c r="G66" s="70"/>
      <c r="H66" s="70"/>
      <c r="I66" s="70"/>
      <c r="J66" s="70"/>
      <c r="K66" s="70"/>
      <c r="L66" s="70"/>
      <c r="M66" s="70"/>
      <c r="N66" s="70"/>
      <c r="O66" s="89"/>
      <c r="P66" s="70"/>
      <c r="Q66" s="70"/>
      <c r="R66" s="89"/>
      <c r="S66" s="70"/>
      <c r="T66" s="70"/>
      <c r="U66" s="70"/>
      <c r="V66" s="89"/>
      <c r="W66" s="70"/>
      <c r="X66" s="70"/>
      <c r="Y66" s="70"/>
      <c r="Z66" s="89"/>
      <c r="AA66" s="70"/>
      <c r="AB66" s="70"/>
      <c r="AC66" s="70"/>
      <c r="AD66" s="89"/>
      <c r="AE66" s="70"/>
      <c r="AF66" s="70"/>
      <c r="AG66" s="70"/>
      <c r="AH66" s="89"/>
      <c r="AI66" s="70"/>
      <c r="AJ66" s="70"/>
      <c r="AK66" s="127"/>
      <c r="AL66" s="70"/>
      <c r="AM66" s="70"/>
      <c r="AN66" s="70"/>
      <c r="AO66" s="70"/>
      <c r="AP66" s="90"/>
      <c r="AQ66" s="76"/>
      <c r="AR66" s="76"/>
      <c r="AS66" s="76"/>
      <c r="AT66" s="76"/>
      <c r="AU66" s="76"/>
      <c r="AV66" s="76"/>
      <c r="AW66" s="124" t="s">
        <v>57</v>
      </c>
      <c r="AX66" s="76"/>
      <c r="AY66" s="77"/>
      <c r="AZ66" s="70"/>
      <c r="BA66" s="70"/>
      <c r="BB66" s="70"/>
      <c r="BC66" s="70"/>
      <c r="BD66" s="70"/>
      <c r="BE66" s="71"/>
      <c r="BF66" s="71"/>
      <c r="BG66" s="71"/>
      <c r="BH66" s="71"/>
    </row>
    <row r="67" spans="1:60" ht="19" x14ac:dyDescent="0.25">
      <c r="A67" s="69">
        <v>-2083</v>
      </c>
      <c r="B67" s="89"/>
      <c r="C67" s="70"/>
      <c r="D67" s="70"/>
      <c r="E67" s="70"/>
      <c r="F67" s="70"/>
      <c r="G67" s="70"/>
      <c r="H67" s="70"/>
      <c r="I67" s="70"/>
      <c r="J67" s="96"/>
      <c r="K67" s="70"/>
      <c r="L67" s="70"/>
      <c r="M67" s="70"/>
      <c r="N67" s="70"/>
      <c r="O67" s="89"/>
      <c r="P67" s="70"/>
      <c r="Q67" s="70"/>
      <c r="R67" s="90"/>
      <c r="S67" s="76"/>
      <c r="T67" s="76"/>
      <c r="U67" s="76"/>
      <c r="V67" s="75"/>
      <c r="W67" s="76"/>
      <c r="X67" s="76"/>
      <c r="Y67" s="76"/>
      <c r="Z67" s="75"/>
      <c r="AA67" s="76"/>
      <c r="AB67" s="76"/>
      <c r="AC67" s="76"/>
      <c r="AD67" s="75"/>
      <c r="AE67" s="76"/>
      <c r="AF67" s="76"/>
      <c r="AG67" s="76"/>
      <c r="AH67" s="77"/>
      <c r="AI67" s="70"/>
      <c r="AJ67" s="70"/>
      <c r="AK67" s="127"/>
      <c r="AL67" s="70"/>
      <c r="AM67" s="70"/>
      <c r="AN67" s="70"/>
      <c r="AO67" s="70"/>
      <c r="AP67" s="89"/>
      <c r="AQ67" s="70"/>
      <c r="AR67" s="70"/>
      <c r="AS67" s="70"/>
      <c r="AT67" s="70"/>
      <c r="AU67" s="70"/>
      <c r="AV67" s="70"/>
      <c r="AW67" s="70"/>
      <c r="AX67" s="69" t="s">
        <v>4</v>
      </c>
      <c r="AY67" s="89"/>
      <c r="AZ67" s="70"/>
      <c r="BA67" s="70"/>
      <c r="BB67" s="70"/>
      <c r="BC67" s="70"/>
      <c r="BD67" s="70"/>
      <c r="BE67" s="71"/>
      <c r="BF67" s="71"/>
      <c r="BG67" s="71"/>
      <c r="BH67" s="71"/>
    </row>
    <row r="68" spans="1:60" ht="19" x14ac:dyDescent="0.25">
      <c r="A68" s="69">
        <v>-2084</v>
      </c>
      <c r="B68" s="89"/>
      <c r="C68" s="70"/>
      <c r="D68" s="70"/>
      <c r="E68" s="70"/>
      <c r="F68" s="70"/>
      <c r="G68" s="70"/>
      <c r="H68" s="70"/>
      <c r="I68" s="70"/>
      <c r="J68" s="89"/>
      <c r="K68" s="70"/>
      <c r="L68" s="70"/>
      <c r="M68" s="70"/>
      <c r="N68" s="70"/>
      <c r="O68" s="89"/>
      <c r="P68" s="70"/>
      <c r="Q68" s="70"/>
      <c r="R68" s="89"/>
      <c r="S68" s="70"/>
      <c r="T68" s="70"/>
      <c r="U68" s="70"/>
      <c r="V68" s="89"/>
      <c r="W68" s="70"/>
      <c r="X68" s="70"/>
      <c r="Y68" s="70"/>
      <c r="Z68" s="89"/>
      <c r="AA68" s="70"/>
      <c r="AB68" s="70"/>
      <c r="AC68" s="70"/>
      <c r="AD68" s="89"/>
      <c r="AE68" s="70"/>
      <c r="AF68" s="70"/>
      <c r="AG68" s="70"/>
      <c r="AH68" s="89"/>
      <c r="AI68" s="70"/>
      <c r="AJ68" s="70"/>
      <c r="AK68" s="127"/>
      <c r="AL68" s="70"/>
      <c r="AM68" s="70"/>
      <c r="AN68" s="70"/>
      <c r="AO68" s="70"/>
      <c r="AP68" s="89"/>
      <c r="AQ68" s="70"/>
      <c r="AR68" s="70"/>
      <c r="AS68" s="70"/>
      <c r="AT68" s="70"/>
      <c r="AU68" s="70"/>
      <c r="AV68" s="70"/>
      <c r="AW68" s="70"/>
      <c r="AX68" s="70"/>
      <c r="AY68" s="89"/>
      <c r="AZ68" s="70"/>
      <c r="BA68" s="70"/>
      <c r="BB68" s="70"/>
      <c r="BC68" s="70"/>
      <c r="BD68" s="70"/>
      <c r="BE68" s="71"/>
      <c r="BF68" s="71"/>
      <c r="BG68" s="71"/>
      <c r="BH68" s="71"/>
    </row>
    <row r="69" spans="1:60" ht="19" x14ac:dyDescent="0.25">
      <c r="A69" s="69">
        <v>-2085</v>
      </c>
      <c r="B69" s="90"/>
      <c r="C69" s="76"/>
      <c r="D69" s="76"/>
      <c r="E69" s="76"/>
      <c r="F69" s="76"/>
      <c r="G69" s="76"/>
      <c r="H69" s="76"/>
      <c r="I69" s="76"/>
      <c r="J69" s="77"/>
      <c r="K69" s="70"/>
      <c r="L69" s="70"/>
      <c r="M69" s="70"/>
      <c r="N69" s="70"/>
      <c r="O69" s="89"/>
      <c r="P69" s="70"/>
      <c r="Q69" s="70"/>
      <c r="R69" s="102"/>
      <c r="S69" s="70"/>
      <c r="T69" s="70"/>
      <c r="U69" s="70"/>
      <c r="V69" s="102"/>
      <c r="W69" s="70"/>
      <c r="X69" s="70"/>
      <c r="Y69" s="70"/>
      <c r="Z69" s="102"/>
      <c r="AA69" s="70"/>
      <c r="AB69" s="70"/>
      <c r="AC69" s="70"/>
      <c r="AD69" s="102"/>
      <c r="AE69" s="70"/>
      <c r="AF69" s="70"/>
      <c r="AG69" s="70"/>
      <c r="AH69" s="102"/>
      <c r="AI69" s="70"/>
      <c r="AJ69" s="70"/>
      <c r="AK69" s="127"/>
      <c r="AL69" s="70"/>
      <c r="AM69" s="70"/>
      <c r="AN69" s="70"/>
      <c r="AO69" s="70"/>
      <c r="AP69" s="89"/>
      <c r="AQ69" s="70"/>
      <c r="AR69" s="70"/>
      <c r="AS69" s="69" t="s">
        <v>4</v>
      </c>
      <c r="AT69" s="70"/>
      <c r="AU69" s="70"/>
      <c r="AV69" s="70"/>
      <c r="AW69" s="70"/>
      <c r="AX69" s="70"/>
      <c r="AY69" s="89"/>
      <c r="AZ69" s="70"/>
      <c r="BA69" s="70"/>
      <c r="BB69" s="70"/>
      <c r="BC69" s="70"/>
      <c r="BD69" s="70"/>
      <c r="BE69" s="71"/>
      <c r="BF69" s="71"/>
      <c r="BG69" s="71"/>
      <c r="BH69" s="71"/>
    </row>
    <row r="70" spans="1:60" ht="19" x14ac:dyDescent="0.25">
      <c r="A70" s="69">
        <v>-2086</v>
      </c>
      <c r="B70" s="89"/>
      <c r="C70" s="70"/>
      <c r="D70" s="70"/>
      <c r="E70" s="70"/>
      <c r="F70" s="70"/>
      <c r="G70" s="70"/>
      <c r="H70" s="70"/>
      <c r="I70" s="70"/>
      <c r="J70" s="102"/>
      <c r="K70" s="70"/>
      <c r="L70" s="70"/>
      <c r="M70" s="70"/>
      <c r="N70" s="70"/>
      <c r="O70" s="102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94"/>
      <c r="AH70" s="94"/>
      <c r="AI70" s="70"/>
      <c r="AJ70" s="70"/>
      <c r="AK70" s="128"/>
      <c r="AL70" s="70"/>
      <c r="AM70" s="70"/>
      <c r="AN70" s="70"/>
      <c r="AO70" s="70"/>
      <c r="AP70" s="90"/>
      <c r="AQ70" s="93"/>
      <c r="AR70" s="70"/>
      <c r="AS70" s="83" t="s">
        <v>65</v>
      </c>
      <c r="AT70" s="84"/>
      <c r="AU70" s="84"/>
      <c r="AV70" s="84"/>
      <c r="AW70" s="70"/>
      <c r="AX70" s="70"/>
      <c r="AY70" s="89"/>
      <c r="AZ70" s="70"/>
      <c r="BA70" s="70"/>
      <c r="BB70" s="70"/>
      <c r="BC70" s="70"/>
      <c r="BD70" s="70"/>
      <c r="BE70" s="71"/>
      <c r="BF70" s="71"/>
      <c r="BG70" s="71"/>
      <c r="BH70" s="71"/>
    </row>
    <row r="71" spans="1:60" ht="19" x14ac:dyDescent="0.25">
      <c r="A71" s="69">
        <v>-2087</v>
      </c>
      <c r="B71" s="89"/>
      <c r="C71" s="70"/>
      <c r="D71" s="83" t="s">
        <v>66</v>
      </c>
      <c r="E71" s="84"/>
      <c r="F71" s="84"/>
      <c r="G71" s="84"/>
      <c r="H71" s="84"/>
      <c r="I71" s="70"/>
      <c r="J71" s="103"/>
      <c r="K71" s="70"/>
      <c r="L71" s="70"/>
      <c r="M71" s="70"/>
      <c r="N71" s="70"/>
      <c r="O71" s="103"/>
      <c r="P71" s="70"/>
      <c r="Q71" s="70"/>
      <c r="R71" s="70"/>
      <c r="S71" s="70"/>
      <c r="T71" s="70"/>
      <c r="U71" s="83" t="s">
        <v>67</v>
      </c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70"/>
      <c r="AH71" s="70"/>
      <c r="AI71" s="70"/>
      <c r="AJ71" s="70"/>
      <c r="AK71" s="103"/>
      <c r="AL71" s="70"/>
      <c r="AM71" s="70"/>
      <c r="AN71" s="70"/>
      <c r="AO71" s="70"/>
      <c r="AP71" s="90"/>
      <c r="AQ71" s="75"/>
      <c r="AR71" s="93"/>
      <c r="AS71" s="70"/>
      <c r="AT71" s="70"/>
      <c r="AU71" s="70"/>
      <c r="AV71" s="70"/>
      <c r="AW71" s="70"/>
      <c r="AX71" s="70"/>
      <c r="AY71" s="89"/>
      <c r="AZ71" s="70"/>
      <c r="BA71" s="70"/>
      <c r="BB71" s="70"/>
      <c r="BC71" s="70"/>
      <c r="BD71" s="70"/>
      <c r="BE71" s="71"/>
      <c r="BF71" s="71"/>
      <c r="BG71" s="71"/>
      <c r="BH71" s="71"/>
    </row>
    <row r="72" spans="1:60" ht="19" x14ac:dyDescent="0.25">
      <c r="A72" s="69">
        <v>-2088</v>
      </c>
      <c r="B72" s="89"/>
      <c r="C72" s="70"/>
      <c r="D72" s="70"/>
      <c r="E72" s="70"/>
      <c r="F72" s="70"/>
      <c r="G72" s="70"/>
      <c r="H72" s="70"/>
      <c r="I72" s="70"/>
      <c r="J72" s="89"/>
      <c r="K72" s="70"/>
      <c r="L72" s="70"/>
      <c r="M72" s="70"/>
      <c r="N72" s="70"/>
      <c r="O72" s="89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127"/>
      <c r="AL72" s="70"/>
      <c r="AM72" s="70"/>
      <c r="AN72" s="70"/>
      <c r="AO72" s="70"/>
      <c r="AP72" s="90"/>
      <c r="AQ72" s="79"/>
      <c r="AR72" s="79"/>
      <c r="AS72" s="76"/>
      <c r="AT72" s="76"/>
      <c r="AU72" s="91"/>
      <c r="AV72" s="70"/>
      <c r="AW72" s="70"/>
      <c r="AX72" s="70"/>
      <c r="AY72" s="89"/>
      <c r="AZ72" s="70"/>
      <c r="BA72" s="70"/>
      <c r="BB72" s="70"/>
      <c r="BC72" s="70"/>
      <c r="BD72" s="70"/>
      <c r="BE72" s="71"/>
      <c r="BF72" s="71"/>
      <c r="BG72" s="71"/>
      <c r="BH72" s="71"/>
    </row>
    <row r="73" spans="1:60" ht="19" x14ac:dyDescent="0.25">
      <c r="A73" s="69">
        <v>-2089</v>
      </c>
      <c r="B73" s="90"/>
      <c r="C73" s="76"/>
      <c r="D73" s="76"/>
      <c r="E73" s="76"/>
      <c r="F73" s="76"/>
      <c r="G73" s="76"/>
      <c r="H73" s="76"/>
      <c r="I73" s="76"/>
      <c r="J73" s="80"/>
      <c r="K73" s="70"/>
      <c r="L73" s="70"/>
      <c r="M73" s="70"/>
      <c r="N73" s="70"/>
      <c r="O73" s="89"/>
      <c r="P73" s="70"/>
      <c r="Q73" s="70"/>
      <c r="R73" s="96"/>
      <c r="S73" s="70"/>
      <c r="T73" s="70"/>
      <c r="U73" s="70"/>
      <c r="V73" s="96"/>
      <c r="W73" s="70"/>
      <c r="X73" s="70"/>
      <c r="Y73" s="70"/>
      <c r="Z73" s="96"/>
      <c r="AA73" s="70"/>
      <c r="AB73" s="70"/>
      <c r="AC73" s="70"/>
      <c r="AD73" s="96"/>
      <c r="AE73" s="70"/>
      <c r="AF73" s="70"/>
      <c r="AG73" s="70"/>
      <c r="AH73" s="96"/>
      <c r="AI73" s="70"/>
      <c r="AJ73" s="70"/>
      <c r="AK73" s="127"/>
      <c r="AL73" s="70"/>
      <c r="AM73" s="70"/>
      <c r="AN73" s="70"/>
      <c r="AO73" s="70"/>
      <c r="AP73" s="102"/>
      <c r="AQ73" s="70"/>
      <c r="AR73" s="70"/>
      <c r="AS73" s="70"/>
      <c r="AT73" s="70"/>
      <c r="AU73" s="70"/>
      <c r="AV73" s="70"/>
      <c r="AW73" s="70"/>
      <c r="AX73" s="70"/>
      <c r="AY73" s="89"/>
      <c r="AZ73" s="70"/>
      <c r="BA73" s="70"/>
      <c r="BB73" s="70"/>
      <c r="BC73" s="70"/>
      <c r="BD73" s="70"/>
      <c r="BE73" s="71"/>
      <c r="BF73" s="71"/>
      <c r="BG73" s="71"/>
      <c r="BH73" s="71"/>
    </row>
    <row r="74" spans="1:60" ht="19" x14ac:dyDescent="0.25">
      <c r="A74" s="69">
        <v>-2090</v>
      </c>
      <c r="B74" s="89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89"/>
      <c r="P74" s="70"/>
      <c r="Q74" s="70"/>
      <c r="R74" s="89"/>
      <c r="S74" s="70"/>
      <c r="T74" s="70"/>
      <c r="U74" s="70"/>
      <c r="V74" s="89"/>
      <c r="W74" s="70"/>
      <c r="X74" s="70"/>
      <c r="Y74" s="70"/>
      <c r="Z74" s="89"/>
      <c r="AA74" s="69" t="s">
        <v>4</v>
      </c>
      <c r="AB74" s="70"/>
      <c r="AC74" s="70"/>
      <c r="AD74" s="89"/>
      <c r="AE74" s="70"/>
      <c r="AF74" s="70"/>
      <c r="AG74" s="70"/>
      <c r="AH74" s="89"/>
      <c r="AI74" s="70"/>
      <c r="AJ74" s="70"/>
      <c r="AK74" s="127"/>
      <c r="AL74" s="70"/>
      <c r="AM74" s="70"/>
      <c r="AN74" s="70"/>
      <c r="AO74" s="70"/>
      <c r="AP74" s="103"/>
      <c r="AQ74" s="70"/>
      <c r="AR74" s="70"/>
      <c r="AS74" s="70"/>
      <c r="AT74" s="70"/>
      <c r="AU74" s="70"/>
      <c r="AV74" s="70"/>
      <c r="AW74" s="70"/>
      <c r="AX74" s="70"/>
      <c r="AY74" s="89"/>
      <c r="AZ74" s="70"/>
      <c r="BA74" s="70"/>
      <c r="BB74" s="70"/>
      <c r="BC74" s="70"/>
      <c r="BD74" s="70"/>
      <c r="BE74" s="71"/>
      <c r="BF74" s="71"/>
      <c r="BG74" s="71"/>
      <c r="BH74" s="71"/>
    </row>
    <row r="75" spans="1:60" ht="19" x14ac:dyDescent="0.25">
      <c r="A75" s="69">
        <v>-2091</v>
      </c>
      <c r="B75" s="89"/>
      <c r="C75" s="70"/>
      <c r="D75" s="70"/>
      <c r="E75" s="70"/>
      <c r="F75" s="70"/>
      <c r="G75" s="70"/>
      <c r="H75" s="70"/>
      <c r="I75" s="129"/>
      <c r="J75" s="70"/>
      <c r="K75" s="70"/>
      <c r="L75" s="70"/>
      <c r="M75" s="70"/>
      <c r="N75" s="70"/>
      <c r="O75" s="89"/>
      <c r="P75" s="70"/>
      <c r="Q75" s="70"/>
      <c r="R75" s="90"/>
      <c r="S75" s="76"/>
      <c r="T75" s="76"/>
      <c r="U75" s="76"/>
      <c r="V75" s="75"/>
      <c r="W75" s="76"/>
      <c r="X75" s="76"/>
      <c r="Y75" s="76"/>
      <c r="Z75" s="75"/>
      <c r="AA75" s="76"/>
      <c r="AB75" s="76"/>
      <c r="AC75" s="76"/>
      <c r="AD75" s="75"/>
      <c r="AE75" s="76"/>
      <c r="AF75" s="76"/>
      <c r="AG75" s="76"/>
      <c r="AH75" s="77"/>
      <c r="AI75" s="70"/>
      <c r="AJ75" s="70"/>
      <c r="AK75" s="127"/>
      <c r="AL75" s="70"/>
      <c r="AM75" s="70"/>
      <c r="AN75" s="70"/>
      <c r="AO75" s="70"/>
      <c r="AP75" s="90"/>
      <c r="AQ75" s="76"/>
      <c r="AR75" s="76"/>
      <c r="AS75" s="76"/>
      <c r="AT75" s="76"/>
      <c r="AU75" s="76"/>
      <c r="AV75" s="76"/>
      <c r="AW75" s="124" t="s">
        <v>57</v>
      </c>
      <c r="AX75" s="76"/>
      <c r="AY75" s="77"/>
      <c r="AZ75" s="70"/>
      <c r="BA75" s="70"/>
      <c r="BB75" s="70"/>
      <c r="BC75" s="70"/>
      <c r="BD75" s="70"/>
      <c r="BE75" s="71"/>
      <c r="BF75" s="71"/>
      <c r="BG75" s="71"/>
      <c r="BH75" s="71"/>
    </row>
    <row r="76" spans="1:60" ht="19" x14ac:dyDescent="0.25">
      <c r="A76" s="69">
        <v>-2092</v>
      </c>
      <c r="B76" s="89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89"/>
      <c r="P76" s="70"/>
      <c r="Q76" s="70"/>
      <c r="R76" s="89"/>
      <c r="S76" s="70"/>
      <c r="T76" s="70"/>
      <c r="U76" s="70"/>
      <c r="V76" s="89"/>
      <c r="W76" s="70"/>
      <c r="X76" s="70"/>
      <c r="Y76" s="70"/>
      <c r="Z76" s="89"/>
      <c r="AA76" s="70"/>
      <c r="AB76" s="70"/>
      <c r="AC76" s="70"/>
      <c r="AD76" s="89"/>
      <c r="AE76" s="70"/>
      <c r="AF76" s="70"/>
      <c r="AG76" s="70"/>
      <c r="AH76" s="89"/>
      <c r="AI76" s="70"/>
      <c r="AJ76" s="70"/>
      <c r="AK76" s="127"/>
      <c r="AL76" s="70"/>
      <c r="AM76" s="70"/>
      <c r="AN76" s="70"/>
      <c r="AO76" s="70"/>
      <c r="AP76" s="89"/>
      <c r="AQ76" s="70"/>
      <c r="AR76" s="70"/>
      <c r="AS76" s="69" t="s">
        <v>13</v>
      </c>
      <c r="AT76" s="94"/>
      <c r="AU76" s="70"/>
      <c r="AV76" s="70"/>
      <c r="AW76" s="70"/>
      <c r="AX76" s="70"/>
      <c r="AY76" s="89"/>
      <c r="AZ76" s="70"/>
      <c r="BA76" s="70"/>
      <c r="BB76" s="70"/>
      <c r="BC76" s="70"/>
      <c r="BD76" s="70"/>
      <c r="BE76" s="71"/>
      <c r="BF76" s="71"/>
      <c r="BG76" s="71"/>
      <c r="BH76" s="71"/>
    </row>
    <row r="77" spans="1:60" ht="19" x14ac:dyDescent="0.25">
      <c r="A77" s="69">
        <v>-2093</v>
      </c>
      <c r="B77" s="89"/>
      <c r="C77" s="70"/>
      <c r="D77" s="70"/>
      <c r="E77" s="70"/>
      <c r="F77" s="70"/>
      <c r="G77" s="70"/>
      <c r="H77" s="70"/>
      <c r="I77" s="129"/>
      <c r="J77" s="70"/>
      <c r="K77" s="70"/>
      <c r="L77" s="70"/>
      <c r="M77" s="70"/>
      <c r="N77" s="70"/>
      <c r="O77" s="89"/>
      <c r="P77" s="70"/>
      <c r="Q77" s="70"/>
      <c r="R77" s="102"/>
      <c r="S77" s="70"/>
      <c r="T77" s="70"/>
      <c r="U77" s="70"/>
      <c r="V77" s="102"/>
      <c r="W77" s="70"/>
      <c r="X77" s="70"/>
      <c r="Y77" s="70"/>
      <c r="Z77" s="102"/>
      <c r="AA77" s="70"/>
      <c r="AB77" s="70"/>
      <c r="AC77" s="70"/>
      <c r="AD77" s="102"/>
      <c r="AE77" s="70"/>
      <c r="AF77" s="70"/>
      <c r="AG77" s="70"/>
      <c r="AH77" s="102"/>
      <c r="AI77" s="70"/>
      <c r="AJ77" s="70"/>
      <c r="AK77" s="127"/>
      <c r="AL77" s="70"/>
      <c r="AM77" s="70"/>
      <c r="AN77" s="70"/>
      <c r="AO77" s="70"/>
      <c r="AP77" s="89"/>
      <c r="AQ77" s="70"/>
      <c r="AR77" s="70"/>
      <c r="AS77" s="70"/>
      <c r="AT77" s="94"/>
      <c r="AU77" s="70"/>
      <c r="AV77" s="70"/>
      <c r="AW77" s="69" t="s">
        <v>13</v>
      </c>
      <c r="AX77" s="70"/>
      <c r="AY77" s="89"/>
      <c r="AZ77" s="70"/>
      <c r="BA77" s="70"/>
      <c r="BB77" s="70"/>
      <c r="BC77" s="70"/>
      <c r="BD77" s="70"/>
      <c r="BE77" s="71"/>
      <c r="BF77" s="71"/>
      <c r="BG77" s="71"/>
      <c r="BH77" s="71"/>
    </row>
    <row r="78" spans="1:60" ht="19" x14ac:dyDescent="0.25">
      <c r="A78" s="69">
        <v>-2094</v>
      </c>
      <c r="B78" s="89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88"/>
      <c r="O78" s="77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127"/>
      <c r="AL78" s="70"/>
      <c r="AM78" s="70"/>
      <c r="AN78" s="70"/>
      <c r="AO78" s="70"/>
      <c r="AP78" s="89"/>
      <c r="AQ78" s="70"/>
      <c r="AR78" s="70"/>
      <c r="AS78" s="70"/>
      <c r="AT78" s="94"/>
      <c r="AU78" s="70"/>
      <c r="AV78" s="70"/>
      <c r="AW78" s="70"/>
      <c r="AX78" s="70"/>
      <c r="AY78" s="89"/>
      <c r="AZ78" s="70"/>
      <c r="BA78" s="70"/>
      <c r="BB78" s="70"/>
      <c r="BC78" s="70"/>
      <c r="BD78" s="70"/>
      <c r="BE78" s="71"/>
      <c r="BF78" s="71"/>
      <c r="BG78" s="71"/>
      <c r="BH78" s="71"/>
    </row>
    <row r="79" spans="1:60" ht="19" x14ac:dyDescent="0.25">
      <c r="A79" s="69">
        <v>-2095</v>
      </c>
      <c r="B79" s="89"/>
      <c r="C79" s="70"/>
      <c r="D79" s="70"/>
      <c r="E79" s="70"/>
      <c r="F79" s="70"/>
      <c r="G79" s="70"/>
      <c r="H79" s="70"/>
      <c r="I79" s="96"/>
      <c r="J79" s="70"/>
      <c r="K79" s="70"/>
      <c r="L79" s="70"/>
      <c r="M79" s="88"/>
      <c r="N79" s="75"/>
      <c r="O79" s="77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127"/>
      <c r="AL79" s="70"/>
      <c r="AM79" s="70"/>
      <c r="AN79" s="70"/>
      <c r="AO79" s="70"/>
      <c r="AP79" s="90"/>
      <c r="AQ79" s="93"/>
      <c r="AR79" s="70"/>
      <c r="AS79" s="71" t="s">
        <v>68</v>
      </c>
      <c r="AT79" s="70"/>
      <c r="AU79" s="71"/>
      <c r="AV79" s="71"/>
      <c r="AW79" s="70"/>
      <c r="AX79" s="70"/>
      <c r="AY79" s="89"/>
      <c r="AZ79" s="70"/>
      <c r="BA79" s="70"/>
      <c r="BB79" s="70"/>
      <c r="BC79" s="70"/>
      <c r="BD79" s="70"/>
      <c r="BE79" s="71"/>
      <c r="BF79" s="71"/>
      <c r="BG79" s="71"/>
      <c r="BH79" s="71"/>
    </row>
    <row r="80" spans="1:60" ht="19" x14ac:dyDescent="0.25">
      <c r="A80" s="69">
        <v>-2096</v>
      </c>
      <c r="B80" s="102"/>
      <c r="C80" s="122" t="s">
        <v>69</v>
      </c>
      <c r="D80" s="123"/>
      <c r="E80" s="129"/>
      <c r="F80" s="122" t="s">
        <v>70</v>
      </c>
      <c r="G80" s="123"/>
      <c r="H80" s="100"/>
      <c r="I80" s="79"/>
      <c r="J80" s="76"/>
      <c r="K80" s="76"/>
      <c r="L80" s="76"/>
      <c r="M80" s="79"/>
      <c r="N80" s="79"/>
      <c r="O80" s="79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130"/>
      <c r="AL80" s="70"/>
      <c r="AM80" s="70"/>
      <c r="AN80" s="70"/>
      <c r="AO80" s="70"/>
      <c r="AP80" s="90"/>
      <c r="AQ80" s="75"/>
      <c r="AR80" s="93"/>
      <c r="AS80" s="70"/>
      <c r="AT80" s="70"/>
      <c r="AU80" s="70"/>
      <c r="AV80" s="70"/>
      <c r="AW80" s="69" t="s">
        <v>4</v>
      </c>
      <c r="AX80" s="70"/>
      <c r="AY80" s="89"/>
      <c r="AZ80" s="70"/>
      <c r="BA80" s="70"/>
      <c r="BB80" s="70"/>
      <c r="BC80" s="70"/>
      <c r="BD80" s="70"/>
      <c r="BE80" s="71"/>
      <c r="BF80" s="71"/>
      <c r="BG80" s="71"/>
      <c r="BH80" s="71"/>
    </row>
    <row r="81" spans="1:60" ht="19" x14ac:dyDescent="0.25">
      <c r="A81" s="69">
        <v>-2097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89"/>
      <c r="AL81" s="70"/>
      <c r="AM81" s="70"/>
      <c r="AN81" s="70"/>
      <c r="AO81" s="70"/>
      <c r="AP81" s="90"/>
      <c r="AQ81" s="79"/>
      <c r="AR81" s="79"/>
      <c r="AS81" s="76"/>
      <c r="AT81" s="76"/>
      <c r="AU81" s="91"/>
      <c r="AV81" s="70"/>
      <c r="AW81" s="70"/>
      <c r="AX81" s="70"/>
      <c r="AY81" s="89"/>
      <c r="AZ81" s="70"/>
      <c r="BA81" s="70"/>
      <c r="BB81" s="70"/>
      <c r="BC81" s="70"/>
      <c r="BD81" s="70"/>
      <c r="BE81" s="71"/>
      <c r="BF81" s="71"/>
      <c r="BG81" s="71"/>
      <c r="BH81" s="71"/>
    </row>
    <row r="82" spans="1:60" ht="19" x14ac:dyDescent="0.25">
      <c r="A82" s="69">
        <v>-2098</v>
      </c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89"/>
      <c r="AL82" s="70"/>
      <c r="AM82" s="70"/>
      <c r="AN82" s="70"/>
      <c r="AO82" s="70"/>
      <c r="AP82" s="102"/>
      <c r="AQ82" s="70"/>
      <c r="AR82" s="70"/>
      <c r="AS82" s="70"/>
      <c r="AT82" s="70"/>
      <c r="AU82" s="70"/>
      <c r="AV82" s="70"/>
      <c r="AW82" s="70"/>
      <c r="AX82" s="70"/>
      <c r="AY82" s="89"/>
      <c r="AZ82" s="70"/>
      <c r="BA82" s="70"/>
      <c r="BB82" s="70"/>
      <c r="BC82" s="70"/>
      <c r="BD82" s="70"/>
      <c r="BE82" s="71"/>
      <c r="BF82" s="71"/>
      <c r="BG82" s="71"/>
      <c r="BH82" s="71"/>
    </row>
    <row r="83" spans="1:60" ht="19" x14ac:dyDescent="0.25">
      <c r="A83" s="69">
        <v>-2099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89"/>
      <c r="AL83" s="70"/>
      <c r="AM83" s="70"/>
      <c r="AN83" s="70"/>
      <c r="AO83" s="70"/>
      <c r="AP83" s="103"/>
      <c r="AQ83" s="70"/>
      <c r="AR83" s="70"/>
      <c r="AS83" s="70"/>
      <c r="AT83" s="70"/>
      <c r="AU83" s="70"/>
      <c r="AV83" s="70"/>
      <c r="AW83" s="70"/>
      <c r="AX83" s="70"/>
      <c r="AY83" s="89"/>
      <c r="AZ83" s="70"/>
      <c r="BA83" s="70"/>
      <c r="BB83" s="70"/>
      <c r="BC83" s="70"/>
      <c r="BD83" s="70"/>
      <c r="BE83" s="71"/>
      <c r="BF83" s="71"/>
      <c r="BG83" s="71"/>
      <c r="BH83" s="71"/>
    </row>
    <row r="84" spans="1:60" ht="19" x14ac:dyDescent="0.25">
      <c r="A84" s="69">
        <v>-2100</v>
      </c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89"/>
      <c r="AL84" s="70"/>
      <c r="AM84" s="70"/>
      <c r="AN84" s="70"/>
      <c r="AO84" s="70"/>
      <c r="AP84" s="90"/>
      <c r="AQ84" s="76"/>
      <c r="AR84" s="76"/>
      <c r="AS84" s="76"/>
      <c r="AT84" s="76"/>
      <c r="AU84" s="76"/>
      <c r="AV84" s="76"/>
      <c r="AW84" s="76"/>
      <c r="AX84" s="76"/>
      <c r="AY84" s="77"/>
      <c r="AZ84" s="70"/>
      <c r="BA84" s="70"/>
      <c r="BB84" s="70"/>
      <c r="BC84" s="70"/>
      <c r="BD84" s="70"/>
      <c r="BE84" s="71"/>
      <c r="BF84" s="71"/>
      <c r="BG84" s="71"/>
      <c r="BH84" s="71"/>
    </row>
    <row r="85" spans="1:60" ht="19" x14ac:dyDescent="0.25">
      <c r="A85" s="69">
        <v>-2101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89"/>
      <c r="AL85" s="70"/>
      <c r="AM85" s="70"/>
      <c r="AN85" s="70"/>
      <c r="AO85" s="70"/>
      <c r="AP85" s="89"/>
      <c r="AQ85" s="70"/>
      <c r="AR85" s="70"/>
      <c r="AS85" s="70"/>
      <c r="AT85" s="70"/>
      <c r="AU85" s="70"/>
      <c r="AV85" s="70"/>
      <c r="AW85" s="70"/>
      <c r="AX85" s="70"/>
      <c r="AY85" s="89"/>
      <c r="AZ85" s="70"/>
      <c r="BA85" s="70"/>
      <c r="BB85" s="70"/>
      <c r="BC85" s="70"/>
      <c r="BD85" s="70"/>
      <c r="BE85" s="71"/>
      <c r="BF85" s="71"/>
      <c r="BG85" s="71"/>
      <c r="BH85" s="71"/>
    </row>
    <row r="86" spans="1:60" ht="19" x14ac:dyDescent="0.25">
      <c r="A86" s="69">
        <v>-2102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89"/>
      <c r="AL86" s="70"/>
      <c r="AM86" s="70"/>
      <c r="AN86" s="70"/>
      <c r="AO86" s="70"/>
      <c r="AP86" s="89"/>
      <c r="AQ86" s="70"/>
      <c r="AR86" s="70"/>
      <c r="AS86" s="70"/>
      <c r="AT86" s="70"/>
      <c r="AU86" s="70"/>
      <c r="AV86" s="70"/>
      <c r="AW86" s="70"/>
      <c r="AX86" s="70"/>
      <c r="AY86" s="89"/>
      <c r="AZ86" s="70"/>
      <c r="BA86" s="70"/>
      <c r="BB86" s="70"/>
      <c r="BC86" s="70"/>
      <c r="BD86" s="70"/>
      <c r="BE86" s="71"/>
      <c r="BF86" s="71"/>
      <c r="BG86" s="71"/>
      <c r="BH86" s="71"/>
    </row>
    <row r="87" spans="1:60" ht="19" x14ac:dyDescent="0.25">
      <c r="A87" s="69">
        <v>-2103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89"/>
      <c r="AL87" s="70"/>
      <c r="AM87" s="70"/>
      <c r="AN87" s="70"/>
      <c r="AO87" s="70"/>
      <c r="AP87" s="89"/>
      <c r="AQ87" s="70"/>
      <c r="AR87" s="70"/>
      <c r="AS87" s="70"/>
      <c r="AT87" s="70"/>
      <c r="AU87" s="70"/>
      <c r="AV87" s="70"/>
      <c r="AW87" s="70"/>
      <c r="AX87" s="70"/>
      <c r="AY87" s="89"/>
      <c r="AZ87" s="70"/>
      <c r="BA87" s="70"/>
      <c r="BB87" s="70"/>
      <c r="BC87" s="70"/>
      <c r="BD87" s="70"/>
      <c r="BE87" s="71"/>
      <c r="BF87" s="71"/>
      <c r="BG87" s="71"/>
      <c r="BH87" s="71"/>
    </row>
    <row r="88" spans="1:60" ht="19" x14ac:dyDescent="0.25">
      <c r="A88" s="69">
        <v>-2104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89"/>
      <c r="AL88" s="70"/>
      <c r="AM88" s="70"/>
      <c r="AN88" s="70"/>
      <c r="AO88" s="70"/>
      <c r="AP88" s="90"/>
      <c r="AQ88" s="93"/>
      <c r="AR88" s="70"/>
      <c r="AS88" s="83" t="s">
        <v>71</v>
      </c>
      <c r="AT88" s="84"/>
      <c r="AU88" s="84"/>
      <c r="AV88" s="84"/>
      <c r="AW88" s="70"/>
      <c r="AX88" s="70"/>
      <c r="AY88" s="89"/>
      <c r="AZ88" s="70"/>
      <c r="BA88" s="70"/>
      <c r="BB88" s="70"/>
      <c r="BC88" s="70"/>
      <c r="BD88" s="70"/>
      <c r="BE88" s="71"/>
      <c r="BF88" s="71"/>
      <c r="BG88" s="71"/>
      <c r="BH88" s="71"/>
    </row>
    <row r="89" spans="1:60" ht="19" x14ac:dyDescent="0.25">
      <c r="A89" s="69">
        <v>-2105</v>
      </c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89"/>
      <c r="AL89" s="70"/>
      <c r="AM89" s="70"/>
      <c r="AN89" s="70"/>
      <c r="AO89" s="70"/>
      <c r="AP89" s="90"/>
      <c r="AQ89" s="75"/>
      <c r="AR89" s="93"/>
      <c r="AS89" s="70"/>
      <c r="AT89" s="70"/>
      <c r="AU89" s="70"/>
      <c r="AV89" s="70"/>
      <c r="AW89" s="70"/>
      <c r="AX89" s="70"/>
      <c r="AY89" s="89"/>
      <c r="AZ89" s="70"/>
      <c r="BA89" s="70"/>
      <c r="BB89" s="70"/>
      <c r="BC89" s="70"/>
      <c r="BD89" s="70"/>
      <c r="BE89" s="71"/>
      <c r="BF89" s="71"/>
      <c r="BG89" s="71"/>
      <c r="BH89" s="71"/>
    </row>
    <row r="90" spans="1:60" ht="19" x14ac:dyDescent="0.25">
      <c r="A90" s="69">
        <v>-2106</v>
      </c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89"/>
      <c r="AL90" s="70"/>
      <c r="AM90" s="70"/>
      <c r="AN90" s="70"/>
      <c r="AO90" s="70"/>
      <c r="AP90" s="90"/>
      <c r="AQ90" s="79"/>
      <c r="AR90" s="79"/>
      <c r="AS90" s="76"/>
      <c r="AT90" s="76"/>
      <c r="AU90" s="91"/>
      <c r="AV90" s="70"/>
      <c r="AW90" s="70"/>
      <c r="AX90" s="70"/>
      <c r="AY90" s="89"/>
      <c r="AZ90" s="70"/>
      <c r="BA90" s="70"/>
      <c r="BB90" s="70"/>
      <c r="BC90" s="70"/>
      <c r="BD90" s="70"/>
      <c r="BE90" s="71"/>
      <c r="BF90" s="71"/>
      <c r="BG90" s="71"/>
      <c r="BH90" s="71"/>
    </row>
    <row r="91" spans="1:60" ht="19" x14ac:dyDescent="0.25">
      <c r="A91" s="69">
        <v>-2107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89"/>
      <c r="AL91" s="70"/>
      <c r="AM91" s="70"/>
      <c r="AN91" s="70"/>
      <c r="AO91" s="70"/>
      <c r="AP91" s="102"/>
      <c r="AQ91" s="70"/>
      <c r="AR91" s="70"/>
      <c r="AS91" s="70"/>
      <c r="AT91" s="70"/>
      <c r="AU91" s="70"/>
      <c r="AV91" s="70"/>
      <c r="AW91" s="70"/>
      <c r="AX91" s="70"/>
      <c r="AY91" s="89"/>
      <c r="AZ91" s="70"/>
      <c r="BA91" s="70"/>
      <c r="BB91" s="70"/>
      <c r="BC91" s="70"/>
      <c r="BD91" s="70"/>
      <c r="BE91" s="71"/>
      <c r="BF91" s="71"/>
      <c r="BG91" s="71"/>
      <c r="BH91" s="71"/>
    </row>
    <row r="92" spans="1:60" ht="19" x14ac:dyDescent="0.25">
      <c r="A92" s="69">
        <v>-2108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89"/>
      <c r="AL92" s="70"/>
      <c r="AM92" s="70"/>
      <c r="AN92" s="70"/>
      <c r="AO92" s="70"/>
      <c r="AP92" s="103"/>
      <c r="AQ92" s="70"/>
      <c r="AR92" s="70"/>
      <c r="AS92" s="70"/>
      <c r="AT92" s="70"/>
      <c r="AU92" s="70"/>
      <c r="AV92" s="70"/>
      <c r="AW92" s="70"/>
      <c r="AX92" s="70"/>
      <c r="AY92" s="89"/>
      <c r="AZ92" s="70"/>
      <c r="BA92" s="70"/>
      <c r="BB92" s="70"/>
      <c r="BC92" s="70"/>
      <c r="BD92" s="70"/>
      <c r="BE92" s="71"/>
      <c r="BF92" s="71"/>
      <c r="BG92" s="71"/>
      <c r="BH92" s="71"/>
    </row>
    <row r="93" spans="1:60" ht="19" x14ac:dyDescent="0.25">
      <c r="A93" s="69">
        <v>-2109</v>
      </c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82"/>
      <c r="AL93" s="76"/>
      <c r="AM93" s="76"/>
      <c r="AN93" s="76"/>
      <c r="AO93" s="76"/>
      <c r="AP93" s="79"/>
      <c r="AQ93" s="76"/>
      <c r="AR93" s="76"/>
      <c r="AS93" s="76"/>
      <c r="AT93" s="76"/>
      <c r="AU93" s="76"/>
      <c r="AV93" s="76"/>
      <c r="AW93" s="76"/>
      <c r="AX93" s="76"/>
      <c r="AY93" s="80"/>
      <c r="AZ93" s="70"/>
      <c r="BA93" s="70"/>
      <c r="BB93" s="70"/>
      <c r="BC93" s="70"/>
      <c r="BD93" s="70"/>
      <c r="BE93" s="71"/>
      <c r="BF93" s="71"/>
      <c r="BG93" s="71"/>
      <c r="BH93" s="71"/>
    </row>
    <row r="94" spans="1:60" ht="19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1"/>
      <c r="BF94" s="71"/>
      <c r="BG94" s="71"/>
      <c r="BH94" s="71"/>
    </row>
    <row r="95" spans="1:60" ht="19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1"/>
      <c r="BF95" s="71"/>
      <c r="BG95" s="71"/>
      <c r="BH95" s="71"/>
    </row>
    <row r="96" spans="1:60" ht="19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1"/>
      <c r="BF96" s="71"/>
      <c r="BG96" s="71"/>
      <c r="BH96" s="71"/>
    </row>
    <row r="97" spans="1:60" ht="19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1"/>
      <c r="BF97" s="71"/>
      <c r="BG97" s="71"/>
      <c r="BH97" s="71"/>
    </row>
    <row r="98" spans="1:60" ht="19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1"/>
      <c r="BF98" s="71"/>
      <c r="BG98" s="71"/>
      <c r="BH98" s="71"/>
    </row>
    <row r="99" spans="1:60" ht="19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1"/>
      <c r="BF99" s="71"/>
      <c r="BG99" s="71"/>
      <c r="BH99" s="71"/>
    </row>
    <row r="100" spans="1:60" ht="19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1"/>
      <c r="BF100" s="71"/>
      <c r="BG100" s="71"/>
      <c r="BH100" s="71"/>
    </row>
    <row r="101" spans="1:60" ht="19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1"/>
      <c r="BF101" s="71"/>
      <c r="BG101" s="71"/>
      <c r="BH101" s="71"/>
    </row>
    <row r="102" spans="1:60" ht="19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1"/>
      <c r="BF102" s="71"/>
      <c r="BG102" s="71"/>
      <c r="BH102" s="71"/>
    </row>
    <row r="103" spans="1:60" ht="19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1"/>
      <c r="BF103" s="71"/>
      <c r="BG103" s="71"/>
      <c r="BH103" s="71"/>
    </row>
    <row r="104" spans="1:60" ht="19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1"/>
      <c r="BF104" s="71"/>
      <c r="BG104" s="71"/>
      <c r="BH104" s="71"/>
    </row>
    <row r="105" spans="1:60" ht="19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1"/>
      <c r="BF105" s="71"/>
      <c r="BG105" s="71"/>
      <c r="BH105" s="71"/>
    </row>
    <row r="106" spans="1:60" ht="19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1"/>
      <c r="BF106" s="71"/>
      <c r="BG106" s="71"/>
      <c r="BH106" s="71"/>
    </row>
    <row r="107" spans="1:60" ht="19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1"/>
      <c r="BF107" s="71"/>
      <c r="BG107" s="71"/>
      <c r="BH107" s="71"/>
    </row>
    <row r="108" spans="1:60" ht="19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1"/>
      <c r="BF108" s="71"/>
      <c r="BG108" s="71"/>
      <c r="BH108" s="71"/>
    </row>
    <row r="109" spans="1:60" ht="19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1"/>
      <c r="BF109" s="71"/>
      <c r="BG109" s="71"/>
      <c r="BH109" s="71"/>
    </row>
    <row r="110" spans="1:60" ht="19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1"/>
      <c r="BF110" s="71"/>
      <c r="BG110" s="71"/>
      <c r="BH110" s="71"/>
    </row>
    <row r="111" spans="1:60" ht="19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1"/>
      <c r="BF111" s="71"/>
      <c r="BG111" s="71"/>
      <c r="BH111" s="71"/>
    </row>
    <row r="112" spans="1:60" ht="19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1"/>
      <c r="BF112" s="71"/>
      <c r="BG112" s="71"/>
      <c r="BH112" s="71"/>
    </row>
    <row r="113" spans="1:60" ht="19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1"/>
      <c r="BF113" s="71"/>
      <c r="BG113" s="71"/>
      <c r="BH113" s="71"/>
    </row>
    <row r="114" spans="1:60" ht="19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1"/>
      <c r="BF114" s="71"/>
      <c r="BG114" s="71"/>
      <c r="BH114" s="71"/>
    </row>
    <row r="115" spans="1:60" ht="19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1"/>
      <c r="BF115" s="71"/>
      <c r="BG115" s="71"/>
      <c r="BH115" s="71"/>
    </row>
    <row r="116" spans="1:60" ht="19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1"/>
      <c r="BF116" s="71"/>
      <c r="BG116" s="71"/>
      <c r="BH116" s="71"/>
    </row>
    <row r="117" spans="1:60" ht="19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1"/>
      <c r="BF117" s="71"/>
      <c r="BG117" s="71"/>
      <c r="BH117" s="71"/>
    </row>
    <row r="118" spans="1:60" ht="19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1"/>
      <c r="BF118" s="71"/>
      <c r="BG118" s="71"/>
      <c r="BH118" s="71"/>
    </row>
    <row r="119" spans="1:60" ht="19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1"/>
      <c r="BF119" s="71"/>
      <c r="BG119" s="71"/>
      <c r="BH119" s="71"/>
    </row>
    <row r="120" spans="1:60" ht="19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1"/>
      <c r="BF120" s="71"/>
      <c r="BG120" s="71"/>
      <c r="BH120" s="71"/>
    </row>
    <row r="121" spans="1:60" ht="19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1"/>
      <c r="BF121" s="71"/>
      <c r="BG121" s="71"/>
      <c r="BH121" s="71"/>
    </row>
    <row r="122" spans="1:60" ht="19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1"/>
      <c r="BF122" s="71"/>
      <c r="BG122" s="71"/>
      <c r="BH122" s="71"/>
    </row>
    <row r="123" spans="1:60" ht="19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1"/>
      <c r="BF123" s="71"/>
      <c r="BG123" s="71"/>
      <c r="BH123" s="71"/>
    </row>
    <row r="124" spans="1:60" ht="19" x14ac:dyDescent="0.2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1"/>
      <c r="BF124" s="71"/>
      <c r="BG124" s="71"/>
      <c r="BH124" s="71"/>
    </row>
    <row r="125" spans="1:60" ht="19" x14ac:dyDescent="0.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1"/>
      <c r="BF125" s="71"/>
      <c r="BG125" s="71"/>
      <c r="BH125" s="71"/>
    </row>
    <row r="126" spans="1:60" ht="19" x14ac:dyDescent="0.2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1"/>
      <c r="BF126" s="71"/>
      <c r="BG126" s="71"/>
      <c r="BH126" s="71"/>
    </row>
    <row r="127" spans="1:60" ht="19" x14ac:dyDescent="0.2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1"/>
      <c r="BF127" s="71"/>
      <c r="BG127" s="71"/>
      <c r="BH127" s="71"/>
    </row>
    <row r="128" spans="1:60" ht="19" x14ac:dyDescent="0.2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1"/>
      <c r="BF128" s="71"/>
      <c r="BG128" s="71"/>
      <c r="BH128" s="71"/>
    </row>
    <row r="129" spans="1:60" ht="19" x14ac:dyDescent="0.2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1"/>
      <c r="BF129" s="71"/>
      <c r="BG129" s="71"/>
      <c r="BH129" s="71"/>
    </row>
    <row r="130" spans="1:60" ht="19" x14ac:dyDescent="0.2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1"/>
      <c r="BF130" s="71"/>
      <c r="BG130" s="71"/>
      <c r="BH130" s="71"/>
    </row>
    <row r="131" spans="1:60" ht="19" x14ac:dyDescent="0.2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1"/>
      <c r="BF131" s="71"/>
      <c r="BG131" s="71"/>
      <c r="BH131" s="71"/>
    </row>
    <row r="132" spans="1:60" ht="19" x14ac:dyDescent="0.2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1"/>
      <c r="BF132" s="71"/>
      <c r="BG132" s="71"/>
      <c r="BH132" s="71"/>
    </row>
    <row r="133" spans="1:60" ht="19" x14ac:dyDescent="0.2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1"/>
      <c r="BF133" s="71"/>
      <c r="BG133" s="71"/>
      <c r="BH133" s="71"/>
    </row>
    <row r="134" spans="1:60" ht="19" x14ac:dyDescent="0.2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1"/>
      <c r="BF134" s="71"/>
      <c r="BG134" s="71"/>
      <c r="BH134" s="71"/>
    </row>
    <row r="135" spans="1:60" ht="19" x14ac:dyDescent="0.2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1"/>
      <c r="BF135" s="71"/>
      <c r="BG135" s="71"/>
      <c r="BH135" s="71"/>
    </row>
    <row r="136" spans="1:60" ht="19" x14ac:dyDescent="0.25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1"/>
      <c r="BF136" s="71"/>
      <c r="BG136" s="71"/>
      <c r="BH136" s="71"/>
    </row>
    <row r="137" spans="1:60" ht="19" x14ac:dyDescent="0.25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1"/>
      <c r="BF137" s="71"/>
      <c r="BG137" s="71"/>
      <c r="BH137" s="71"/>
    </row>
    <row r="138" spans="1:60" ht="19" x14ac:dyDescent="0.25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1"/>
      <c r="BF138" s="71"/>
      <c r="BG138" s="71"/>
      <c r="BH138" s="71"/>
    </row>
    <row r="139" spans="1:60" ht="19" x14ac:dyDescent="0.25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1"/>
      <c r="BF139" s="71"/>
      <c r="BG139" s="71"/>
      <c r="BH139" s="71"/>
    </row>
    <row r="140" spans="1:60" ht="19" x14ac:dyDescent="0.25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1"/>
      <c r="BF140" s="71"/>
      <c r="BG140" s="71"/>
      <c r="BH140" s="71"/>
    </row>
    <row r="141" spans="1:60" ht="19" x14ac:dyDescent="0.25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1"/>
      <c r="BF141" s="71"/>
      <c r="BG141" s="71"/>
      <c r="BH141" s="71"/>
    </row>
    <row r="142" spans="1:60" ht="19" x14ac:dyDescent="0.25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1"/>
      <c r="BF142" s="71"/>
      <c r="BG142" s="71"/>
      <c r="BH142" s="71"/>
    </row>
    <row r="143" spans="1:60" ht="19" x14ac:dyDescent="0.2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1"/>
      <c r="BF143" s="71"/>
      <c r="BG143" s="71"/>
      <c r="BH143" s="71"/>
    </row>
    <row r="144" spans="1:60" ht="19" x14ac:dyDescent="0.25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1"/>
      <c r="BF144" s="71"/>
      <c r="BG144" s="71"/>
      <c r="BH144" s="71"/>
    </row>
    <row r="145" spans="1:60" ht="19" x14ac:dyDescent="0.2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1"/>
      <c r="BF145" s="71"/>
      <c r="BG145" s="71"/>
      <c r="BH145" s="71"/>
    </row>
    <row r="146" spans="1:60" ht="19" x14ac:dyDescent="0.25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1"/>
      <c r="BF146" s="71"/>
      <c r="BG146" s="71"/>
      <c r="BH146" s="71"/>
    </row>
    <row r="147" spans="1:60" ht="19" x14ac:dyDescent="0.25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1"/>
      <c r="BF147" s="71"/>
      <c r="BG147" s="71"/>
      <c r="BH147" s="71"/>
    </row>
    <row r="148" spans="1:60" ht="19" x14ac:dyDescent="0.25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1"/>
      <c r="BF148" s="71"/>
      <c r="BG148" s="71"/>
      <c r="BH148" s="71"/>
    </row>
    <row r="149" spans="1:60" ht="19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1"/>
      <c r="BF149" s="71"/>
      <c r="BG149" s="71"/>
      <c r="BH149" s="71"/>
    </row>
    <row r="150" spans="1:60" ht="19" x14ac:dyDescent="0.25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1"/>
      <c r="BF150" s="71"/>
      <c r="BG150" s="71"/>
      <c r="BH150" s="71"/>
    </row>
    <row r="151" spans="1:60" ht="19" x14ac:dyDescent="0.2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1"/>
      <c r="BF151" s="71"/>
      <c r="BG151" s="71"/>
      <c r="BH151" s="71"/>
    </row>
    <row r="152" spans="1:60" ht="19" x14ac:dyDescent="0.2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1"/>
      <c r="BF152" s="71"/>
      <c r="BG152" s="71"/>
      <c r="BH152" s="71"/>
    </row>
    <row r="153" spans="1:60" ht="19" x14ac:dyDescent="0.2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1"/>
      <c r="BF153" s="71"/>
      <c r="BG153" s="71"/>
      <c r="BH153" s="71"/>
    </row>
    <row r="154" spans="1:60" ht="19" x14ac:dyDescent="0.25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1"/>
      <c r="BF154" s="71"/>
      <c r="BG154" s="71"/>
      <c r="BH154" s="71"/>
    </row>
    <row r="155" spans="1:60" ht="19" x14ac:dyDescent="0.2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1"/>
      <c r="BF155" s="71"/>
      <c r="BG155" s="71"/>
      <c r="BH155" s="71"/>
    </row>
    <row r="156" spans="1:60" ht="19" x14ac:dyDescent="0.2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1"/>
      <c r="BF156" s="71"/>
      <c r="BG156" s="71"/>
      <c r="BH156" s="71"/>
    </row>
    <row r="157" spans="1:60" ht="19" x14ac:dyDescent="0.25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1"/>
      <c r="BF157" s="71"/>
      <c r="BG157" s="71"/>
      <c r="BH157" s="71"/>
    </row>
    <row r="158" spans="1:60" ht="19" x14ac:dyDescent="0.2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1"/>
      <c r="BF158" s="71"/>
      <c r="BG158" s="71"/>
      <c r="BH158" s="71"/>
    </row>
    <row r="159" spans="1:60" ht="19" x14ac:dyDescent="0.25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1"/>
      <c r="BF159" s="71"/>
      <c r="BG159" s="71"/>
      <c r="BH159" s="71"/>
    </row>
    <row r="160" spans="1:60" ht="19" x14ac:dyDescent="0.25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1"/>
      <c r="BF160" s="71"/>
      <c r="BG160" s="71"/>
      <c r="BH160" s="71"/>
    </row>
    <row r="161" spans="1:60" ht="19" x14ac:dyDescent="0.25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1"/>
      <c r="BF161" s="71"/>
      <c r="BG161" s="71"/>
      <c r="BH161" s="71"/>
    </row>
    <row r="162" spans="1:60" ht="19" x14ac:dyDescent="0.25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1"/>
      <c r="BF162" s="71"/>
      <c r="BG162" s="71"/>
      <c r="BH162" s="71"/>
    </row>
    <row r="163" spans="1:60" ht="19" x14ac:dyDescent="0.25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1"/>
      <c r="BF163" s="71"/>
      <c r="BG163" s="71"/>
      <c r="BH163" s="71"/>
    </row>
    <row r="164" spans="1:60" ht="19" x14ac:dyDescent="0.25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1"/>
      <c r="BF164" s="71"/>
      <c r="BG164" s="71"/>
      <c r="BH164" s="71"/>
    </row>
    <row r="165" spans="1:60" ht="19" x14ac:dyDescent="0.2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1"/>
      <c r="BF165" s="71"/>
      <c r="BG165" s="71"/>
      <c r="BH165" s="71"/>
    </row>
    <row r="166" spans="1:60" ht="19" x14ac:dyDescent="0.25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1"/>
      <c r="BF166" s="71"/>
      <c r="BG166" s="71"/>
      <c r="BH166" s="71"/>
    </row>
    <row r="167" spans="1:60" ht="19" x14ac:dyDescent="0.25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1"/>
      <c r="BF167" s="71"/>
      <c r="BG167" s="71"/>
      <c r="BH167" s="71"/>
    </row>
    <row r="168" spans="1:60" ht="19" x14ac:dyDescent="0.25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1"/>
      <c r="BF168" s="71"/>
      <c r="BG168" s="71"/>
      <c r="BH168" s="71"/>
    </row>
    <row r="169" spans="1:60" ht="19" x14ac:dyDescent="0.2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1"/>
      <c r="BF169" s="71"/>
      <c r="BG169" s="71"/>
      <c r="BH169" s="71"/>
    </row>
    <row r="170" spans="1:60" ht="19" x14ac:dyDescent="0.2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1"/>
      <c r="BF170" s="71"/>
      <c r="BG170" s="71"/>
      <c r="BH170" s="71"/>
    </row>
    <row r="171" spans="1:60" ht="19" x14ac:dyDescent="0.2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1"/>
      <c r="BF171" s="71"/>
      <c r="BG171" s="71"/>
      <c r="BH171" s="71"/>
    </row>
    <row r="172" spans="1:60" ht="19" x14ac:dyDescent="0.2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1"/>
      <c r="BF172" s="71"/>
      <c r="BG172" s="71"/>
      <c r="BH172" s="71"/>
    </row>
    <row r="173" spans="1:60" ht="19" x14ac:dyDescent="0.2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1"/>
      <c r="BF173" s="71"/>
      <c r="BG173" s="71"/>
      <c r="BH173" s="71"/>
    </row>
    <row r="174" spans="1:60" ht="19" x14ac:dyDescent="0.25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1"/>
      <c r="BF174" s="71"/>
      <c r="BG174" s="71"/>
      <c r="BH174" s="71"/>
    </row>
    <row r="175" spans="1:60" ht="19" x14ac:dyDescent="0.2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1"/>
      <c r="BF175" s="71"/>
      <c r="BG175" s="71"/>
      <c r="BH175" s="71"/>
    </row>
    <row r="176" spans="1:60" ht="19" x14ac:dyDescent="0.25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1"/>
      <c r="BF176" s="71"/>
      <c r="BG176" s="71"/>
      <c r="BH176" s="71"/>
    </row>
    <row r="177" spans="1:60" ht="19" x14ac:dyDescent="0.25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1"/>
      <c r="BF177" s="71"/>
      <c r="BG177" s="71"/>
      <c r="BH177" s="71"/>
    </row>
    <row r="178" spans="1:60" ht="19" x14ac:dyDescent="0.25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1"/>
      <c r="BF178" s="71"/>
      <c r="BG178" s="71"/>
      <c r="BH178" s="71"/>
    </row>
    <row r="179" spans="1:60" ht="19" x14ac:dyDescent="0.25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1"/>
      <c r="BF179" s="71"/>
      <c r="BG179" s="71"/>
      <c r="BH179" s="71"/>
    </row>
    <row r="180" spans="1:60" ht="19" x14ac:dyDescent="0.25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1"/>
      <c r="BF180" s="71"/>
      <c r="BG180" s="71"/>
      <c r="BH180" s="71"/>
    </row>
    <row r="181" spans="1:60" ht="19" x14ac:dyDescent="0.25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1"/>
      <c r="BF181" s="71"/>
      <c r="BG181" s="71"/>
      <c r="BH181" s="71"/>
    </row>
    <row r="182" spans="1:60" ht="19" x14ac:dyDescent="0.25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1"/>
      <c r="BF182" s="71"/>
      <c r="BG182" s="71"/>
      <c r="BH182" s="71"/>
    </row>
    <row r="183" spans="1:60" ht="19" x14ac:dyDescent="0.25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1"/>
      <c r="BF183" s="71"/>
      <c r="BG183" s="71"/>
      <c r="BH183" s="71"/>
    </row>
    <row r="184" spans="1:60" ht="19" x14ac:dyDescent="0.25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1"/>
      <c r="BF184" s="71"/>
      <c r="BG184" s="71"/>
      <c r="BH184" s="71"/>
    </row>
    <row r="185" spans="1:60" ht="19" x14ac:dyDescent="0.2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1"/>
      <c r="BF185" s="71"/>
      <c r="BG185" s="71"/>
      <c r="BH185" s="71"/>
    </row>
    <row r="186" spans="1:60" ht="19" x14ac:dyDescent="0.25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1"/>
      <c r="BF186" s="71"/>
      <c r="BG186" s="71"/>
      <c r="BH186" s="71"/>
    </row>
    <row r="187" spans="1:60" ht="19" x14ac:dyDescent="0.25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1"/>
      <c r="BF187" s="71"/>
      <c r="BG187" s="71"/>
      <c r="BH187" s="71"/>
    </row>
    <row r="188" spans="1:60" ht="19" x14ac:dyDescent="0.25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1"/>
      <c r="BF188" s="71"/>
      <c r="BG188" s="71"/>
      <c r="BH188" s="71"/>
    </row>
    <row r="189" spans="1:60" ht="19" x14ac:dyDescent="0.25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1"/>
      <c r="BF189" s="71"/>
      <c r="BG189" s="71"/>
      <c r="BH189" s="71"/>
    </row>
    <row r="190" spans="1:60" ht="19" x14ac:dyDescent="0.2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1"/>
      <c r="BF190" s="71"/>
      <c r="BG190" s="71"/>
      <c r="BH190" s="71"/>
    </row>
    <row r="191" spans="1:60" ht="19" x14ac:dyDescent="0.25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1"/>
      <c r="BF191" s="71"/>
      <c r="BG191" s="71"/>
      <c r="BH191" s="71"/>
    </row>
    <row r="192" spans="1:60" ht="19" x14ac:dyDescent="0.25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1"/>
      <c r="BF192" s="71"/>
      <c r="BG192" s="71"/>
      <c r="BH192" s="71"/>
    </row>
    <row r="193" spans="1:60" ht="19" x14ac:dyDescent="0.25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1"/>
      <c r="BF193" s="71"/>
      <c r="BG193" s="71"/>
      <c r="BH193" s="71"/>
    </row>
    <row r="194" spans="1:60" ht="19" x14ac:dyDescent="0.25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1"/>
      <c r="BF194" s="71"/>
      <c r="BG194" s="71"/>
      <c r="BH194" s="71"/>
    </row>
    <row r="195" spans="1:60" ht="19" x14ac:dyDescent="0.2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1"/>
      <c r="BF195" s="71"/>
      <c r="BG195" s="71"/>
      <c r="BH195" s="71"/>
    </row>
    <row r="196" spans="1:60" ht="19" x14ac:dyDescent="0.25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1"/>
      <c r="BF196" s="71"/>
      <c r="BG196" s="71"/>
      <c r="BH196" s="71"/>
    </row>
    <row r="197" spans="1:60" ht="19" x14ac:dyDescent="0.25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1"/>
      <c r="BF197" s="71"/>
      <c r="BG197" s="71"/>
      <c r="BH197" s="71"/>
    </row>
    <row r="198" spans="1:60" ht="19" x14ac:dyDescent="0.25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1"/>
      <c r="BF198" s="71"/>
      <c r="BG198" s="71"/>
      <c r="BH198" s="71"/>
    </row>
    <row r="199" spans="1:60" ht="19" x14ac:dyDescent="0.25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1"/>
      <c r="BF199" s="71"/>
      <c r="BG199" s="71"/>
      <c r="BH199" s="71"/>
    </row>
    <row r="200" spans="1:60" ht="19" x14ac:dyDescent="0.25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1"/>
      <c r="BF200" s="71"/>
      <c r="BG200" s="71"/>
      <c r="BH200" s="71"/>
    </row>
    <row r="201" spans="1:60" ht="19" x14ac:dyDescent="0.25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1"/>
      <c r="BF201" s="71"/>
      <c r="BG201" s="71"/>
      <c r="BH201" s="71"/>
    </row>
    <row r="202" spans="1:60" ht="19" x14ac:dyDescent="0.25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1"/>
      <c r="BF202" s="71"/>
      <c r="BG202" s="71"/>
      <c r="BH202" s="71"/>
    </row>
    <row r="203" spans="1:60" ht="19" x14ac:dyDescent="0.25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1"/>
      <c r="BF203" s="71"/>
      <c r="BG203" s="71"/>
      <c r="BH203" s="71"/>
    </row>
    <row r="204" spans="1:60" ht="19" x14ac:dyDescent="0.25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1"/>
      <c r="BF204" s="71"/>
      <c r="BG204" s="71"/>
      <c r="BH204" s="71"/>
    </row>
    <row r="205" spans="1:60" ht="19" x14ac:dyDescent="0.2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1"/>
      <c r="BF205" s="71"/>
      <c r="BG205" s="71"/>
      <c r="BH205" s="71"/>
    </row>
    <row r="206" spans="1:60" ht="19" x14ac:dyDescent="0.25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1"/>
      <c r="BF206" s="71"/>
      <c r="BG206" s="71"/>
      <c r="BH206" s="71"/>
    </row>
    <row r="207" spans="1:60" ht="19" x14ac:dyDescent="0.25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1"/>
      <c r="BF207" s="71"/>
      <c r="BG207" s="71"/>
      <c r="BH207" s="71"/>
    </row>
    <row r="208" spans="1:60" ht="19" x14ac:dyDescent="0.25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1"/>
      <c r="BF208" s="71"/>
      <c r="BG208" s="71"/>
      <c r="BH208" s="71"/>
    </row>
    <row r="209" spans="1:60" ht="19" x14ac:dyDescent="0.25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1"/>
      <c r="BF209" s="71"/>
      <c r="BG209" s="71"/>
      <c r="BH209" s="71"/>
    </row>
    <row r="210" spans="1:60" ht="19" x14ac:dyDescent="0.25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1"/>
      <c r="BF210" s="71"/>
      <c r="BG210" s="71"/>
      <c r="BH210" s="71"/>
    </row>
    <row r="211" spans="1:60" ht="19" x14ac:dyDescent="0.25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1"/>
      <c r="BF211" s="71"/>
      <c r="BG211" s="71"/>
      <c r="BH211" s="71"/>
    </row>
    <row r="212" spans="1:60" ht="19" x14ac:dyDescent="0.25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1"/>
      <c r="BF212" s="71"/>
      <c r="BG212" s="71"/>
      <c r="BH212" s="71"/>
    </row>
    <row r="213" spans="1:60" ht="19" x14ac:dyDescent="0.25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1"/>
      <c r="BF213" s="71"/>
      <c r="BG213" s="71"/>
      <c r="BH213" s="71"/>
    </row>
    <row r="214" spans="1:60" ht="19" x14ac:dyDescent="0.25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1"/>
      <c r="BF214" s="71"/>
      <c r="BG214" s="71"/>
      <c r="BH214" s="71"/>
    </row>
    <row r="215" spans="1:60" ht="19" x14ac:dyDescent="0.2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1"/>
      <c r="BF215" s="71"/>
      <c r="BG215" s="71"/>
      <c r="BH215" s="71"/>
    </row>
    <row r="216" spans="1:60" ht="19" x14ac:dyDescent="0.25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1"/>
      <c r="BF216" s="71"/>
      <c r="BG216" s="71"/>
      <c r="BH216" s="71"/>
    </row>
    <row r="217" spans="1:60" ht="19" x14ac:dyDescent="0.25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1"/>
      <c r="BF217" s="71"/>
      <c r="BG217" s="71"/>
      <c r="BH217" s="71"/>
    </row>
    <row r="218" spans="1:60" ht="19" x14ac:dyDescent="0.25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1"/>
      <c r="BF218" s="71"/>
      <c r="BG218" s="71"/>
      <c r="BH218" s="71"/>
    </row>
    <row r="219" spans="1:60" ht="19" x14ac:dyDescent="0.25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1"/>
      <c r="BF219" s="71"/>
      <c r="BG219" s="71"/>
      <c r="BH219" s="71"/>
    </row>
    <row r="220" spans="1:60" ht="19" x14ac:dyDescent="0.25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1"/>
      <c r="BF220" s="71"/>
      <c r="BG220" s="71"/>
      <c r="BH220" s="71"/>
    </row>
    <row r="221" spans="1:60" ht="19" x14ac:dyDescent="0.25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1"/>
      <c r="BF221" s="71"/>
      <c r="BG221" s="71"/>
      <c r="BH221" s="71"/>
    </row>
    <row r="222" spans="1:60" ht="19" x14ac:dyDescent="0.25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1"/>
      <c r="BF222" s="71"/>
      <c r="BG222" s="71"/>
      <c r="BH222" s="71"/>
    </row>
    <row r="223" spans="1:60" ht="19" x14ac:dyDescent="0.25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1"/>
      <c r="BF223" s="71"/>
      <c r="BG223" s="71"/>
      <c r="BH223" s="71"/>
    </row>
    <row r="224" spans="1:60" ht="19" x14ac:dyDescent="0.25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1"/>
      <c r="BF224" s="71"/>
      <c r="BG224" s="71"/>
      <c r="BH224" s="71"/>
    </row>
    <row r="225" spans="1:60" ht="19" x14ac:dyDescent="0.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1"/>
      <c r="BF225" s="71"/>
      <c r="BG225" s="71"/>
      <c r="BH225" s="71"/>
    </row>
    <row r="226" spans="1:60" ht="19" x14ac:dyDescent="0.25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1"/>
      <c r="BF226" s="71"/>
      <c r="BG226" s="71"/>
      <c r="BH226" s="71"/>
    </row>
    <row r="227" spans="1:60" ht="19" x14ac:dyDescent="0.25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1"/>
      <c r="BF227" s="71"/>
      <c r="BG227" s="71"/>
      <c r="BH227" s="71"/>
    </row>
    <row r="228" spans="1:60" ht="19" x14ac:dyDescent="0.25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1"/>
      <c r="BF228" s="71"/>
      <c r="BG228" s="71"/>
      <c r="BH228" s="71"/>
    </row>
    <row r="229" spans="1:60" ht="19" x14ac:dyDescent="0.25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1"/>
      <c r="BF229" s="71"/>
      <c r="BG229" s="71"/>
      <c r="BH229" s="71"/>
    </row>
    <row r="230" spans="1:60" ht="19" x14ac:dyDescent="0.25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1"/>
      <c r="BF230" s="71"/>
      <c r="BG230" s="71"/>
      <c r="BH230" s="71"/>
    </row>
    <row r="231" spans="1:60" ht="19" x14ac:dyDescent="0.25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1"/>
      <c r="BF231" s="71"/>
      <c r="BG231" s="71"/>
      <c r="BH231" s="71"/>
    </row>
    <row r="232" spans="1:60" ht="19" x14ac:dyDescent="0.25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1"/>
      <c r="BF232" s="71"/>
      <c r="BG232" s="71"/>
      <c r="BH232" s="71"/>
    </row>
    <row r="233" spans="1:60" ht="19" x14ac:dyDescent="0.25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1"/>
      <c r="BF233" s="71"/>
      <c r="BG233" s="71"/>
      <c r="BH233" s="71"/>
    </row>
    <row r="234" spans="1:60" ht="19" x14ac:dyDescent="0.25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1"/>
      <c r="BF234" s="71"/>
      <c r="BG234" s="71"/>
      <c r="BH234" s="71"/>
    </row>
    <row r="235" spans="1:60" ht="19" x14ac:dyDescent="0.2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1"/>
      <c r="BF235" s="71"/>
      <c r="BG235" s="71"/>
      <c r="BH235" s="71"/>
    </row>
    <row r="236" spans="1:60" ht="19" x14ac:dyDescent="0.2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1"/>
      <c r="BF236" s="71"/>
      <c r="BG236" s="71"/>
      <c r="BH236" s="71"/>
    </row>
    <row r="237" spans="1:60" ht="19" x14ac:dyDescent="0.2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1"/>
      <c r="BF237" s="71"/>
      <c r="BG237" s="71"/>
      <c r="BH237" s="71"/>
    </row>
    <row r="238" spans="1:60" ht="19" x14ac:dyDescent="0.2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1"/>
      <c r="BF238" s="71"/>
      <c r="BG238" s="71"/>
      <c r="BH238" s="71"/>
    </row>
    <row r="239" spans="1:60" ht="19" x14ac:dyDescent="0.2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1"/>
      <c r="BF239" s="71"/>
      <c r="BG239" s="71"/>
      <c r="BH239" s="71"/>
    </row>
    <row r="240" spans="1:60" ht="19" x14ac:dyDescent="0.25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1"/>
      <c r="BF240" s="71"/>
      <c r="BG240" s="71"/>
      <c r="BH240" s="71"/>
    </row>
    <row r="241" spans="1:60" ht="19" x14ac:dyDescent="0.25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1"/>
      <c r="BF241" s="71"/>
      <c r="BG241" s="71"/>
      <c r="BH241" s="71"/>
    </row>
    <row r="242" spans="1:60" ht="19" x14ac:dyDescent="0.25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1"/>
      <c r="BF242" s="71"/>
      <c r="BG242" s="71"/>
      <c r="BH242" s="71"/>
    </row>
    <row r="243" spans="1:60" ht="19" x14ac:dyDescent="0.25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1"/>
      <c r="BF243" s="71"/>
      <c r="BG243" s="71"/>
      <c r="BH243" s="71"/>
    </row>
    <row r="244" spans="1:60" ht="19" x14ac:dyDescent="0.25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1"/>
      <c r="BF244" s="71"/>
      <c r="BG244" s="71"/>
      <c r="BH244" s="71"/>
    </row>
    <row r="245" spans="1:60" ht="19" x14ac:dyDescent="0.2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1"/>
      <c r="BF245" s="71"/>
      <c r="BG245" s="71"/>
      <c r="BH245" s="71"/>
    </row>
    <row r="246" spans="1:60" ht="19" x14ac:dyDescent="0.25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1"/>
      <c r="BF246" s="71"/>
      <c r="BG246" s="71"/>
      <c r="BH246" s="71"/>
    </row>
    <row r="247" spans="1:60" ht="19" x14ac:dyDescent="0.25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1"/>
      <c r="BF247" s="71"/>
      <c r="BG247" s="71"/>
      <c r="BH247" s="71"/>
    </row>
    <row r="248" spans="1:60" ht="19" x14ac:dyDescent="0.25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1"/>
      <c r="BF248" s="71"/>
      <c r="BG248" s="71"/>
      <c r="BH248" s="71"/>
    </row>
    <row r="249" spans="1:60" ht="19" x14ac:dyDescent="0.25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1"/>
      <c r="BF249" s="71"/>
      <c r="BG249" s="71"/>
      <c r="BH249" s="71"/>
    </row>
    <row r="250" spans="1:60" ht="19" x14ac:dyDescent="0.25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1"/>
      <c r="BF250" s="71"/>
      <c r="BG250" s="71"/>
      <c r="BH250" s="71"/>
    </row>
    <row r="251" spans="1:60" ht="19" x14ac:dyDescent="0.25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1"/>
      <c r="BF251" s="71"/>
      <c r="BG251" s="71"/>
      <c r="BH251" s="71"/>
    </row>
    <row r="252" spans="1:60" ht="19" x14ac:dyDescent="0.25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1"/>
      <c r="BF252" s="71"/>
      <c r="BG252" s="71"/>
      <c r="BH252" s="71"/>
    </row>
    <row r="253" spans="1:60" ht="19" x14ac:dyDescent="0.25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1"/>
      <c r="BF253" s="71"/>
      <c r="BG253" s="71"/>
      <c r="BH253" s="71"/>
    </row>
    <row r="254" spans="1:60" ht="19" x14ac:dyDescent="0.25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1"/>
      <c r="BF254" s="71"/>
      <c r="BG254" s="71"/>
      <c r="BH254" s="71"/>
    </row>
    <row r="255" spans="1:60" ht="19" x14ac:dyDescent="0.2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1"/>
      <c r="BF255" s="71"/>
      <c r="BG255" s="71"/>
      <c r="BH255" s="71"/>
    </row>
    <row r="256" spans="1:60" ht="19" x14ac:dyDescent="0.25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1"/>
      <c r="BF256" s="71"/>
      <c r="BG256" s="71"/>
      <c r="BH256" s="71"/>
    </row>
    <row r="257" spans="1:60" ht="19" x14ac:dyDescent="0.25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1"/>
      <c r="BF257" s="71"/>
      <c r="BG257" s="71"/>
      <c r="BH257" s="71"/>
    </row>
    <row r="258" spans="1:60" ht="19" x14ac:dyDescent="0.25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1"/>
      <c r="BF258" s="71"/>
      <c r="BG258" s="71"/>
      <c r="BH258" s="71"/>
    </row>
    <row r="259" spans="1:60" ht="19" x14ac:dyDescent="0.25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1"/>
      <c r="BF259" s="71"/>
      <c r="BG259" s="71"/>
      <c r="BH259" s="71"/>
    </row>
    <row r="260" spans="1:60" ht="19" x14ac:dyDescent="0.25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1"/>
      <c r="BF260" s="71"/>
      <c r="BG260" s="71"/>
      <c r="BH260" s="71"/>
    </row>
    <row r="261" spans="1:60" ht="19" x14ac:dyDescent="0.25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1"/>
      <c r="BF261" s="71"/>
      <c r="BG261" s="71"/>
      <c r="BH261" s="71"/>
    </row>
    <row r="262" spans="1:60" ht="19" x14ac:dyDescent="0.25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1"/>
      <c r="BF262" s="71"/>
      <c r="BG262" s="71"/>
      <c r="BH262" s="71"/>
    </row>
    <row r="263" spans="1:60" ht="19" x14ac:dyDescent="0.25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1"/>
      <c r="BF263" s="71"/>
      <c r="BG263" s="71"/>
      <c r="BH263" s="71"/>
    </row>
    <row r="264" spans="1:60" ht="19" x14ac:dyDescent="0.25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1"/>
      <c r="BF264" s="71"/>
      <c r="BG264" s="71"/>
      <c r="BH264" s="71"/>
    </row>
    <row r="265" spans="1:60" ht="19" x14ac:dyDescent="0.2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1"/>
      <c r="BF265" s="71"/>
      <c r="BG265" s="71"/>
      <c r="BH265" s="71"/>
    </row>
    <row r="266" spans="1:60" ht="19" x14ac:dyDescent="0.25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1"/>
      <c r="BF266" s="71"/>
      <c r="BG266" s="71"/>
      <c r="BH266" s="71"/>
    </row>
    <row r="267" spans="1:60" ht="19" x14ac:dyDescent="0.25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1"/>
      <c r="BF267" s="71"/>
      <c r="BG267" s="71"/>
      <c r="BH267" s="71"/>
    </row>
    <row r="268" spans="1:60" ht="19" x14ac:dyDescent="0.25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1"/>
      <c r="BF268" s="71"/>
      <c r="BG268" s="71"/>
      <c r="BH268" s="71"/>
    </row>
    <row r="269" spans="1:60" ht="19" x14ac:dyDescent="0.25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1"/>
      <c r="BF269" s="71"/>
      <c r="BG269" s="71"/>
      <c r="BH269" s="71"/>
    </row>
    <row r="270" spans="1:60" ht="19" x14ac:dyDescent="0.25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1"/>
      <c r="BF270" s="71"/>
      <c r="BG270" s="71"/>
      <c r="BH270" s="71"/>
    </row>
    <row r="271" spans="1:60" ht="19" x14ac:dyDescent="0.25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1"/>
      <c r="BF271" s="71"/>
      <c r="BG271" s="71"/>
      <c r="BH271" s="71"/>
    </row>
    <row r="272" spans="1:60" ht="19" x14ac:dyDescent="0.25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1"/>
      <c r="BF272" s="71"/>
      <c r="BG272" s="71"/>
      <c r="BH272" s="71"/>
    </row>
    <row r="273" spans="1:60" ht="19" x14ac:dyDescent="0.25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1"/>
      <c r="BF273" s="71"/>
      <c r="BG273" s="71"/>
      <c r="BH273" s="71"/>
    </row>
    <row r="274" spans="1:60" ht="19" x14ac:dyDescent="0.25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1"/>
      <c r="BF274" s="71"/>
      <c r="BG274" s="71"/>
      <c r="BH274" s="71"/>
    </row>
    <row r="275" spans="1:60" ht="19" x14ac:dyDescent="0.2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1"/>
      <c r="BF275" s="71"/>
      <c r="BG275" s="71"/>
      <c r="BH275" s="71"/>
    </row>
    <row r="276" spans="1:60" ht="19" x14ac:dyDescent="0.25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1"/>
      <c r="BF276" s="71"/>
      <c r="BG276" s="71"/>
      <c r="BH276" s="71"/>
    </row>
    <row r="277" spans="1:60" ht="19" x14ac:dyDescent="0.25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1"/>
      <c r="BF277" s="71"/>
      <c r="BG277" s="71"/>
      <c r="BH277" s="71"/>
    </row>
    <row r="278" spans="1:60" ht="19" x14ac:dyDescent="0.25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1"/>
      <c r="BF278" s="71"/>
      <c r="BG278" s="71"/>
      <c r="BH278" s="71"/>
    </row>
    <row r="279" spans="1:60" ht="19" x14ac:dyDescent="0.25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1"/>
      <c r="BF279" s="71"/>
      <c r="BG279" s="71"/>
      <c r="BH279" s="71"/>
    </row>
    <row r="280" spans="1:60" ht="19" x14ac:dyDescent="0.25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1"/>
      <c r="BF280" s="71"/>
      <c r="BG280" s="71"/>
      <c r="BH280" s="71"/>
    </row>
    <row r="281" spans="1:60" ht="19" x14ac:dyDescent="0.25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1"/>
      <c r="BF281" s="71"/>
      <c r="BG281" s="71"/>
      <c r="BH281" s="71"/>
    </row>
    <row r="282" spans="1:60" ht="19" x14ac:dyDescent="0.25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1"/>
      <c r="BF282" s="71"/>
      <c r="BG282" s="71"/>
      <c r="BH282" s="71"/>
    </row>
    <row r="283" spans="1:60" ht="19" x14ac:dyDescent="0.25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1"/>
      <c r="BF283" s="71"/>
      <c r="BG283" s="71"/>
      <c r="BH283" s="71"/>
    </row>
    <row r="284" spans="1:60" ht="19" x14ac:dyDescent="0.25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1"/>
      <c r="BF284" s="71"/>
      <c r="BG284" s="71"/>
      <c r="BH284" s="71"/>
    </row>
    <row r="285" spans="1:60" ht="19" x14ac:dyDescent="0.2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1"/>
      <c r="BF285" s="71"/>
      <c r="BG285" s="71"/>
      <c r="BH285" s="71"/>
    </row>
    <row r="286" spans="1:60" ht="19" x14ac:dyDescent="0.25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1"/>
      <c r="BF286" s="71"/>
      <c r="BG286" s="71"/>
      <c r="BH286" s="71"/>
    </row>
    <row r="287" spans="1:60" ht="19" x14ac:dyDescent="0.25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1"/>
      <c r="BF287" s="71"/>
      <c r="BG287" s="71"/>
      <c r="BH287" s="71"/>
    </row>
    <row r="288" spans="1:60" ht="19" x14ac:dyDescent="0.25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1"/>
      <c r="BF288" s="71"/>
      <c r="BG288" s="71"/>
      <c r="BH288" s="71"/>
    </row>
    <row r="289" spans="1:60" ht="19" x14ac:dyDescent="0.25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1"/>
      <c r="BF289" s="71"/>
      <c r="BG289" s="71"/>
      <c r="BH289" s="71"/>
    </row>
    <row r="290" spans="1:60" ht="19" x14ac:dyDescent="0.25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1"/>
      <c r="BF290" s="71"/>
      <c r="BG290" s="71"/>
      <c r="BH290" s="71"/>
    </row>
    <row r="291" spans="1:60" ht="19" x14ac:dyDescent="0.25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1"/>
      <c r="BF291" s="71"/>
      <c r="BG291" s="71"/>
      <c r="BH291" s="71"/>
    </row>
    <row r="292" spans="1:60" ht="19" x14ac:dyDescent="0.25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1"/>
      <c r="BF292" s="71"/>
      <c r="BG292" s="71"/>
      <c r="BH292" s="71"/>
    </row>
    <row r="293" spans="1:60" ht="19" x14ac:dyDescent="0.25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1"/>
      <c r="BF293" s="71"/>
      <c r="BG293" s="71"/>
      <c r="BH293" s="71"/>
    </row>
    <row r="294" spans="1:60" ht="19" x14ac:dyDescent="0.25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1"/>
      <c r="BF294" s="71"/>
      <c r="BG294" s="71"/>
      <c r="BH294" s="71"/>
    </row>
    <row r="295" spans="1:60" ht="19" x14ac:dyDescent="0.2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1"/>
      <c r="BF295" s="71"/>
      <c r="BG295" s="71"/>
      <c r="BH295" s="71"/>
    </row>
    <row r="296" spans="1:60" ht="19" x14ac:dyDescent="0.25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1"/>
      <c r="BF296" s="71"/>
      <c r="BG296" s="71"/>
      <c r="BH296" s="71"/>
    </row>
    <row r="297" spans="1:60" ht="19" x14ac:dyDescent="0.25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1"/>
      <c r="BF297" s="71"/>
      <c r="BG297" s="71"/>
      <c r="BH297" s="71"/>
    </row>
    <row r="298" spans="1:60" ht="19" x14ac:dyDescent="0.25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1"/>
      <c r="BF298" s="71"/>
      <c r="BG298" s="71"/>
      <c r="BH298" s="71"/>
    </row>
    <row r="299" spans="1:60" ht="19" x14ac:dyDescent="0.25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1"/>
      <c r="BG299" s="71"/>
      <c r="BH299" s="71"/>
    </row>
    <row r="300" spans="1:60" ht="18" x14ac:dyDescent="0.2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</row>
    <row r="301" spans="1:60" ht="18" x14ac:dyDescent="0.2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</row>
    <row r="302" spans="1:60" ht="18" x14ac:dyDescent="0.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</row>
    <row r="303" spans="1:60" ht="18" x14ac:dyDescent="0.2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</row>
    <row r="304" spans="1:60" ht="18" x14ac:dyDescent="0.2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</row>
    <row r="305" spans="1:60" ht="18" x14ac:dyDescent="0.2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</row>
    <row r="306" spans="1:60" ht="18" x14ac:dyDescent="0.2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</row>
    <row r="307" spans="1:60" ht="18" x14ac:dyDescent="0.2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</row>
    <row r="308" spans="1:60" ht="18" x14ac:dyDescent="0.2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</row>
    <row r="309" spans="1:60" ht="18" x14ac:dyDescent="0.2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</row>
    <row r="310" spans="1:60" ht="18" x14ac:dyDescent="0.2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</row>
    <row r="311" spans="1:60" ht="18" x14ac:dyDescent="0.2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</row>
    <row r="312" spans="1:60" ht="18" x14ac:dyDescent="0.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</row>
    <row r="313" spans="1:60" ht="18" x14ac:dyDescent="0.2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</row>
    <row r="314" spans="1:60" ht="18" x14ac:dyDescent="0.2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</row>
    <row r="315" spans="1:60" ht="18" x14ac:dyDescent="0.2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</row>
    <row r="316" spans="1:60" ht="18" x14ac:dyDescent="0.2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</row>
    <row r="317" spans="1:60" ht="18" x14ac:dyDescent="0.2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</row>
    <row r="318" spans="1:60" ht="18" x14ac:dyDescent="0.2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</row>
    <row r="319" spans="1:60" ht="18" x14ac:dyDescent="0.2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</row>
    <row r="320" spans="1:60" ht="18" x14ac:dyDescent="0.2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</row>
    <row r="321" spans="1:60" ht="18" x14ac:dyDescent="0.2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</row>
    <row r="322" spans="1:60" ht="18" x14ac:dyDescent="0.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</row>
    <row r="323" spans="1:60" ht="18" x14ac:dyDescent="0.2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</row>
    <row r="324" spans="1:60" ht="18" x14ac:dyDescent="0.2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</row>
    <row r="325" spans="1:60" ht="18" x14ac:dyDescent="0.2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</row>
    <row r="326" spans="1:60" ht="18" x14ac:dyDescent="0.2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</row>
    <row r="327" spans="1:60" ht="18" x14ac:dyDescent="0.2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</row>
    <row r="328" spans="1:60" ht="18" x14ac:dyDescent="0.2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</row>
    <row r="329" spans="1:60" ht="18" x14ac:dyDescent="0.2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</row>
    <row r="330" spans="1:60" ht="18" x14ac:dyDescent="0.2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</row>
    <row r="331" spans="1:60" ht="18" x14ac:dyDescent="0.2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</row>
    <row r="332" spans="1:60" ht="18" x14ac:dyDescent="0.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</row>
    <row r="333" spans="1:60" ht="18" x14ac:dyDescent="0.2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</row>
    <row r="334" spans="1:60" ht="18" x14ac:dyDescent="0.2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</row>
    <row r="335" spans="1:60" ht="18" x14ac:dyDescent="0.2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</row>
    <row r="336" spans="1:60" ht="18" x14ac:dyDescent="0.2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</row>
    <row r="337" spans="1:60" ht="18" x14ac:dyDescent="0.2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</row>
    <row r="338" spans="1:60" ht="18" x14ac:dyDescent="0.2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</row>
    <row r="339" spans="1:60" ht="18" x14ac:dyDescent="0.2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</row>
    <row r="340" spans="1:60" ht="18" x14ac:dyDescent="0.2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</row>
    <row r="341" spans="1:60" ht="18" x14ac:dyDescent="0.2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</row>
    <row r="342" spans="1:60" ht="18" x14ac:dyDescent="0.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</row>
    <row r="343" spans="1:60" ht="18" x14ac:dyDescent="0.2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</row>
    <row r="344" spans="1:60" ht="18" x14ac:dyDescent="0.2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</row>
    <row r="345" spans="1:60" ht="18" x14ac:dyDescent="0.2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</row>
    <row r="346" spans="1:60" ht="18" x14ac:dyDescent="0.2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</row>
    <row r="347" spans="1:60" ht="18" x14ac:dyDescent="0.2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</row>
    <row r="348" spans="1:60" ht="18" x14ac:dyDescent="0.2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</row>
    <row r="349" spans="1:60" ht="18" x14ac:dyDescent="0.2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</row>
    <row r="350" spans="1:60" ht="18" x14ac:dyDescent="0.2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</row>
    <row r="351" spans="1:60" ht="18" x14ac:dyDescent="0.2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</row>
    <row r="352" spans="1:60" ht="18" x14ac:dyDescent="0.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</row>
    <row r="353" spans="1:60" ht="18" x14ac:dyDescent="0.2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</row>
    <row r="354" spans="1:60" ht="18" x14ac:dyDescent="0.2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</row>
    <row r="355" spans="1:60" ht="18" x14ac:dyDescent="0.2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</row>
    <row r="356" spans="1:60" ht="18" x14ac:dyDescent="0.2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</row>
    <row r="357" spans="1:60" ht="18" x14ac:dyDescent="0.2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</row>
    <row r="358" spans="1:60" ht="18" x14ac:dyDescent="0.2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</row>
    <row r="359" spans="1:60" ht="18" x14ac:dyDescent="0.2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</row>
    <row r="360" spans="1:60" ht="18" x14ac:dyDescent="0.2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</row>
    <row r="361" spans="1:60" ht="18" x14ac:dyDescent="0.2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</row>
    <row r="362" spans="1:60" ht="18" x14ac:dyDescent="0.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</row>
    <row r="363" spans="1:60" ht="18" x14ac:dyDescent="0.2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</row>
    <row r="364" spans="1:60" ht="18" x14ac:dyDescent="0.2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</row>
    <row r="365" spans="1:60" ht="18" x14ac:dyDescent="0.2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</row>
    <row r="366" spans="1:60" ht="18" x14ac:dyDescent="0.2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</row>
    <row r="367" spans="1:60" ht="18" x14ac:dyDescent="0.2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</row>
    <row r="368" spans="1:60" ht="18" x14ac:dyDescent="0.2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</row>
    <row r="369" spans="1:60" ht="18" x14ac:dyDescent="0.2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</row>
    <row r="370" spans="1:60" ht="18" x14ac:dyDescent="0.2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</row>
    <row r="371" spans="1:60" ht="18" x14ac:dyDescent="0.2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</row>
    <row r="372" spans="1:60" ht="18" x14ac:dyDescent="0.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</row>
    <row r="373" spans="1:60" ht="18" x14ac:dyDescent="0.2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</row>
    <row r="374" spans="1:60" ht="18" x14ac:dyDescent="0.2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</row>
    <row r="375" spans="1:60" ht="18" x14ac:dyDescent="0.2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</row>
    <row r="376" spans="1:60" ht="18" x14ac:dyDescent="0.2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</row>
    <row r="377" spans="1:60" ht="18" x14ac:dyDescent="0.2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</row>
    <row r="378" spans="1:60" ht="18" x14ac:dyDescent="0.2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</row>
    <row r="379" spans="1:60" ht="18" x14ac:dyDescent="0.2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</row>
    <row r="380" spans="1:60" ht="18" x14ac:dyDescent="0.2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</row>
    <row r="381" spans="1:60" ht="18" x14ac:dyDescent="0.2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</row>
    <row r="382" spans="1:60" ht="18" x14ac:dyDescent="0.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</row>
    <row r="383" spans="1:60" ht="18" x14ac:dyDescent="0.2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</row>
    <row r="384" spans="1:60" ht="18" x14ac:dyDescent="0.2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</row>
    <row r="385" spans="1:60" ht="18" x14ac:dyDescent="0.2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</row>
    <row r="386" spans="1:60" ht="18" x14ac:dyDescent="0.2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</row>
    <row r="387" spans="1:60" ht="18" x14ac:dyDescent="0.2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</row>
    <row r="388" spans="1:60" ht="18" x14ac:dyDescent="0.2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</row>
    <row r="389" spans="1:60" ht="18" x14ac:dyDescent="0.2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</row>
    <row r="390" spans="1:60" ht="18" x14ac:dyDescent="0.2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</row>
    <row r="391" spans="1:60" ht="18" x14ac:dyDescent="0.2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</row>
    <row r="392" spans="1:60" ht="18" x14ac:dyDescent="0.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</row>
    <row r="393" spans="1:60" ht="18" x14ac:dyDescent="0.2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</row>
    <row r="394" spans="1:60" ht="18" x14ac:dyDescent="0.2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</row>
    <row r="395" spans="1:60" ht="18" x14ac:dyDescent="0.2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</row>
    <row r="396" spans="1:60" ht="18" x14ac:dyDescent="0.2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</row>
    <row r="397" spans="1:60" ht="18" x14ac:dyDescent="0.2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</row>
    <row r="398" spans="1:60" ht="18" x14ac:dyDescent="0.2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</row>
    <row r="399" spans="1:60" ht="18" x14ac:dyDescent="0.2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</row>
    <row r="400" spans="1:60" ht="18" x14ac:dyDescent="0.2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</row>
    <row r="401" spans="1:60" ht="18" x14ac:dyDescent="0.2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</row>
    <row r="402" spans="1:60" ht="18" x14ac:dyDescent="0.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</row>
    <row r="403" spans="1:60" ht="18" x14ac:dyDescent="0.2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</row>
    <row r="404" spans="1:60" ht="18" x14ac:dyDescent="0.2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</row>
    <row r="405" spans="1:60" ht="18" x14ac:dyDescent="0.2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</row>
    <row r="406" spans="1:60" ht="18" x14ac:dyDescent="0.2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</row>
    <row r="407" spans="1:60" ht="18" x14ac:dyDescent="0.2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</row>
    <row r="408" spans="1:60" ht="18" x14ac:dyDescent="0.2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</row>
    <row r="409" spans="1:60" ht="18" x14ac:dyDescent="0.2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</row>
    <row r="410" spans="1:60" ht="18" x14ac:dyDescent="0.2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</row>
    <row r="411" spans="1:60" ht="18" x14ac:dyDescent="0.2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</row>
    <row r="412" spans="1:60" ht="18" x14ac:dyDescent="0.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</row>
    <row r="413" spans="1:60" ht="18" x14ac:dyDescent="0.2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</row>
    <row r="414" spans="1:60" ht="18" x14ac:dyDescent="0.2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</row>
    <row r="415" spans="1:60" ht="18" x14ac:dyDescent="0.2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</row>
    <row r="416" spans="1:60" ht="18" x14ac:dyDescent="0.2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</row>
    <row r="417" spans="1:60" ht="18" x14ac:dyDescent="0.2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</row>
    <row r="418" spans="1:60" ht="18" x14ac:dyDescent="0.2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</row>
    <row r="419" spans="1:60" ht="18" x14ac:dyDescent="0.2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</row>
    <row r="420" spans="1:60" ht="18" x14ac:dyDescent="0.2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</row>
    <row r="421" spans="1:60" ht="18" x14ac:dyDescent="0.2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</row>
    <row r="422" spans="1:60" ht="18" x14ac:dyDescent="0.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</row>
    <row r="423" spans="1:60" ht="18" x14ac:dyDescent="0.2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</row>
    <row r="424" spans="1:60" ht="18" x14ac:dyDescent="0.2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</row>
    <row r="425" spans="1:60" ht="18" x14ac:dyDescent="0.2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</row>
    <row r="426" spans="1:60" ht="18" x14ac:dyDescent="0.2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</row>
    <row r="427" spans="1:60" ht="18" x14ac:dyDescent="0.2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</row>
    <row r="428" spans="1:60" ht="18" x14ac:dyDescent="0.2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</row>
    <row r="429" spans="1:60" ht="18" x14ac:dyDescent="0.2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</row>
    <row r="430" spans="1:60" ht="18" x14ac:dyDescent="0.2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</row>
    <row r="431" spans="1:60" ht="18" x14ac:dyDescent="0.2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</row>
    <row r="432" spans="1:60" ht="18" x14ac:dyDescent="0.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</row>
    <row r="433" spans="1:60" ht="18" x14ac:dyDescent="0.2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</row>
    <row r="434" spans="1:60" ht="18" x14ac:dyDescent="0.2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</row>
    <row r="435" spans="1:60" ht="18" x14ac:dyDescent="0.2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</row>
    <row r="436" spans="1:60" ht="18" x14ac:dyDescent="0.2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</row>
    <row r="437" spans="1:60" ht="18" x14ac:dyDescent="0.2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</row>
    <row r="438" spans="1:60" ht="18" x14ac:dyDescent="0.2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</row>
    <row r="439" spans="1:60" ht="18" x14ac:dyDescent="0.2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</row>
    <row r="440" spans="1:60" ht="18" x14ac:dyDescent="0.2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</row>
    <row r="441" spans="1:60" ht="18" x14ac:dyDescent="0.2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</row>
    <row r="442" spans="1:60" ht="18" x14ac:dyDescent="0.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</row>
    <row r="443" spans="1:60" ht="18" x14ac:dyDescent="0.2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</row>
    <row r="444" spans="1:60" ht="18" x14ac:dyDescent="0.2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</row>
    <row r="445" spans="1:60" ht="18" x14ac:dyDescent="0.2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</row>
    <row r="446" spans="1:60" ht="18" x14ac:dyDescent="0.2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</row>
    <row r="447" spans="1:60" ht="18" x14ac:dyDescent="0.2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</row>
    <row r="448" spans="1:60" ht="18" x14ac:dyDescent="0.2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</row>
    <row r="449" spans="1:60" ht="18" x14ac:dyDescent="0.2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</row>
    <row r="450" spans="1:60" ht="18" x14ac:dyDescent="0.2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</row>
    <row r="451" spans="1:60" ht="18" x14ac:dyDescent="0.2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</row>
    <row r="452" spans="1:60" ht="18" x14ac:dyDescent="0.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</row>
    <row r="453" spans="1:60" ht="18" x14ac:dyDescent="0.2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</row>
    <row r="454" spans="1:60" ht="18" x14ac:dyDescent="0.2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</row>
    <row r="455" spans="1:60" ht="18" x14ac:dyDescent="0.2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</row>
    <row r="456" spans="1:60" ht="18" x14ac:dyDescent="0.2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</row>
    <row r="457" spans="1:60" ht="18" x14ac:dyDescent="0.2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</row>
    <row r="458" spans="1:60" ht="18" x14ac:dyDescent="0.2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</row>
    <row r="459" spans="1:60" ht="18" x14ac:dyDescent="0.2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</row>
    <row r="460" spans="1:60" ht="18" x14ac:dyDescent="0.2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</row>
    <row r="461" spans="1:60" ht="18" x14ac:dyDescent="0.2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</row>
    <row r="462" spans="1:60" ht="18" x14ac:dyDescent="0.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</row>
    <row r="463" spans="1:60" ht="18" x14ac:dyDescent="0.2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</row>
    <row r="464" spans="1:60" ht="18" x14ac:dyDescent="0.2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</row>
    <row r="465" spans="1:60" ht="18" x14ac:dyDescent="0.2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</row>
    <row r="466" spans="1:60" ht="18" x14ac:dyDescent="0.2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</row>
    <row r="467" spans="1:60" ht="18" x14ac:dyDescent="0.2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</row>
    <row r="468" spans="1:60" ht="18" x14ac:dyDescent="0.2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</row>
    <row r="469" spans="1:60" ht="18" x14ac:dyDescent="0.2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</row>
    <row r="470" spans="1:60" ht="18" x14ac:dyDescent="0.2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</row>
    <row r="471" spans="1:60" ht="18" x14ac:dyDescent="0.2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</row>
    <row r="472" spans="1:60" ht="18" x14ac:dyDescent="0.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</row>
    <row r="473" spans="1:60" ht="18" x14ac:dyDescent="0.2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</row>
    <row r="474" spans="1:60" ht="18" x14ac:dyDescent="0.2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</row>
    <row r="475" spans="1:60" ht="18" x14ac:dyDescent="0.2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</row>
    <row r="476" spans="1:60" ht="18" x14ac:dyDescent="0.2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</row>
    <row r="477" spans="1:60" ht="18" x14ac:dyDescent="0.2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</row>
    <row r="478" spans="1:60" ht="18" x14ac:dyDescent="0.2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</row>
    <row r="479" spans="1:60" ht="18" x14ac:dyDescent="0.2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</row>
    <row r="480" spans="1:60" ht="18" x14ac:dyDescent="0.2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</row>
    <row r="481" spans="1:60" ht="18" x14ac:dyDescent="0.2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</row>
    <row r="482" spans="1:60" ht="18" x14ac:dyDescent="0.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</row>
    <row r="483" spans="1:60" ht="18" x14ac:dyDescent="0.2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</row>
    <row r="484" spans="1:60" ht="18" x14ac:dyDescent="0.2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</row>
    <row r="485" spans="1:60" ht="18" x14ac:dyDescent="0.2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</row>
    <row r="486" spans="1:60" ht="18" x14ac:dyDescent="0.2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</row>
    <row r="487" spans="1:60" ht="18" x14ac:dyDescent="0.2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</row>
    <row r="488" spans="1:60" ht="18" x14ac:dyDescent="0.2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</row>
    <row r="489" spans="1:60" ht="18" x14ac:dyDescent="0.2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</row>
    <row r="490" spans="1:60" ht="18" x14ac:dyDescent="0.2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</row>
    <row r="491" spans="1:60" ht="18" x14ac:dyDescent="0.2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</row>
    <row r="492" spans="1:60" ht="18" x14ac:dyDescent="0.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</row>
    <row r="493" spans="1:60" ht="18" x14ac:dyDescent="0.2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</row>
    <row r="494" spans="1:60" ht="18" x14ac:dyDescent="0.2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</row>
    <row r="495" spans="1:60" ht="18" x14ac:dyDescent="0.2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</row>
    <row r="496" spans="1:60" ht="18" x14ac:dyDescent="0.2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</row>
    <row r="497" spans="1:60" ht="18" x14ac:dyDescent="0.2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</row>
    <row r="498" spans="1:60" ht="18" x14ac:dyDescent="0.2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</row>
    <row r="499" spans="1:60" ht="18" x14ac:dyDescent="0.2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</row>
    <row r="500" spans="1:60" ht="18" x14ac:dyDescent="0.2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</row>
    <row r="501" spans="1:60" ht="18" x14ac:dyDescent="0.2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</row>
    <row r="502" spans="1:60" ht="18" x14ac:dyDescent="0.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</row>
    <row r="503" spans="1:60" ht="18" x14ac:dyDescent="0.2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</row>
    <row r="504" spans="1:60" ht="18" x14ac:dyDescent="0.2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</row>
    <row r="505" spans="1:60" ht="18" x14ac:dyDescent="0.2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</row>
    <row r="506" spans="1:60" ht="18" x14ac:dyDescent="0.2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</row>
    <row r="507" spans="1:60" ht="18" x14ac:dyDescent="0.2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</row>
    <row r="508" spans="1:60" ht="18" x14ac:dyDescent="0.2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</row>
    <row r="509" spans="1:60" ht="18" x14ac:dyDescent="0.2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</row>
    <row r="510" spans="1:60" ht="18" x14ac:dyDescent="0.2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</row>
    <row r="511" spans="1:60" ht="18" x14ac:dyDescent="0.2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</row>
    <row r="512" spans="1:60" ht="18" x14ac:dyDescent="0.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</row>
    <row r="513" spans="1:60" ht="18" x14ac:dyDescent="0.2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</row>
    <row r="514" spans="1:60" ht="18" x14ac:dyDescent="0.2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</row>
    <row r="515" spans="1:60" ht="18" x14ac:dyDescent="0.2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</row>
    <row r="516" spans="1:60" ht="18" x14ac:dyDescent="0.2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</row>
    <row r="517" spans="1:60" ht="18" x14ac:dyDescent="0.2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</row>
    <row r="518" spans="1:60" ht="18" x14ac:dyDescent="0.2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</row>
    <row r="519" spans="1:60" ht="18" x14ac:dyDescent="0.2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</row>
    <row r="520" spans="1:60" ht="18" x14ac:dyDescent="0.2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</row>
    <row r="521" spans="1:60" ht="18" x14ac:dyDescent="0.2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</row>
    <row r="522" spans="1:60" ht="18" x14ac:dyDescent="0.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</row>
    <row r="523" spans="1:60" ht="18" x14ac:dyDescent="0.2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</row>
    <row r="524" spans="1:60" ht="18" x14ac:dyDescent="0.2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</row>
    <row r="525" spans="1:60" ht="18" x14ac:dyDescent="0.2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</row>
    <row r="526" spans="1:60" ht="18" x14ac:dyDescent="0.2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</row>
    <row r="527" spans="1:60" ht="18" x14ac:dyDescent="0.2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</row>
    <row r="528" spans="1:60" ht="18" x14ac:dyDescent="0.2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</row>
    <row r="529" spans="1:60" ht="18" x14ac:dyDescent="0.2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</row>
    <row r="530" spans="1:60" ht="18" x14ac:dyDescent="0.2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</row>
    <row r="531" spans="1:60" ht="18" x14ac:dyDescent="0.2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</row>
    <row r="532" spans="1:60" ht="18" x14ac:dyDescent="0.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</row>
    <row r="533" spans="1:60" ht="18" x14ac:dyDescent="0.2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</row>
    <row r="534" spans="1:60" ht="18" x14ac:dyDescent="0.2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</row>
    <row r="535" spans="1:60" ht="18" x14ac:dyDescent="0.2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</row>
    <row r="536" spans="1:60" ht="18" x14ac:dyDescent="0.2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</row>
    <row r="537" spans="1:60" ht="18" x14ac:dyDescent="0.2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</row>
    <row r="538" spans="1:60" ht="18" x14ac:dyDescent="0.2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</row>
    <row r="539" spans="1:60" ht="18" x14ac:dyDescent="0.2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</row>
    <row r="540" spans="1:60" ht="18" x14ac:dyDescent="0.2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</row>
    <row r="541" spans="1:60" ht="18" x14ac:dyDescent="0.2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</row>
    <row r="542" spans="1:60" ht="18" x14ac:dyDescent="0.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</row>
    <row r="543" spans="1:60" ht="18" x14ac:dyDescent="0.2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</row>
    <row r="544" spans="1:60" ht="18" x14ac:dyDescent="0.2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</row>
    <row r="545" spans="1:60" ht="18" x14ac:dyDescent="0.2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</row>
    <row r="546" spans="1:60" ht="18" x14ac:dyDescent="0.2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</row>
    <row r="547" spans="1:60" ht="18" x14ac:dyDescent="0.2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</row>
    <row r="548" spans="1:60" ht="18" x14ac:dyDescent="0.2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</row>
    <row r="549" spans="1:60" ht="18" x14ac:dyDescent="0.2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</row>
    <row r="550" spans="1:60" ht="18" x14ac:dyDescent="0.2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</row>
    <row r="551" spans="1:60" ht="18" x14ac:dyDescent="0.2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</row>
    <row r="552" spans="1:60" ht="18" x14ac:dyDescent="0.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</row>
    <row r="553" spans="1:60" ht="18" x14ac:dyDescent="0.2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</row>
    <row r="554" spans="1:60" ht="18" x14ac:dyDescent="0.2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</row>
    <row r="555" spans="1:60" ht="18" x14ac:dyDescent="0.2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</row>
    <row r="556" spans="1:60" ht="18" x14ac:dyDescent="0.2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</row>
    <row r="557" spans="1:60" ht="18" x14ac:dyDescent="0.2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</row>
    <row r="558" spans="1:60" ht="18" x14ac:dyDescent="0.2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</row>
    <row r="559" spans="1:60" ht="18" x14ac:dyDescent="0.2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</row>
    <row r="560" spans="1:60" ht="18" x14ac:dyDescent="0.2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</row>
    <row r="561" spans="1:60" ht="18" x14ac:dyDescent="0.2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</row>
    <row r="562" spans="1:60" ht="18" x14ac:dyDescent="0.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</row>
    <row r="563" spans="1:60" ht="18" x14ac:dyDescent="0.2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</row>
    <row r="564" spans="1:60" ht="18" x14ac:dyDescent="0.2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</row>
    <row r="565" spans="1:60" ht="18" x14ac:dyDescent="0.2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</row>
    <row r="566" spans="1:60" ht="18" x14ac:dyDescent="0.2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</row>
    <row r="567" spans="1:60" ht="18" x14ac:dyDescent="0.2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</row>
    <row r="568" spans="1:60" ht="18" x14ac:dyDescent="0.2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</row>
    <row r="569" spans="1:60" ht="18" x14ac:dyDescent="0.2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</row>
    <row r="570" spans="1:60" ht="18" x14ac:dyDescent="0.2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</row>
    <row r="571" spans="1:60" ht="18" x14ac:dyDescent="0.2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</row>
    <row r="572" spans="1:60" ht="18" x14ac:dyDescent="0.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</row>
    <row r="573" spans="1:60" ht="18" x14ac:dyDescent="0.2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</row>
    <row r="574" spans="1:60" ht="18" x14ac:dyDescent="0.2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</row>
    <row r="575" spans="1:60" ht="18" x14ac:dyDescent="0.2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</row>
    <row r="576" spans="1:60" ht="18" x14ac:dyDescent="0.2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</row>
    <row r="577" spans="1:60" ht="18" x14ac:dyDescent="0.2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</row>
    <row r="578" spans="1:60" ht="18" x14ac:dyDescent="0.2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</row>
    <row r="579" spans="1:60" ht="18" x14ac:dyDescent="0.2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</row>
    <row r="580" spans="1:60" ht="18" x14ac:dyDescent="0.2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</row>
    <row r="581" spans="1:60" ht="18" x14ac:dyDescent="0.2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</row>
    <row r="582" spans="1:60" ht="18" x14ac:dyDescent="0.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</row>
    <row r="583" spans="1:60" ht="18" x14ac:dyDescent="0.2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</row>
    <row r="584" spans="1:60" ht="18" x14ac:dyDescent="0.2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</row>
    <row r="585" spans="1:60" ht="18" x14ac:dyDescent="0.2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</row>
    <row r="586" spans="1:60" ht="18" x14ac:dyDescent="0.2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</row>
    <row r="587" spans="1:60" ht="18" x14ac:dyDescent="0.2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</row>
    <row r="588" spans="1:60" ht="18" x14ac:dyDescent="0.2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</row>
    <row r="589" spans="1:60" ht="18" x14ac:dyDescent="0.2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</row>
    <row r="590" spans="1:60" ht="18" x14ac:dyDescent="0.2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</row>
    <row r="591" spans="1:60" ht="18" x14ac:dyDescent="0.2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</row>
    <row r="592" spans="1:60" ht="18" x14ac:dyDescent="0.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</row>
    <row r="593" spans="1:60" ht="18" x14ac:dyDescent="0.2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</row>
    <row r="594" spans="1:60" ht="18" x14ac:dyDescent="0.2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</row>
    <row r="595" spans="1:60" ht="18" x14ac:dyDescent="0.2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</row>
    <row r="596" spans="1:60" ht="18" x14ac:dyDescent="0.2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</row>
    <row r="597" spans="1:60" ht="18" x14ac:dyDescent="0.2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</row>
    <row r="598" spans="1:60" ht="18" x14ac:dyDescent="0.2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</row>
    <row r="599" spans="1:60" ht="18" x14ac:dyDescent="0.2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</row>
    <row r="600" spans="1:60" ht="18" x14ac:dyDescent="0.2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</row>
    <row r="601" spans="1:60" ht="18" x14ac:dyDescent="0.2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</row>
    <row r="602" spans="1:60" ht="18" x14ac:dyDescent="0.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</row>
    <row r="603" spans="1:60" ht="18" x14ac:dyDescent="0.2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</row>
    <row r="604" spans="1:60" ht="18" x14ac:dyDescent="0.2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</row>
    <row r="605" spans="1:60" ht="18" x14ac:dyDescent="0.2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</row>
    <row r="606" spans="1:60" ht="18" x14ac:dyDescent="0.2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</row>
    <row r="607" spans="1:60" ht="18" x14ac:dyDescent="0.2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</row>
    <row r="608" spans="1:60" ht="18" x14ac:dyDescent="0.2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</row>
    <row r="609" spans="1:60" ht="18" x14ac:dyDescent="0.2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</row>
    <row r="610" spans="1:60" ht="18" x14ac:dyDescent="0.2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</row>
    <row r="611" spans="1:60" ht="18" x14ac:dyDescent="0.2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</row>
    <row r="612" spans="1:60" ht="18" x14ac:dyDescent="0.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</row>
    <row r="613" spans="1:60" ht="18" x14ac:dyDescent="0.2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</row>
    <row r="614" spans="1:60" ht="18" x14ac:dyDescent="0.2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</row>
    <row r="615" spans="1:60" ht="18" x14ac:dyDescent="0.2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</row>
    <row r="616" spans="1:60" ht="18" x14ac:dyDescent="0.2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</row>
    <row r="617" spans="1:60" ht="18" x14ac:dyDescent="0.2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</row>
    <row r="618" spans="1:60" ht="18" x14ac:dyDescent="0.2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</row>
    <row r="619" spans="1:60" ht="18" x14ac:dyDescent="0.2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</row>
    <row r="620" spans="1:60" ht="18" x14ac:dyDescent="0.2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</row>
    <row r="621" spans="1:60" ht="18" x14ac:dyDescent="0.2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</row>
    <row r="622" spans="1:60" ht="18" x14ac:dyDescent="0.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</row>
    <row r="623" spans="1:60" ht="18" x14ac:dyDescent="0.2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</row>
    <row r="624" spans="1:60" ht="18" x14ac:dyDescent="0.2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</row>
    <row r="625" spans="1:60" ht="18" x14ac:dyDescent="0.2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</row>
    <row r="626" spans="1:60" ht="18" x14ac:dyDescent="0.2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</row>
    <row r="627" spans="1:60" ht="18" x14ac:dyDescent="0.2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</row>
    <row r="628" spans="1:60" ht="18" x14ac:dyDescent="0.2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</row>
    <row r="629" spans="1:60" ht="18" x14ac:dyDescent="0.2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</row>
    <row r="630" spans="1:60" ht="18" x14ac:dyDescent="0.2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</row>
    <row r="631" spans="1:60" ht="18" x14ac:dyDescent="0.2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</row>
    <row r="632" spans="1:60" ht="18" x14ac:dyDescent="0.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</row>
    <row r="633" spans="1:60" ht="18" x14ac:dyDescent="0.2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</row>
    <row r="634" spans="1:60" ht="18" x14ac:dyDescent="0.2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</row>
    <row r="635" spans="1:60" ht="18" x14ac:dyDescent="0.2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</row>
    <row r="636" spans="1:60" ht="18" x14ac:dyDescent="0.2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</row>
    <row r="637" spans="1:60" ht="18" x14ac:dyDescent="0.2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</row>
    <row r="638" spans="1:60" ht="18" x14ac:dyDescent="0.2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</row>
    <row r="639" spans="1:60" ht="18" x14ac:dyDescent="0.2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</row>
    <row r="640" spans="1:60" ht="18" x14ac:dyDescent="0.2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</row>
    <row r="641" spans="1:60" ht="18" x14ac:dyDescent="0.2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</row>
    <row r="642" spans="1:60" ht="18" x14ac:dyDescent="0.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</row>
    <row r="643" spans="1:60" ht="18" x14ac:dyDescent="0.2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</row>
    <row r="644" spans="1:60" ht="18" x14ac:dyDescent="0.2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</row>
    <row r="645" spans="1:60" ht="18" x14ac:dyDescent="0.2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</row>
    <row r="646" spans="1:60" ht="18" x14ac:dyDescent="0.2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</row>
    <row r="647" spans="1:60" ht="18" x14ac:dyDescent="0.2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</row>
    <row r="648" spans="1:60" ht="18" x14ac:dyDescent="0.2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</row>
    <row r="649" spans="1:60" ht="18" x14ac:dyDescent="0.2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</row>
    <row r="650" spans="1:60" ht="18" x14ac:dyDescent="0.2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</row>
    <row r="651" spans="1:60" ht="18" x14ac:dyDescent="0.2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</row>
    <row r="652" spans="1:60" ht="18" x14ac:dyDescent="0.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</row>
    <row r="653" spans="1:60" ht="18" x14ac:dyDescent="0.2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</row>
    <row r="654" spans="1:60" ht="18" x14ac:dyDescent="0.2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</row>
    <row r="655" spans="1:60" ht="18" x14ac:dyDescent="0.2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</row>
    <row r="656" spans="1:60" ht="18" x14ac:dyDescent="0.2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</row>
    <row r="657" spans="1:60" ht="18" x14ac:dyDescent="0.2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</row>
    <row r="658" spans="1:60" ht="18" x14ac:dyDescent="0.2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</row>
    <row r="659" spans="1:60" ht="18" x14ac:dyDescent="0.2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</row>
    <row r="660" spans="1:60" ht="18" x14ac:dyDescent="0.2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</row>
    <row r="661" spans="1:60" ht="18" x14ac:dyDescent="0.2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</row>
    <row r="662" spans="1:60" ht="18" x14ac:dyDescent="0.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</row>
    <row r="663" spans="1:60" ht="18" x14ac:dyDescent="0.2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</row>
    <row r="664" spans="1:60" ht="18" x14ac:dyDescent="0.2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</row>
    <row r="665" spans="1:60" ht="18" x14ac:dyDescent="0.2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</row>
    <row r="666" spans="1:60" ht="18" x14ac:dyDescent="0.2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</row>
    <row r="667" spans="1:60" ht="18" x14ac:dyDescent="0.2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</row>
    <row r="668" spans="1:60" ht="18" x14ac:dyDescent="0.2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</row>
    <row r="669" spans="1:60" ht="18" x14ac:dyDescent="0.2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</row>
    <row r="670" spans="1:60" ht="18" x14ac:dyDescent="0.2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</row>
    <row r="671" spans="1:60" ht="18" x14ac:dyDescent="0.2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</row>
    <row r="672" spans="1:60" ht="18" x14ac:dyDescent="0.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</row>
    <row r="673" spans="1:60" ht="18" x14ac:dyDescent="0.2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</row>
    <row r="674" spans="1:60" ht="18" x14ac:dyDescent="0.2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</row>
    <row r="675" spans="1:60" ht="18" x14ac:dyDescent="0.2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</row>
    <row r="676" spans="1:60" ht="18" x14ac:dyDescent="0.2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</row>
    <row r="677" spans="1:60" ht="18" x14ac:dyDescent="0.2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</row>
    <row r="678" spans="1:60" ht="18" x14ac:dyDescent="0.2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</row>
    <row r="679" spans="1:60" ht="18" x14ac:dyDescent="0.2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</row>
    <row r="680" spans="1:60" ht="18" x14ac:dyDescent="0.2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</row>
    <row r="681" spans="1:60" ht="18" x14ac:dyDescent="0.2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</row>
    <row r="682" spans="1:60" ht="18" x14ac:dyDescent="0.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</row>
    <row r="683" spans="1:60" ht="18" x14ac:dyDescent="0.2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</row>
    <row r="684" spans="1:60" ht="18" x14ac:dyDescent="0.2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</row>
    <row r="685" spans="1:60" ht="18" x14ac:dyDescent="0.2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</row>
    <row r="686" spans="1:60" ht="18" x14ac:dyDescent="0.2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</row>
    <row r="687" spans="1:60" ht="18" x14ac:dyDescent="0.2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</row>
    <row r="688" spans="1:60" ht="18" x14ac:dyDescent="0.2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</row>
    <row r="689" spans="1:60" ht="18" x14ac:dyDescent="0.2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</row>
    <row r="690" spans="1:60" ht="18" x14ac:dyDescent="0.2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</row>
    <row r="691" spans="1:60" ht="18" x14ac:dyDescent="0.2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</row>
    <row r="692" spans="1:60" ht="18" x14ac:dyDescent="0.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</row>
    <row r="693" spans="1:60" ht="18" x14ac:dyDescent="0.2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</row>
    <row r="694" spans="1:60" ht="18" x14ac:dyDescent="0.2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</row>
    <row r="695" spans="1:60" ht="18" x14ac:dyDescent="0.2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</row>
    <row r="696" spans="1:60" ht="18" x14ac:dyDescent="0.2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</row>
    <row r="697" spans="1:60" ht="18" x14ac:dyDescent="0.2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</row>
    <row r="698" spans="1:60" ht="18" x14ac:dyDescent="0.2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</row>
    <row r="699" spans="1:60" ht="18" x14ac:dyDescent="0.2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</row>
    <row r="700" spans="1:60" ht="18" x14ac:dyDescent="0.2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</row>
    <row r="701" spans="1:60" ht="18" x14ac:dyDescent="0.2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</row>
    <row r="702" spans="1:60" ht="18" x14ac:dyDescent="0.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</row>
    <row r="703" spans="1:60" ht="18" x14ac:dyDescent="0.2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</row>
    <row r="704" spans="1:60" ht="18" x14ac:dyDescent="0.2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</row>
    <row r="705" spans="1:60" ht="18" x14ac:dyDescent="0.2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</row>
    <row r="706" spans="1:60" ht="18" x14ac:dyDescent="0.2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</row>
    <row r="707" spans="1:60" ht="18" x14ac:dyDescent="0.2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</row>
    <row r="708" spans="1:60" ht="18" x14ac:dyDescent="0.2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</row>
    <row r="709" spans="1:60" ht="18" x14ac:dyDescent="0.2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</row>
    <row r="710" spans="1:60" ht="18" x14ac:dyDescent="0.2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</row>
    <row r="711" spans="1:60" ht="18" x14ac:dyDescent="0.2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</row>
    <row r="712" spans="1:60" ht="18" x14ac:dyDescent="0.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</row>
    <row r="713" spans="1:60" ht="18" x14ac:dyDescent="0.2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</row>
    <row r="714" spans="1:60" ht="18" x14ac:dyDescent="0.2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</row>
    <row r="715" spans="1:60" ht="18" x14ac:dyDescent="0.2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</row>
    <row r="716" spans="1:60" ht="18" x14ac:dyDescent="0.2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</row>
    <row r="717" spans="1:60" ht="18" x14ac:dyDescent="0.2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</row>
    <row r="718" spans="1:60" ht="18" x14ac:dyDescent="0.2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</row>
    <row r="719" spans="1:60" ht="18" x14ac:dyDescent="0.2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</row>
    <row r="720" spans="1:60" ht="18" x14ac:dyDescent="0.2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</row>
    <row r="721" spans="1:60" ht="18" x14ac:dyDescent="0.2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</row>
    <row r="722" spans="1:60" ht="18" x14ac:dyDescent="0.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</row>
    <row r="723" spans="1:60" ht="18" x14ac:dyDescent="0.2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</row>
    <row r="724" spans="1:60" ht="18" x14ac:dyDescent="0.2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</row>
    <row r="725" spans="1:60" ht="18" x14ac:dyDescent="0.2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</row>
    <row r="726" spans="1:60" ht="18" x14ac:dyDescent="0.2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</row>
    <row r="727" spans="1:60" ht="18" x14ac:dyDescent="0.2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</row>
    <row r="728" spans="1:60" ht="18" x14ac:dyDescent="0.2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</row>
    <row r="729" spans="1:60" ht="18" x14ac:dyDescent="0.2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</row>
    <row r="730" spans="1:60" ht="18" x14ac:dyDescent="0.2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</row>
    <row r="731" spans="1:60" ht="18" x14ac:dyDescent="0.2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</row>
    <row r="732" spans="1:60" ht="18" x14ac:dyDescent="0.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</row>
    <row r="733" spans="1:60" ht="18" x14ac:dyDescent="0.2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</row>
    <row r="734" spans="1:60" ht="18" x14ac:dyDescent="0.2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</row>
    <row r="735" spans="1:60" ht="18" x14ac:dyDescent="0.2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</row>
    <row r="736" spans="1:60" ht="18" x14ac:dyDescent="0.2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</row>
    <row r="737" spans="1:60" ht="18" x14ac:dyDescent="0.2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</row>
    <row r="738" spans="1:60" ht="18" x14ac:dyDescent="0.2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</row>
    <row r="739" spans="1:60" ht="18" x14ac:dyDescent="0.2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</row>
    <row r="740" spans="1:60" ht="18" x14ac:dyDescent="0.2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</row>
    <row r="741" spans="1:60" ht="18" x14ac:dyDescent="0.2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</row>
    <row r="742" spans="1:60" ht="18" x14ac:dyDescent="0.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</row>
    <row r="743" spans="1:60" ht="18" x14ac:dyDescent="0.2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</row>
    <row r="744" spans="1:60" ht="18" x14ac:dyDescent="0.2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</row>
    <row r="745" spans="1:60" ht="18" x14ac:dyDescent="0.2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</row>
    <row r="746" spans="1:60" ht="18" x14ac:dyDescent="0.2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</row>
    <row r="747" spans="1:60" ht="18" x14ac:dyDescent="0.2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</row>
    <row r="748" spans="1:60" ht="18" x14ac:dyDescent="0.2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</row>
    <row r="749" spans="1:60" ht="18" x14ac:dyDescent="0.2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</row>
    <row r="750" spans="1:60" ht="18" x14ac:dyDescent="0.2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</row>
    <row r="751" spans="1:60" ht="18" x14ac:dyDescent="0.2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</row>
    <row r="752" spans="1:60" ht="18" x14ac:dyDescent="0.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</row>
    <row r="753" spans="1:60" ht="18" x14ac:dyDescent="0.2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</row>
    <row r="754" spans="1:60" ht="18" x14ac:dyDescent="0.2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</row>
    <row r="755" spans="1:60" ht="18" x14ac:dyDescent="0.2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</row>
    <row r="756" spans="1:60" ht="18" x14ac:dyDescent="0.2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</row>
    <row r="757" spans="1:60" ht="18" x14ac:dyDescent="0.2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</row>
    <row r="758" spans="1:60" ht="18" x14ac:dyDescent="0.2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</row>
    <row r="759" spans="1:60" ht="18" x14ac:dyDescent="0.2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</row>
    <row r="760" spans="1:60" ht="18" x14ac:dyDescent="0.2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</row>
    <row r="761" spans="1:60" ht="18" x14ac:dyDescent="0.2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</row>
    <row r="762" spans="1:60" ht="18" x14ac:dyDescent="0.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</row>
    <row r="763" spans="1:60" ht="18" x14ac:dyDescent="0.2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</row>
    <row r="764" spans="1:60" ht="18" x14ac:dyDescent="0.2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</row>
    <row r="765" spans="1:60" ht="18" x14ac:dyDescent="0.2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</row>
    <row r="766" spans="1:60" ht="18" x14ac:dyDescent="0.2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</row>
    <row r="767" spans="1:60" ht="18" x14ac:dyDescent="0.2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</row>
    <row r="768" spans="1:60" ht="18" x14ac:dyDescent="0.2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</row>
    <row r="769" spans="1:60" ht="18" x14ac:dyDescent="0.2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</row>
    <row r="770" spans="1:60" ht="18" x14ac:dyDescent="0.2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</row>
    <row r="771" spans="1:60" ht="18" x14ac:dyDescent="0.2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</row>
    <row r="772" spans="1:60" ht="18" x14ac:dyDescent="0.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</row>
    <row r="773" spans="1:60" ht="18" x14ac:dyDescent="0.2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</row>
    <row r="774" spans="1:60" ht="18" x14ac:dyDescent="0.2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</row>
    <row r="775" spans="1:60" ht="18" x14ac:dyDescent="0.2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</row>
    <row r="776" spans="1:60" ht="18" x14ac:dyDescent="0.2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</row>
    <row r="777" spans="1:60" ht="18" x14ac:dyDescent="0.2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</row>
    <row r="778" spans="1:60" ht="18" x14ac:dyDescent="0.2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</row>
    <row r="779" spans="1:60" ht="18" x14ac:dyDescent="0.2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</row>
    <row r="780" spans="1:60" ht="18" x14ac:dyDescent="0.2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</row>
    <row r="781" spans="1:60" ht="18" x14ac:dyDescent="0.2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</row>
    <row r="782" spans="1:60" ht="18" x14ac:dyDescent="0.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</row>
    <row r="783" spans="1:60" ht="18" x14ac:dyDescent="0.2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</row>
    <row r="784" spans="1:60" ht="18" x14ac:dyDescent="0.2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</row>
    <row r="785" spans="1:60" ht="18" x14ac:dyDescent="0.2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</row>
    <row r="786" spans="1:60" ht="18" x14ac:dyDescent="0.2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</row>
    <row r="787" spans="1:60" ht="18" x14ac:dyDescent="0.2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</row>
    <row r="788" spans="1:60" ht="18" x14ac:dyDescent="0.2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</row>
    <row r="789" spans="1:60" ht="18" x14ac:dyDescent="0.2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</row>
    <row r="790" spans="1:60" ht="18" x14ac:dyDescent="0.2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</row>
    <row r="791" spans="1:60" ht="18" x14ac:dyDescent="0.2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</row>
    <row r="792" spans="1:60" ht="18" x14ac:dyDescent="0.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</row>
    <row r="793" spans="1:60" ht="18" x14ac:dyDescent="0.2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</row>
    <row r="794" spans="1:60" ht="18" x14ac:dyDescent="0.2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</row>
    <row r="795" spans="1:60" ht="18" x14ac:dyDescent="0.2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</row>
    <row r="796" spans="1:60" ht="18" x14ac:dyDescent="0.2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</row>
    <row r="797" spans="1:60" ht="18" x14ac:dyDescent="0.2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</row>
    <row r="798" spans="1:60" ht="18" x14ac:dyDescent="0.2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</row>
    <row r="799" spans="1:60" ht="18" x14ac:dyDescent="0.2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</row>
    <row r="800" spans="1:60" ht="18" x14ac:dyDescent="0.2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</row>
    <row r="801" spans="1:60" ht="18" x14ac:dyDescent="0.2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</row>
    <row r="802" spans="1:60" ht="18" x14ac:dyDescent="0.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</row>
    <row r="803" spans="1:60" ht="18" x14ac:dyDescent="0.2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</row>
    <row r="804" spans="1:60" ht="18" x14ac:dyDescent="0.2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</row>
    <row r="805" spans="1:60" ht="18" x14ac:dyDescent="0.2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</row>
    <row r="806" spans="1:60" ht="18" x14ac:dyDescent="0.2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</row>
    <row r="807" spans="1:60" ht="18" x14ac:dyDescent="0.2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</row>
    <row r="808" spans="1:60" ht="18" x14ac:dyDescent="0.2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</row>
    <row r="809" spans="1:60" ht="18" x14ac:dyDescent="0.2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</row>
    <row r="810" spans="1:60" ht="18" x14ac:dyDescent="0.2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</row>
    <row r="811" spans="1:60" ht="18" x14ac:dyDescent="0.2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</row>
    <row r="812" spans="1:60" ht="18" x14ac:dyDescent="0.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</row>
    <row r="813" spans="1:60" ht="18" x14ac:dyDescent="0.2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</row>
    <row r="814" spans="1:60" ht="18" x14ac:dyDescent="0.2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</row>
    <row r="815" spans="1:60" ht="18" x14ac:dyDescent="0.2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</row>
    <row r="816" spans="1:60" ht="18" x14ac:dyDescent="0.2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</row>
    <row r="817" spans="1:60" ht="18" x14ac:dyDescent="0.2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</row>
    <row r="818" spans="1:60" ht="18" x14ac:dyDescent="0.2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</row>
    <row r="819" spans="1:60" ht="18" x14ac:dyDescent="0.2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</row>
    <row r="820" spans="1:60" ht="18" x14ac:dyDescent="0.2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</row>
    <row r="821" spans="1:60" ht="18" x14ac:dyDescent="0.2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</row>
    <row r="822" spans="1:60" ht="18" x14ac:dyDescent="0.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</row>
    <row r="823" spans="1:60" ht="18" x14ac:dyDescent="0.2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</row>
    <row r="824" spans="1:60" ht="18" x14ac:dyDescent="0.2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</row>
    <row r="825" spans="1:60" ht="18" x14ac:dyDescent="0.2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</row>
    <row r="826" spans="1:60" ht="18" x14ac:dyDescent="0.2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</row>
    <row r="827" spans="1:60" ht="18" x14ac:dyDescent="0.2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</row>
    <row r="828" spans="1:60" ht="18" x14ac:dyDescent="0.2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</row>
    <row r="829" spans="1:60" ht="18" x14ac:dyDescent="0.2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</row>
    <row r="830" spans="1:60" ht="18" x14ac:dyDescent="0.2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</row>
    <row r="831" spans="1:60" ht="18" x14ac:dyDescent="0.2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</row>
    <row r="832" spans="1:60" ht="18" x14ac:dyDescent="0.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</row>
    <row r="833" spans="1:60" ht="18" x14ac:dyDescent="0.2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</row>
    <row r="834" spans="1:60" ht="18" x14ac:dyDescent="0.2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</row>
    <row r="835" spans="1:60" ht="18" x14ac:dyDescent="0.2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</row>
    <row r="836" spans="1:60" ht="18" x14ac:dyDescent="0.2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</row>
    <row r="837" spans="1:60" ht="18" x14ac:dyDescent="0.2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</row>
    <row r="838" spans="1:60" ht="18" x14ac:dyDescent="0.2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</row>
    <row r="839" spans="1:60" ht="18" x14ac:dyDescent="0.2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</row>
    <row r="840" spans="1:60" ht="18" x14ac:dyDescent="0.2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</row>
    <row r="841" spans="1:60" ht="18" x14ac:dyDescent="0.2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</row>
    <row r="842" spans="1:60" ht="18" x14ac:dyDescent="0.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</row>
    <row r="843" spans="1:60" ht="18" x14ac:dyDescent="0.2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</row>
    <row r="844" spans="1:60" ht="18" x14ac:dyDescent="0.2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</row>
    <row r="845" spans="1:60" ht="18" x14ac:dyDescent="0.2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</row>
    <row r="846" spans="1:60" ht="18" x14ac:dyDescent="0.2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</row>
    <row r="847" spans="1:60" ht="18" x14ac:dyDescent="0.2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</row>
    <row r="848" spans="1:60" ht="18" x14ac:dyDescent="0.2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</row>
    <row r="849" spans="1:60" ht="18" x14ac:dyDescent="0.2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</row>
    <row r="850" spans="1:60" ht="18" x14ac:dyDescent="0.2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</row>
    <row r="851" spans="1:60" ht="18" x14ac:dyDescent="0.2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</row>
    <row r="852" spans="1:60" ht="18" x14ac:dyDescent="0.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</row>
    <row r="853" spans="1:60" ht="18" x14ac:dyDescent="0.2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</row>
    <row r="854" spans="1:60" ht="18" x14ac:dyDescent="0.2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</row>
    <row r="855" spans="1:60" ht="18" x14ac:dyDescent="0.2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</row>
    <row r="856" spans="1:60" ht="18" x14ac:dyDescent="0.2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</row>
    <row r="857" spans="1:60" ht="18" x14ac:dyDescent="0.2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</row>
    <row r="858" spans="1:60" ht="18" x14ac:dyDescent="0.2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</row>
    <row r="859" spans="1:60" ht="18" x14ac:dyDescent="0.2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</row>
    <row r="860" spans="1:60" ht="18" x14ac:dyDescent="0.2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</row>
    <row r="861" spans="1:60" ht="18" x14ac:dyDescent="0.2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</row>
    <row r="862" spans="1:60" ht="18" x14ac:dyDescent="0.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</row>
    <row r="863" spans="1:60" ht="18" x14ac:dyDescent="0.2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</row>
    <row r="864" spans="1:60" ht="18" x14ac:dyDescent="0.2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</row>
    <row r="865" spans="1:60" ht="18" x14ac:dyDescent="0.2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</row>
    <row r="866" spans="1:60" ht="18" x14ac:dyDescent="0.2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</row>
    <row r="867" spans="1:60" ht="18" x14ac:dyDescent="0.2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</row>
    <row r="868" spans="1:60" ht="18" x14ac:dyDescent="0.2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</row>
    <row r="869" spans="1:60" ht="18" x14ac:dyDescent="0.2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</row>
    <row r="870" spans="1:60" ht="18" x14ac:dyDescent="0.2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</row>
    <row r="871" spans="1:60" ht="18" x14ac:dyDescent="0.2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</row>
    <row r="872" spans="1:60" ht="18" x14ac:dyDescent="0.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</row>
    <row r="873" spans="1:60" ht="18" x14ac:dyDescent="0.2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</row>
    <row r="874" spans="1:60" ht="18" x14ac:dyDescent="0.2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</row>
    <row r="875" spans="1:60" ht="18" x14ac:dyDescent="0.2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</row>
    <row r="876" spans="1:60" ht="18" x14ac:dyDescent="0.2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</row>
    <row r="877" spans="1:60" ht="18" x14ac:dyDescent="0.2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</row>
    <row r="878" spans="1:60" ht="18" x14ac:dyDescent="0.2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</row>
    <row r="879" spans="1:60" ht="18" x14ac:dyDescent="0.2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</row>
    <row r="880" spans="1:60" ht="18" x14ac:dyDescent="0.2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</row>
    <row r="881" spans="1:60" ht="18" x14ac:dyDescent="0.2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</row>
    <row r="882" spans="1:60" ht="18" x14ac:dyDescent="0.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</row>
    <row r="883" spans="1:60" ht="18" x14ac:dyDescent="0.2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</row>
    <row r="884" spans="1:60" ht="18" x14ac:dyDescent="0.2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</row>
    <row r="885" spans="1:60" ht="18" x14ac:dyDescent="0.2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</row>
    <row r="886" spans="1:60" ht="18" x14ac:dyDescent="0.2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</row>
    <row r="887" spans="1:60" ht="18" x14ac:dyDescent="0.2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</row>
    <row r="888" spans="1:60" ht="18" x14ac:dyDescent="0.2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</row>
    <row r="889" spans="1:60" ht="18" x14ac:dyDescent="0.2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</row>
    <row r="890" spans="1:60" ht="18" x14ac:dyDescent="0.2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</row>
    <row r="891" spans="1:60" ht="18" x14ac:dyDescent="0.2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</row>
    <row r="892" spans="1:60" ht="18" x14ac:dyDescent="0.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</row>
    <row r="893" spans="1:60" ht="18" x14ac:dyDescent="0.2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</row>
    <row r="894" spans="1:60" ht="18" x14ac:dyDescent="0.2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</row>
    <row r="895" spans="1:60" ht="18" x14ac:dyDescent="0.2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</row>
    <row r="896" spans="1:60" ht="18" x14ac:dyDescent="0.2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</row>
    <row r="897" spans="1:60" ht="18" x14ac:dyDescent="0.2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</row>
    <row r="898" spans="1:60" ht="18" x14ac:dyDescent="0.2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</row>
    <row r="899" spans="1:60" ht="18" x14ac:dyDescent="0.2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</row>
    <row r="900" spans="1:60" ht="18" x14ac:dyDescent="0.2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</row>
    <row r="901" spans="1:60" ht="18" x14ac:dyDescent="0.2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</row>
    <row r="902" spans="1:60" ht="18" x14ac:dyDescent="0.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</row>
    <row r="903" spans="1:60" ht="18" x14ac:dyDescent="0.2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</row>
    <row r="904" spans="1:60" ht="18" x14ac:dyDescent="0.2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</row>
    <row r="905" spans="1:60" ht="18" x14ac:dyDescent="0.2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</row>
    <row r="906" spans="1:60" ht="18" x14ac:dyDescent="0.2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</row>
    <row r="907" spans="1:60" ht="18" x14ac:dyDescent="0.2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</row>
    <row r="908" spans="1:60" ht="18" x14ac:dyDescent="0.2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</row>
    <row r="909" spans="1:60" ht="18" x14ac:dyDescent="0.2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</row>
    <row r="910" spans="1:60" ht="18" x14ac:dyDescent="0.2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</row>
    <row r="911" spans="1:60" ht="18" x14ac:dyDescent="0.2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</row>
    <row r="912" spans="1:60" ht="18" x14ac:dyDescent="0.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</row>
    <row r="913" spans="1:60" ht="18" x14ac:dyDescent="0.2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</row>
    <row r="914" spans="1:60" ht="18" x14ac:dyDescent="0.2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</row>
    <row r="915" spans="1:60" ht="18" x14ac:dyDescent="0.2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</row>
    <row r="916" spans="1:60" ht="18" x14ac:dyDescent="0.2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</row>
    <row r="917" spans="1:60" ht="18" x14ac:dyDescent="0.2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</row>
    <row r="918" spans="1:60" ht="18" x14ac:dyDescent="0.2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</row>
    <row r="919" spans="1:60" ht="18" x14ac:dyDescent="0.2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</row>
    <row r="920" spans="1:60" ht="18" x14ac:dyDescent="0.2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</row>
    <row r="921" spans="1:60" ht="18" x14ac:dyDescent="0.2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</row>
    <row r="922" spans="1:60" ht="18" x14ac:dyDescent="0.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</row>
    <row r="923" spans="1:60" ht="18" x14ac:dyDescent="0.2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</row>
    <row r="924" spans="1:60" ht="18" x14ac:dyDescent="0.2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</row>
    <row r="925" spans="1:60" ht="18" x14ac:dyDescent="0.2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</row>
    <row r="926" spans="1:60" ht="18" x14ac:dyDescent="0.2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</row>
    <row r="927" spans="1:60" ht="18" x14ac:dyDescent="0.2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</row>
    <row r="928" spans="1:60" ht="18" x14ac:dyDescent="0.2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</row>
    <row r="929" spans="1:60" ht="18" x14ac:dyDescent="0.2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</row>
    <row r="930" spans="1:60" ht="18" x14ac:dyDescent="0.2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</row>
    <row r="931" spans="1:60" ht="18" x14ac:dyDescent="0.2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</row>
    <row r="932" spans="1:60" ht="18" x14ac:dyDescent="0.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</row>
    <row r="933" spans="1:60" ht="18" x14ac:dyDescent="0.2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</row>
    <row r="934" spans="1:60" ht="18" x14ac:dyDescent="0.2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</row>
    <row r="935" spans="1:60" ht="18" x14ac:dyDescent="0.2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</row>
    <row r="936" spans="1:60" ht="18" x14ac:dyDescent="0.2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</row>
    <row r="937" spans="1:60" ht="18" x14ac:dyDescent="0.2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</row>
    <row r="938" spans="1:60" ht="18" x14ac:dyDescent="0.2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</row>
    <row r="939" spans="1:60" ht="18" x14ac:dyDescent="0.2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</row>
    <row r="940" spans="1:60" ht="18" x14ac:dyDescent="0.2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</row>
    <row r="941" spans="1:60" ht="18" x14ac:dyDescent="0.2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</row>
    <row r="942" spans="1:60" ht="18" x14ac:dyDescent="0.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</row>
    <row r="943" spans="1:60" ht="18" x14ac:dyDescent="0.2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</row>
    <row r="944" spans="1:60" ht="18" x14ac:dyDescent="0.2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</row>
    <row r="945" spans="1:60" ht="18" x14ac:dyDescent="0.2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</row>
    <row r="946" spans="1:60" ht="18" x14ac:dyDescent="0.2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</row>
    <row r="947" spans="1:60" ht="18" x14ac:dyDescent="0.2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</row>
    <row r="948" spans="1:60" ht="18" x14ac:dyDescent="0.2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</row>
    <row r="949" spans="1:60" ht="18" x14ac:dyDescent="0.2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</row>
    <row r="950" spans="1:60" ht="18" x14ac:dyDescent="0.2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</row>
    <row r="951" spans="1:60" ht="18" x14ac:dyDescent="0.2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</row>
    <row r="952" spans="1:60" ht="18" x14ac:dyDescent="0.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</row>
    <row r="953" spans="1:60" ht="18" x14ac:dyDescent="0.2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</row>
    <row r="954" spans="1:60" ht="18" x14ac:dyDescent="0.2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</row>
    <row r="955" spans="1:60" ht="18" x14ac:dyDescent="0.2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</row>
    <row r="956" spans="1:60" ht="18" x14ac:dyDescent="0.2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</row>
    <row r="957" spans="1:60" ht="18" x14ac:dyDescent="0.2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</row>
    <row r="958" spans="1:60" ht="18" x14ac:dyDescent="0.2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</row>
    <row r="959" spans="1:60" ht="18" x14ac:dyDescent="0.2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</row>
    <row r="960" spans="1:60" ht="18" x14ac:dyDescent="0.2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</row>
    <row r="961" spans="1:60" ht="18" x14ac:dyDescent="0.2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</row>
    <row r="962" spans="1:60" ht="18" x14ac:dyDescent="0.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</row>
    <row r="963" spans="1:60" ht="18" x14ac:dyDescent="0.2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</row>
    <row r="964" spans="1:60" ht="18" x14ac:dyDescent="0.2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</row>
    <row r="965" spans="1:60" ht="18" x14ac:dyDescent="0.2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</row>
    <row r="966" spans="1:60" ht="18" x14ac:dyDescent="0.2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</row>
    <row r="967" spans="1:60" ht="18" x14ac:dyDescent="0.2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</row>
    <row r="968" spans="1:60" ht="18" x14ac:dyDescent="0.2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</row>
    <row r="969" spans="1:60" ht="18" x14ac:dyDescent="0.2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</row>
    <row r="970" spans="1:60" ht="18" x14ac:dyDescent="0.2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</row>
    <row r="971" spans="1:60" ht="18" x14ac:dyDescent="0.2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</row>
    <row r="972" spans="1:60" ht="18" x14ac:dyDescent="0.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</row>
    <row r="973" spans="1:60" ht="18" x14ac:dyDescent="0.2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</row>
    <row r="974" spans="1:60" ht="18" x14ac:dyDescent="0.2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</row>
    <row r="975" spans="1:60" ht="18" x14ac:dyDescent="0.2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</row>
    <row r="976" spans="1:60" ht="18" x14ac:dyDescent="0.2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  <c r="BC976" s="70"/>
      <c r="BD976" s="70"/>
      <c r="BE976" s="70"/>
      <c r="BF976" s="70"/>
      <c r="BG976" s="70"/>
      <c r="BH976" s="70"/>
    </row>
    <row r="977" spans="1:60" ht="18" x14ac:dyDescent="0.2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  <c r="AJ977" s="70"/>
      <c r="AK977" s="70"/>
      <c r="AL977" s="70"/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  <c r="BC977" s="70"/>
      <c r="BD977" s="70"/>
      <c r="BE977" s="70"/>
      <c r="BF977" s="70"/>
      <c r="BG977" s="70"/>
      <c r="BH977" s="70"/>
    </row>
    <row r="978" spans="1:60" ht="18" x14ac:dyDescent="0.2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  <c r="AJ978" s="70"/>
      <c r="AK978" s="70"/>
      <c r="AL978" s="70"/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  <c r="BC978" s="70"/>
      <c r="BD978" s="70"/>
      <c r="BE978" s="70"/>
      <c r="BF978" s="70"/>
      <c r="BG978" s="70"/>
      <c r="BH978" s="70"/>
    </row>
    <row r="979" spans="1:60" ht="18" x14ac:dyDescent="0.2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  <c r="BC979" s="70"/>
      <c r="BD979" s="70"/>
      <c r="BE979" s="70"/>
      <c r="BF979" s="70"/>
      <c r="BG979" s="70"/>
      <c r="BH979" s="70"/>
    </row>
    <row r="980" spans="1:60" ht="18" x14ac:dyDescent="0.2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  <c r="BC980" s="70"/>
      <c r="BD980" s="70"/>
      <c r="BE980" s="70"/>
      <c r="BF980" s="70"/>
      <c r="BG980" s="70"/>
      <c r="BH980" s="70"/>
    </row>
    <row r="981" spans="1:60" ht="18" x14ac:dyDescent="0.2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  <c r="BC981" s="70"/>
      <c r="BD981" s="70"/>
      <c r="BE981" s="70"/>
      <c r="BF981" s="70"/>
      <c r="BG981" s="70"/>
      <c r="BH981" s="70"/>
    </row>
    <row r="982" spans="1:60" ht="18" x14ac:dyDescent="0.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  <c r="BC982" s="70"/>
      <c r="BD982" s="70"/>
      <c r="BE982" s="70"/>
      <c r="BF982" s="70"/>
      <c r="BG982" s="70"/>
      <c r="BH982" s="70"/>
    </row>
    <row r="983" spans="1:60" ht="18" x14ac:dyDescent="0.2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  <c r="BC983" s="70"/>
      <c r="BD983" s="70"/>
      <c r="BE983" s="70"/>
      <c r="BF983" s="70"/>
      <c r="BG983" s="70"/>
      <c r="BH983" s="70"/>
    </row>
    <row r="984" spans="1:60" ht="18" x14ac:dyDescent="0.2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  <c r="BC984" s="70"/>
      <c r="BD984" s="70"/>
      <c r="BE984" s="70"/>
      <c r="BF984" s="70"/>
      <c r="BG984" s="70"/>
      <c r="BH984" s="70"/>
    </row>
    <row r="985" spans="1:60" ht="18" x14ac:dyDescent="0.2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  <c r="BC985" s="70"/>
      <c r="BD985" s="70"/>
      <c r="BE985" s="70"/>
      <c r="BF985" s="70"/>
      <c r="BG985" s="70"/>
      <c r="BH985" s="70"/>
    </row>
    <row r="986" spans="1:60" ht="18" x14ac:dyDescent="0.2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  <c r="BC986" s="70"/>
      <c r="BD986" s="70"/>
      <c r="BE986" s="70"/>
      <c r="BF986" s="70"/>
      <c r="BG986" s="70"/>
      <c r="BH986" s="70"/>
    </row>
    <row r="987" spans="1:60" ht="18" x14ac:dyDescent="0.2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  <c r="BC987" s="70"/>
      <c r="BD987" s="70"/>
      <c r="BE987" s="70"/>
      <c r="BF987" s="70"/>
      <c r="BG987" s="70"/>
      <c r="BH987" s="70"/>
    </row>
    <row r="988" spans="1:60" ht="18" x14ac:dyDescent="0.2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  <c r="BC988" s="70"/>
      <c r="BD988" s="70"/>
      <c r="BE988" s="70"/>
      <c r="BF988" s="70"/>
      <c r="BG988" s="70"/>
      <c r="BH988" s="70"/>
    </row>
    <row r="989" spans="1:60" ht="18" x14ac:dyDescent="0.2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  <c r="BC989" s="70"/>
      <c r="BD989" s="70"/>
      <c r="BE989" s="70"/>
      <c r="BF989" s="70"/>
      <c r="BG989" s="70"/>
      <c r="BH989" s="70"/>
    </row>
    <row r="990" spans="1:60" ht="18" x14ac:dyDescent="0.2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  <c r="BC990" s="70"/>
      <c r="BD990" s="70"/>
      <c r="BE990" s="70"/>
      <c r="BF990" s="70"/>
      <c r="BG990" s="70"/>
      <c r="BH990" s="70"/>
    </row>
    <row r="991" spans="1:60" ht="18" x14ac:dyDescent="0.2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  <c r="BC991" s="70"/>
      <c r="BD991" s="70"/>
      <c r="BE991" s="70"/>
      <c r="BF991" s="70"/>
      <c r="BG991" s="70"/>
      <c r="BH991" s="70"/>
    </row>
    <row r="992" spans="1:60" ht="18" x14ac:dyDescent="0.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  <c r="AJ992" s="70"/>
      <c r="AK992" s="70"/>
      <c r="AL992" s="70"/>
      <c r="AM992" s="70"/>
      <c r="AN992" s="70"/>
      <c r="AO992" s="70"/>
      <c r="AP992" s="70"/>
      <c r="AQ992" s="70"/>
      <c r="AR992" s="70"/>
      <c r="AS992" s="70"/>
      <c r="AT992" s="70"/>
      <c r="AU992" s="70"/>
      <c r="AV992" s="70"/>
      <c r="AW992" s="70"/>
      <c r="AX992" s="70"/>
      <c r="AY992" s="70"/>
      <c r="AZ992" s="70"/>
      <c r="BA992" s="70"/>
      <c r="BB992" s="70"/>
      <c r="BC992" s="70"/>
      <c r="BD992" s="70"/>
      <c r="BE992" s="70"/>
      <c r="BF992" s="70"/>
      <c r="BG992" s="70"/>
      <c r="BH992" s="70"/>
    </row>
    <row r="993" spans="1:60" ht="18" x14ac:dyDescent="0.2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  <c r="AJ993" s="70"/>
      <c r="AK993" s="70"/>
      <c r="AL993" s="70"/>
      <c r="AM993" s="70"/>
      <c r="AN993" s="70"/>
      <c r="AO993" s="70"/>
      <c r="AP993" s="70"/>
      <c r="AQ993" s="70"/>
      <c r="AR993" s="70"/>
      <c r="AS993" s="70"/>
      <c r="AT993" s="70"/>
      <c r="AU993" s="70"/>
      <c r="AV993" s="70"/>
      <c r="AW993" s="70"/>
      <c r="AX993" s="70"/>
      <c r="AY993" s="70"/>
      <c r="AZ993" s="70"/>
      <c r="BA993" s="70"/>
      <c r="BB993" s="70"/>
      <c r="BC993" s="70"/>
      <c r="BD993" s="70"/>
      <c r="BE993" s="70"/>
      <c r="BF993" s="70"/>
      <c r="BG993" s="70"/>
      <c r="BH993" s="70"/>
    </row>
    <row r="994" spans="1:60" ht="18" x14ac:dyDescent="0.2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  <c r="AG994" s="70"/>
      <c r="AH994" s="70"/>
      <c r="AI994" s="70"/>
      <c r="AJ994" s="70"/>
      <c r="AK994" s="70"/>
      <c r="AL994" s="70"/>
      <c r="AM994" s="70"/>
      <c r="AN994" s="70"/>
      <c r="AO994" s="70"/>
      <c r="AP994" s="70"/>
      <c r="AQ994" s="70"/>
      <c r="AR994" s="70"/>
      <c r="AS994" s="70"/>
      <c r="AT994" s="70"/>
      <c r="AU994" s="70"/>
      <c r="AV994" s="70"/>
      <c r="AW994" s="70"/>
      <c r="AX994" s="70"/>
      <c r="AY994" s="70"/>
      <c r="AZ994" s="70"/>
      <c r="BA994" s="70"/>
      <c r="BB994" s="70"/>
      <c r="BC994" s="70"/>
      <c r="BD994" s="70"/>
      <c r="BE994" s="70"/>
      <c r="BF994" s="70"/>
      <c r="BG994" s="70"/>
      <c r="BH994" s="70"/>
    </row>
    <row r="995" spans="1:60" ht="18" x14ac:dyDescent="0.2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  <c r="AG995" s="70"/>
      <c r="AH995" s="70"/>
      <c r="AI995" s="70"/>
      <c r="AJ995" s="70"/>
      <c r="AK995" s="70"/>
      <c r="AL995" s="70"/>
      <c r="AM995" s="70"/>
      <c r="AN995" s="70"/>
      <c r="AO995" s="70"/>
      <c r="AP995" s="70"/>
      <c r="AQ995" s="70"/>
      <c r="AR995" s="70"/>
      <c r="AS995" s="70"/>
      <c r="AT995" s="70"/>
      <c r="AU995" s="70"/>
      <c r="AV995" s="70"/>
      <c r="AW995" s="70"/>
      <c r="AX995" s="70"/>
      <c r="AY995" s="70"/>
      <c r="AZ995" s="70"/>
      <c r="BA995" s="70"/>
      <c r="BB995" s="70"/>
      <c r="BC995" s="70"/>
      <c r="BD995" s="70"/>
      <c r="BE995" s="70"/>
      <c r="BF995" s="70"/>
      <c r="BG995" s="70"/>
      <c r="BH995" s="70"/>
    </row>
    <row r="996" spans="1:60" ht="18" x14ac:dyDescent="0.2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  <c r="AG996" s="70"/>
      <c r="AH996" s="70"/>
      <c r="AI996" s="70"/>
      <c r="AJ996" s="70"/>
      <c r="AK996" s="70"/>
      <c r="AL996" s="70"/>
      <c r="AM996" s="70"/>
      <c r="AN996" s="70"/>
      <c r="AO996" s="70"/>
      <c r="AP996" s="70"/>
      <c r="AQ996" s="70"/>
      <c r="AR996" s="70"/>
      <c r="AS996" s="70"/>
      <c r="AT996" s="70"/>
      <c r="AU996" s="70"/>
      <c r="AV996" s="70"/>
      <c r="AW996" s="70"/>
      <c r="AX996" s="70"/>
      <c r="AY996" s="70"/>
      <c r="AZ996" s="70"/>
      <c r="BA996" s="70"/>
      <c r="BB996" s="70"/>
      <c r="BC996" s="70"/>
      <c r="BD996" s="70"/>
      <c r="BE996" s="70"/>
      <c r="BF996" s="70"/>
      <c r="BG996" s="70"/>
      <c r="BH996" s="70"/>
    </row>
    <row r="997" spans="1:60" ht="18" x14ac:dyDescent="0.2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  <c r="AG997" s="70"/>
      <c r="AH997" s="70"/>
      <c r="AI997" s="70"/>
      <c r="AJ997" s="70"/>
      <c r="AK997" s="70"/>
      <c r="AL997" s="70"/>
      <c r="AM997" s="70"/>
      <c r="AN997" s="70"/>
      <c r="AO997" s="70"/>
      <c r="AP997" s="70"/>
      <c r="AQ997" s="70"/>
      <c r="AR997" s="70"/>
      <c r="AS997" s="70"/>
      <c r="AT997" s="70"/>
      <c r="AU997" s="70"/>
      <c r="AV997" s="70"/>
      <c r="AW997" s="70"/>
      <c r="AX997" s="70"/>
      <c r="AY997" s="70"/>
      <c r="AZ997" s="70"/>
      <c r="BA997" s="70"/>
      <c r="BB997" s="70"/>
      <c r="BC997" s="70"/>
      <c r="BD997" s="70"/>
      <c r="BE997" s="70"/>
      <c r="BF997" s="70"/>
      <c r="BG997" s="70"/>
      <c r="BH997" s="70"/>
    </row>
    <row r="998" spans="1:60" ht="18" x14ac:dyDescent="0.2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  <c r="AG998" s="70"/>
      <c r="AH998" s="70"/>
      <c r="AI998" s="70"/>
      <c r="AJ998" s="70"/>
      <c r="AK998" s="70"/>
      <c r="AL998" s="70"/>
      <c r="AM998" s="70"/>
      <c r="AN998" s="70"/>
      <c r="AO998" s="70"/>
      <c r="AP998" s="70"/>
      <c r="AQ998" s="70"/>
      <c r="AR998" s="70"/>
      <c r="AS998" s="70"/>
      <c r="AT998" s="70"/>
      <c r="AU998" s="70"/>
      <c r="AV998" s="70"/>
      <c r="AW998" s="70"/>
      <c r="AX998" s="70"/>
      <c r="AY998" s="70"/>
      <c r="AZ998" s="70"/>
      <c r="BA998" s="70"/>
      <c r="BB998" s="70"/>
      <c r="BC998" s="70"/>
      <c r="BD998" s="70"/>
      <c r="BE998" s="70"/>
      <c r="BF998" s="70"/>
      <c r="BG998" s="70"/>
      <c r="BH998" s="70"/>
    </row>
    <row r="999" spans="1:60" ht="18" x14ac:dyDescent="0.2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  <c r="AG999" s="70"/>
      <c r="AH999" s="70"/>
      <c r="AI999" s="70"/>
      <c r="AJ999" s="70"/>
      <c r="AK999" s="70"/>
      <c r="AL999" s="70"/>
      <c r="AM999" s="70"/>
      <c r="AN999" s="70"/>
      <c r="AO999" s="70"/>
      <c r="AP999" s="70"/>
      <c r="AQ999" s="70"/>
      <c r="AR999" s="70"/>
      <c r="AS999" s="70"/>
      <c r="AT999" s="70"/>
      <c r="AU999" s="70"/>
      <c r="AV999" s="70"/>
      <c r="AW999" s="70"/>
      <c r="AX999" s="70"/>
      <c r="AY999" s="70"/>
      <c r="AZ999" s="70"/>
      <c r="BA999" s="70"/>
      <c r="BB999" s="70"/>
      <c r="BC999" s="70"/>
      <c r="BD999" s="70"/>
      <c r="BE999" s="70"/>
      <c r="BF999" s="70"/>
      <c r="BG999" s="70"/>
      <c r="BH999" s="70"/>
    </row>
    <row r="1000" spans="1:60" ht="18" x14ac:dyDescent="0.2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  <c r="AF1000" s="70"/>
      <c r="AG1000" s="70"/>
      <c r="AH1000" s="70"/>
      <c r="AI1000" s="70"/>
      <c r="AJ1000" s="70"/>
      <c r="AK1000" s="70"/>
      <c r="AL1000" s="70"/>
      <c r="AM1000" s="70"/>
      <c r="AN1000" s="70"/>
      <c r="AO1000" s="70"/>
      <c r="AP1000" s="70"/>
      <c r="AQ1000" s="70"/>
      <c r="AR1000" s="70"/>
      <c r="AS1000" s="70"/>
      <c r="AT1000" s="70"/>
      <c r="AU1000" s="70"/>
      <c r="AV1000" s="70"/>
      <c r="AW1000" s="70"/>
      <c r="AX1000" s="70"/>
      <c r="AY1000" s="70"/>
      <c r="AZ1000" s="70"/>
      <c r="BA1000" s="70"/>
      <c r="BB1000" s="70"/>
      <c r="BC1000" s="70"/>
      <c r="BD1000" s="70"/>
      <c r="BE1000" s="70"/>
      <c r="BF1000" s="70"/>
      <c r="BG1000" s="70"/>
      <c r="BH1000" s="70"/>
    </row>
    <row r="1001" spans="1:60" ht="18" x14ac:dyDescent="0.2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  <c r="AD1001" s="70"/>
      <c r="AE1001" s="70"/>
      <c r="AF1001" s="70"/>
      <c r="AG1001" s="70"/>
      <c r="AH1001" s="70"/>
      <c r="AI1001" s="70"/>
      <c r="AJ1001" s="70"/>
      <c r="AK1001" s="70"/>
      <c r="AL1001" s="70"/>
      <c r="AM1001" s="70"/>
      <c r="AN1001" s="70"/>
      <c r="AO1001" s="70"/>
      <c r="AP1001" s="70"/>
      <c r="AQ1001" s="70"/>
      <c r="AR1001" s="70"/>
      <c r="AS1001" s="70"/>
      <c r="AT1001" s="70"/>
      <c r="AU1001" s="70"/>
      <c r="AV1001" s="70"/>
      <c r="AW1001" s="70"/>
      <c r="AX1001" s="70"/>
      <c r="AY1001" s="70"/>
      <c r="AZ1001" s="70"/>
      <c r="BA1001" s="70"/>
      <c r="BB1001" s="70"/>
      <c r="BC1001" s="70"/>
      <c r="BD1001" s="70"/>
      <c r="BE1001" s="70"/>
      <c r="BF1001" s="70"/>
      <c r="BG1001" s="70"/>
      <c r="BH1001" s="70"/>
    </row>
    <row r="1002" spans="1:60" ht="18" x14ac:dyDescent="0.2">
      <c r="A1002" s="7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  <c r="AC1002" s="70"/>
      <c r="AD1002" s="70"/>
      <c r="AE1002" s="70"/>
      <c r="AF1002" s="70"/>
      <c r="AG1002" s="70"/>
      <c r="AH1002" s="70"/>
      <c r="AI1002" s="70"/>
      <c r="AJ1002" s="70"/>
      <c r="AK1002" s="70"/>
      <c r="AL1002" s="70"/>
      <c r="AM1002" s="70"/>
      <c r="AN1002" s="70"/>
      <c r="AO1002" s="70"/>
      <c r="AP1002" s="70"/>
      <c r="AQ1002" s="70"/>
      <c r="AR1002" s="70"/>
      <c r="AS1002" s="70"/>
      <c r="AT1002" s="70"/>
      <c r="AU1002" s="70"/>
      <c r="AV1002" s="70"/>
      <c r="AW1002" s="70"/>
      <c r="AX1002" s="70"/>
      <c r="AY1002" s="70"/>
      <c r="AZ1002" s="70"/>
      <c r="BA1002" s="70"/>
      <c r="BB1002" s="70"/>
      <c r="BC1002" s="70"/>
      <c r="BD1002" s="70"/>
      <c r="BE1002" s="70"/>
      <c r="BF1002" s="70"/>
      <c r="BG1002" s="70"/>
      <c r="BH1002" s="70"/>
    </row>
    <row r="1003" spans="1:60" ht="18" x14ac:dyDescent="0.2">
      <c r="A1003" s="7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  <c r="AC1003" s="70"/>
      <c r="AD1003" s="70"/>
      <c r="AE1003" s="70"/>
      <c r="AF1003" s="70"/>
      <c r="AG1003" s="70"/>
      <c r="AH1003" s="70"/>
      <c r="AI1003" s="70"/>
      <c r="AJ1003" s="70"/>
      <c r="AK1003" s="70"/>
      <c r="AL1003" s="70"/>
      <c r="AM1003" s="70"/>
      <c r="AN1003" s="70"/>
      <c r="AO1003" s="70"/>
      <c r="AP1003" s="70"/>
      <c r="AQ1003" s="70"/>
      <c r="AR1003" s="70"/>
      <c r="AS1003" s="70"/>
      <c r="AT1003" s="70"/>
      <c r="AU1003" s="70"/>
      <c r="AV1003" s="70"/>
      <c r="AW1003" s="70"/>
      <c r="AX1003" s="70"/>
      <c r="AY1003" s="70"/>
      <c r="AZ1003" s="70"/>
      <c r="BA1003" s="70"/>
      <c r="BB1003" s="70"/>
      <c r="BC1003" s="70"/>
      <c r="BD1003" s="70"/>
      <c r="BE1003" s="70"/>
      <c r="BF1003" s="70"/>
      <c r="BG1003" s="70"/>
      <c r="BH1003" s="70"/>
    </row>
    <row r="1004" spans="1:60" ht="18" x14ac:dyDescent="0.2">
      <c r="A1004" s="70"/>
      <c r="B1004" s="70"/>
      <c r="C1004" s="70"/>
      <c r="D1004" s="70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  <c r="AB1004" s="70"/>
      <c r="AC1004" s="70"/>
      <c r="AD1004" s="70"/>
      <c r="AE1004" s="70"/>
      <c r="AF1004" s="70"/>
      <c r="AG1004" s="70"/>
      <c r="AH1004" s="70"/>
      <c r="AI1004" s="70"/>
      <c r="AJ1004" s="70"/>
      <c r="AK1004" s="70"/>
      <c r="AL1004" s="70"/>
      <c r="AM1004" s="70"/>
      <c r="AN1004" s="70"/>
      <c r="AO1004" s="70"/>
      <c r="AP1004" s="70"/>
      <c r="AQ1004" s="70"/>
      <c r="AR1004" s="70"/>
      <c r="AS1004" s="70"/>
      <c r="AT1004" s="70"/>
      <c r="AU1004" s="70"/>
      <c r="AV1004" s="70"/>
      <c r="AW1004" s="70"/>
      <c r="AX1004" s="70"/>
      <c r="AY1004" s="70"/>
      <c r="AZ1004" s="70"/>
      <c r="BA1004" s="70"/>
      <c r="BB1004" s="70"/>
      <c r="BC1004" s="70"/>
      <c r="BD1004" s="70"/>
      <c r="BE1004" s="70"/>
      <c r="BF1004" s="70"/>
      <c r="BG1004" s="70"/>
      <c r="BH1004" s="70"/>
    </row>
    <row r="1005" spans="1:60" ht="18" x14ac:dyDescent="0.2">
      <c r="A1005" s="70"/>
      <c r="B1005" s="70"/>
      <c r="C1005" s="70"/>
      <c r="D1005" s="70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  <c r="AB1005" s="70"/>
      <c r="AC1005" s="70"/>
      <c r="AD1005" s="70"/>
      <c r="AE1005" s="70"/>
      <c r="AF1005" s="70"/>
      <c r="AG1005" s="70"/>
      <c r="AH1005" s="70"/>
      <c r="AI1005" s="70"/>
      <c r="AJ1005" s="70"/>
      <c r="AK1005" s="70"/>
      <c r="AL1005" s="70"/>
      <c r="AM1005" s="70"/>
      <c r="AN1005" s="70"/>
      <c r="AO1005" s="70"/>
      <c r="AP1005" s="70"/>
      <c r="AQ1005" s="70"/>
      <c r="AR1005" s="70"/>
      <c r="AS1005" s="70"/>
      <c r="AT1005" s="70"/>
      <c r="AU1005" s="70"/>
      <c r="AV1005" s="70"/>
      <c r="AW1005" s="70"/>
      <c r="AX1005" s="70"/>
      <c r="AY1005" s="70"/>
      <c r="AZ1005" s="70"/>
      <c r="BA1005" s="70"/>
      <c r="BB1005" s="70"/>
      <c r="BC1005" s="70"/>
      <c r="BD1005" s="70"/>
      <c r="BE1005" s="70"/>
      <c r="BF1005" s="70"/>
      <c r="BG1005" s="70"/>
      <c r="BH1005" s="70"/>
    </row>
  </sheetData>
  <mergeCells count="25">
    <mergeCell ref="AA5:AD5"/>
    <mergeCell ref="AA6:AD6"/>
    <mergeCell ref="G8:M8"/>
    <mergeCell ref="V15:Y15"/>
    <mergeCell ref="G16:M16"/>
    <mergeCell ref="AE16:AH16"/>
    <mergeCell ref="AS16:AV16"/>
    <mergeCell ref="AS25:AV25"/>
    <mergeCell ref="AS34:AV34"/>
    <mergeCell ref="D35:H35"/>
    <mergeCell ref="AS43:AV43"/>
    <mergeCell ref="Q44:X44"/>
    <mergeCell ref="D51:H51"/>
    <mergeCell ref="AD52:AI52"/>
    <mergeCell ref="D71:H71"/>
    <mergeCell ref="C80:D80"/>
    <mergeCell ref="F80:G80"/>
    <mergeCell ref="AS88:AV88"/>
    <mergeCell ref="V52:Y52"/>
    <mergeCell ref="P53:R53"/>
    <mergeCell ref="AT53:AW53"/>
    <mergeCell ref="AS61:AV61"/>
    <mergeCell ref="D64:I64"/>
    <mergeCell ref="AS70:AV70"/>
    <mergeCell ref="U71:AF71"/>
  </mergeCells>
  <conditionalFormatting sqref="A1:B93 C1:C44 D1:D37 E1:E62 F1:F36 G1:G93 H1:H19 I1:I46 J1:J62 K1:N93 O1:O15 P1:P93 Q1:Q19 R1:R29 S1:S41 T1:T12 U1:U15 V1:V12 W1:W17 X1:Z38 AA1:AA76 AB1:AD4 AE1:AE93 AF1:AF68 AG1:AH26 AI1:AI93 AJ1:AJ12 AK1:AK93 AL1:AL61 AM1:AM32 AN1:AN61 AO1:AO12 AP1:AP93 AQ1:AQ12 AR1:AR49 AS1:AS30 AT1:AT31 AU1:AV51 AW1:AW22 AX1:AX59 AY1:AY93 AB7:AB27 AC7:AC73 AD7:AD93 T14:T93 V14:V15 AJ14:AJ55 AO14:AO61 AQ14:AQ57 O17:O93 U17:U28 V17:V27 W19:W38 H21:H48 Q21:Q32 AW24:AW49 AG28:AG65 AH28:AH93 V29:V32 AB29:AB32 U30:U31 R31:R93 AS32:AS51 U33:U93 AT33:AT78 Q34:Q93 V34:V93 AB34:AB43 AM34 AM36 F38:F52 AM38:AM61 D39:D67 W40:W65 X40:Z93 S43:S45 AB45:AB61 C46:C62 I48:I93 S48:S64 H50:H62 AW51 AR52:AR93 AS53:AS84 AU53:AU93 AV53:AV58 AW53:AW84 F54:F62 AJ57:AJ93 AQ59:AQ66 AV60:AV76 AX61:AX93 AB63:AB93 AL63:AO93 C64:C70 E64:F93 H64:H93 J64:J65 J67:J93 S67:S93 W67:W73 AG67:AG68 AQ68:AQ76 D69:D93 AF70:AG93 C72:C93 W75:W93 AC75:AC93 AA78:AA93 AQ78:AQ93 AV78:AV93 AT80:AT93 AS86:AS93 AW89:AW93">
    <cfRule type="beginsWith" dxfId="15" priority="1" operator="beginsWith" text="G">
      <formula>LEFT((A1),LEN("G"))=("G")</formula>
    </cfRule>
  </conditionalFormatting>
  <conditionalFormatting sqref="A1:B93 C1:C44 D1:D37 E1:E62 F1:F36 G1:G93 H1:H19 I1:I46 J1:J62 K1:N93 O1:O15 P1:P93 Q1:Q19 R1:R29 S1:S41 T1:T12 U1:U15 V1:V12 W1:W17 X1:Z38 AA1:AA76 AB1:AD4 AE1:AE93 AF1:AF68 AG1:AH26 AI1:AI93 AJ1:AJ12 AK1:AK93 AL1:AL61 AM1:AM32 AN1:AN61 AO1:AO12 AP1:AP93 AQ1:AQ12 AR1:AR49 AS1:AS30 AT1:AT31 AU1:AV51 AW1:AW22 AX1:AX59 AY1:AY93 AB7:AB27 AC7:AC73 AD7:AD93 T14:T93 V14:V15 AJ14:AJ55 AO14:AO61 AQ14:AQ57 O17:O93 U17:U28 V17:V27 W19:W38 H21:H48 Q21:Q32 AW24:AW49 AG28:AG65 AH28:AH93 V29:V32 AB29:AB32 U30:U31 R31:R93 AS32:AS51 U33:U93 AT33:AT78 Q34:Q93 V34:V93 AB34:AB43 AM34 AM36 F38:F52 AM38:AM61 D39:D67 W40:W65 X40:Z93 S43:S45 AB45:AB61 C46:C62 I48:I93 S48:S64 H50:H62 AW51 AR52:AR93 AS53:AS84 AU53:AU93 AV53:AV58 AW53:AW84 F54:F62 AJ57:AJ93 AQ59:AQ66 AV60:AV76 AX61:AX93 AB63:AB93 AL63:AO93 C64:C70 E64:F93 H64:H93 J64:J65 J67:J93 S67:S93 W67:W73 AG67:AG68 AQ68:AQ76 D69:D93 AF70:AG93 C72:C93 W75:W93 AC75:AC93 AA78:AA93 AQ78:AQ93 AV78:AV93 AT80:AT93 AS86:AS93 AW89:AW93">
    <cfRule type="beginsWith" dxfId="14" priority="2" operator="beginsWith" text="Y">
      <formula>LEFT((A1),LEN("Y"))=("Y")</formula>
    </cfRule>
  </conditionalFormatting>
  <conditionalFormatting sqref="W18">
    <cfRule type="beginsWith" dxfId="13" priority="3" operator="beginsWith" text="G">
      <formula>LEFT((W18),LEN("G"))=("G")</formula>
    </cfRule>
  </conditionalFormatting>
  <conditionalFormatting sqref="W18">
    <cfRule type="beginsWith" dxfId="12" priority="4" operator="beginsWith" text="Y">
      <formula>LEFT((W18),LEN("Y"))=("Y")</formula>
    </cfRule>
  </conditionalFormatting>
  <conditionalFormatting sqref="AB62">
    <cfRule type="beginsWith" dxfId="11" priority="5" operator="beginsWith" text="G">
      <formula>LEFT((AB62),LEN("G"))=("G")</formula>
    </cfRule>
  </conditionalFormatting>
  <conditionalFormatting sqref="AB62">
    <cfRule type="beginsWith" dxfId="10" priority="6" operator="beginsWith" text="Y">
      <formula>LEFT((AB62),LEN("Y"))=("Y")</formula>
    </cfRule>
  </conditionalFormatting>
  <conditionalFormatting sqref="BC50">
    <cfRule type="beginsWith" dxfId="9" priority="7" operator="beginsWith" text="G">
      <formula>LEFT((BC50),LEN("G"))=("G")</formula>
    </cfRule>
  </conditionalFormatting>
  <conditionalFormatting sqref="BC50">
    <cfRule type="beginsWith" dxfId="8" priority="8" operator="beginsWith" text="Y">
      <formula>LEFT((BC50),LEN("Y"))=("Y")</formula>
    </cfRule>
  </conditionalFormatting>
  <pageMargins left="0.7" right="0.7" top="0.75" bottom="0.75" header="0" footer="0"/>
  <pageSetup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H10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51" width="5.33203125" customWidth="1"/>
    <col min="55" max="55" width="40.5" customWidth="1"/>
    <col min="56" max="56" width="19" customWidth="1"/>
    <col min="57" max="57" width="27" customWidth="1"/>
    <col min="58" max="60" width="15.83203125" customWidth="1"/>
  </cols>
  <sheetData>
    <row r="1" spans="1:60" ht="15.75" customHeight="1" x14ac:dyDescent="0.3">
      <c r="A1" s="1" t="s">
        <v>0</v>
      </c>
      <c r="B1" s="2">
        <v>143</v>
      </c>
      <c r="C1" s="2">
        <v>144</v>
      </c>
      <c r="D1" s="2">
        <v>145</v>
      </c>
      <c r="E1" s="2">
        <v>146</v>
      </c>
      <c r="F1" s="2">
        <v>147</v>
      </c>
      <c r="G1" s="2">
        <v>148</v>
      </c>
      <c r="H1" s="2">
        <v>149</v>
      </c>
      <c r="I1" s="2">
        <v>150</v>
      </c>
      <c r="J1" s="2">
        <v>151</v>
      </c>
      <c r="K1" s="2">
        <v>152</v>
      </c>
      <c r="L1" s="2">
        <v>153</v>
      </c>
      <c r="M1" s="2">
        <v>154</v>
      </c>
      <c r="N1" s="2">
        <v>155</v>
      </c>
      <c r="O1" s="2">
        <v>156</v>
      </c>
      <c r="P1" s="2">
        <v>157</v>
      </c>
      <c r="Q1" s="2">
        <v>158</v>
      </c>
      <c r="R1" s="2">
        <v>159</v>
      </c>
      <c r="S1" s="2">
        <v>160</v>
      </c>
      <c r="T1" s="2">
        <v>161</v>
      </c>
      <c r="U1" s="2">
        <v>162</v>
      </c>
      <c r="V1" s="2">
        <v>163</v>
      </c>
      <c r="W1" s="2">
        <v>164</v>
      </c>
      <c r="X1" s="2">
        <v>165</v>
      </c>
      <c r="Y1" s="2">
        <v>166</v>
      </c>
      <c r="Z1" s="2">
        <v>167</v>
      </c>
      <c r="AA1" s="2">
        <v>168</v>
      </c>
      <c r="AB1" s="2">
        <v>169</v>
      </c>
      <c r="AC1" s="2">
        <v>170</v>
      </c>
      <c r="AD1" s="2">
        <v>171</v>
      </c>
      <c r="AE1" s="2">
        <v>172</v>
      </c>
      <c r="AF1" s="2">
        <v>173</v>
      </c>
      <c r="AG1" s="2">
        <v>174</v>
      </c>
      <c r="AH1" s="2">
        <v>175</v>
      </c>
      <c r="AI1" s="2">
        <v>176</v>
      </c>
      <c r="AJ1" s="2">
        <v>177</v>
      </c>
      <c r="AK1" s="2">
        <v>178</v>
      </c>
      <c r="AL1" s="2">
        <v>179</v>
      </c>
      <c r="AM1" s="2">
        <v>180</v>
      </c>
      <c r="AN1" s="2">
        <v>181</v>
      </c>
      <c r="AO1" s="2">
        <v>182</v>
      </c>
      <c r="AP1" s="2">
        <v>183</v>
      </c>
      <c r="AQ1" s="2">
        <v>184</v>
      </c>
      <c r="AR1" s="2">
        <v>185</v>
      </c>
      <c r="AS1" s="2">
        <v>186</v>
      </c>
      <c r="AT1" s="2">
        <v>187</v>
      </c>
      <c r="AU1" s="2">
        <v>188</v>
      </c>
      <c r="AV1" s="2">
        <v>189</v>
      </c>
      <c r="AW1" s="2">
        <v>190</v>
      </c>
      <c r="AX1" s="2">
        <v>191</v>
      </c>
      <c r="AY1" s="2">
        <v>192</v>
      </c>
      <c r="AZ1" s="3"/>
      <c r="BA1" s="3"/>
      <c r="BB1" s="3"/>
      <c r="BC1" s="3"/>
      <c r="BD1" s="3"/>
      <c r="BE1" s="4"/>
      <c r="BF1" s="4"/>
      <c r="BG1" s="4"/>
      <c r="BH1" s="4"/>
    </row>
    <row r="2" spans="1:60" ht="15.75" customHeight="1" x14ac:dyDescent="0.3">
      <c r="A2" s="2">
        <v>-2018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4"/>
      <c r="BF2" s="4"/>
      <c r="BG2" s="4"/>
      <c r="BH2" s="4"/>
    </row>
    <row r="3" spans="1:60" ht="15.75" customHeight="1" x14ac:dyDescent="0.3">
      <c r="A3" s="2">
        <v>-2019</v>
      </c>
      <c r="B3" s="3"/>
      <c r="C3" s="3"/>
      <c r="D3" s="3"/>
      <c r="E3" s="3"/>
      <c r="F3" s="3"/>
      <c r="G3" s="3"/>
      <c r="H3" s="5"/>
      <c r="I3" s="5"/>
      <c r="J3" s="5"/>
      <c r="K3" s="5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4"/>
      <c r="BF3" s="4"/>
      <c r="BG3" s="4"/>
      <c r="BH3" s="4"/>
    </row>
    <row r="4" spans="1:60" ht="15.75" customHeight="1" x14ac:dyDescent="0.3">
      <c r="A4" s="2">
        <v>-2020</v>
      </c>
      <c r="B4" s="3"/>
      <c r="C4" s="3"/>
      <c r="D4" s="3"/>
      <c r="E4" s="3"/>
      <c r="F4" s="5"/>
      <c r="G4" s="6"/>
      <c r="H4" s="7"/>
      <c r="I4" s="8"/>
      <c r="J4" s="8"/>
      <c r="K4" s="8"/>
      <c r="L4" s="9"/>
      <c r="M4" s="10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4"/>
      <c r="BF4" s="4"/>
      <c r="BG4" s="4"/>
      <c r="BH4" s="4"/>
    </row>
    <row r="5" spans="1:60" ht="15.75" customHeight="1" x14ac:dyDescent="0.3">
      <c r="A5" s="2">
        <v>-2021</v>
      </c>
      <c r="B5" s="3"/>
      <c r="C5" s="3"/>
      <c r="D5" s="5"/>
      <c r="E5" s="6"/>
      <c r="F5" s="7"/>
      <c r="G5" s="11"/>
      <c r="H5" s="12"/>
      <c r="I5" s="3"/>
      <c r="J5" s="3"/>
      <c r="K5" s="13"/>
      <c r="L5" s="14"/>
      <c r="M5" s="11"/>
      <c r="N5" s="9"/>
      <c r="O5" s="10"/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66" t="s">
        <v>1</v>
      </c>
      <c r="AB5" s="67"/>
      <c r="AC5" s="67"/>
      <c r="AD5" s="67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4"/>
      <c r="BF5" s="4"/>
      <c r="BG5" s="4"/>
      <c r="BH5" s="4"/>
    </row>
    <row r="6" spans="1:60" ht="15.75" customHeight="1" x14ac:dyDescent="0.3">
      <c r="A6" s="2">
        <v>-2022</v>
      </c>
      <c r="B6" s="3"/>
      <c r="C6" s="13"/>
      <c r="D6" s="7"/>
      <c r="E6" s="11"/>
      <c r="F6" s="12"/>
      <c r="G6" s="3"/>
      <c r="H6" s="3"/>
      <c r="I6" s="3"/>
      <c r="J6" s="3"/>
      <c r="K6" s="3"/>
      <c r="L6" s="3"/>
      <c r="M6" s="13"/>
      <c r="N6" s="14"/>
      <c r="O6" s="11"/>
      <c r="P6" s="9"/>
      <c r="Q6" s="3"/>
      <c r="R6" s="3"/>
      <c r="S6" s="3"/>
      <c r="T6" s="3"/>
      <c r="U6" s="3"/>
      <c r="V6" s="3"/>
      <c r="W6" s="3"/>
      <c r="X6" s="3"/>
      <c r="Y6" s="3"/>
      <c r="Z6" s="3"/>
      <c r="AA6" s="66" t="s">
        <v>2</v>
      </c>
      <c r="AB6" s="67"/>
      <c r="AC6" s="67"/>
      <c r="AD6" s="67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15"/>
      <c r="BD6" s="16" t="s">
        <v>3</v>
      </c>
      <c r="BE6" s="17"/>
      <c r="BF6" s="17"/>
      <c r="BG6" s="17"/>
      <c r="BH6" s="17"/>
    </row>
    <row r="7" spans="1:60" ht="15.75" customHeight="1" x14ac:dyDescent="0.3">
      <c r="A7" s="2">
        <v>-2023</v>
      </c>
      <c r="B7" s="3"/>
      <c r="C7" s="6"/>
      <c r="D7" s="9"/>
      <c r="E7" s="3"/>
      <c r="F7" s="3"/>
      <c r="G7" s="3"/>
      <c r="H7" s="3"/>
      <c r="I7" s="3"/>
      <c r="J7" s="3"/>
      <c r="K7" s="3"/>
      <c r="L7" s="3"/>
      <c r="M7" s="3"/>
      <c r="N7" s="3"/>
      <c r="O7" s="2" t="s">
        <v>4</v>
      </c>
      <c r="P7" s="9"/>
      <c r="Q7" s="10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18" t="s">
        <v>5</v>
      </c>
      <c r="BD7" s="16">
        <f>COUNTIF($A2:$AY94, "A")</f>
        <v>294</v>
      </c>
      <c r="BE7" s="17"/>
      <c r="BF7" s="17"/>
      <c r="BG7" s="17"/>
      <c r="BH7" s="17"/>
    </row>
    <row r="8" spans="1:60" ht="15.75" customHeight="1" x14ac:dyDescent="0.3">
      <c r="A8" s="2">
        <v>-2024</v>
      </c>
      <c r="B8" s="13"/>
      <c r="C8" s="7"/>
      <c r="D8" s="12"/>
      <c r="E8" s="3"/>
      <c r="F8" s="3"/>
      <c r="G8" s="66" t="s">
        <v>6</v>
      </c>
      <c r="H8" s="67"/>
      <c r="I8" s="67"/>
      <c r="J8" s="67"/>
      <c r="K8" s="67"/>
      <c r="L8" s="67"/>
      <c r="M8" s="67"/>
      <c r="N8" s="3"/>
      <c r="O8" s="13"/>
      <c r="P8" s="14"/>
      <c r="Q8" s="9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8" t="s">
        <v>7</v>
      </c>
      <c r="BD8" s="16">
        <f>COUNTIF($A3:$AY95, "B")</f>
        <v>14</v>
      </c>
      <c r="BE8" s="17"/>
      <c r="BF8" s="17"/>
      <c r="BG8" s="17"/>
      <c r="BH8" s="17"/>
    </row>
    <row r="9" spans="1:60" ht="15.75" customHeight="1" x14ac:dyDescent="0.3">
      <c r="A9" s="2">
        <v>-2025</v>
      </c>
      <c r="B9" s="6"/>
      <c r="C9" s="9"/>
      <c r="D9" s="3"/>
      <c r="E9" s="3"/>
      <c r="F9" s="2" t="s">
        <v>4</v>
      </c>
      <c r="G9" s="3"/>
      <c r="H9" s="3"/>
      <c r="I9" s="3"/>
      <c r="J9" s="3"/>
      <c r="K9" s="3"/>
      <c r="L9" s="3"/>
      <c r="M9" s="3"/>
      <c r="N9" s="3"/>
      <c r="O9" s="3"/>
      <c r="P9" s="13"/>
      <c r="Q9" s="9"/>
      <c r="R9" s="10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18" t="s">
        <v>8</v>
      </c>
      <c r="BD9" s="16">
        <f>COUNTIF($A4:$AY96, "C")</f>
        <v>0</v>
      </c>
      <c r="BE9" s="17"/>
      <c r="BF9" s="17"/>
      <c r="BG9" s="17"/>
      <c r="BH9" s="17"/>
    </row>
    <row r="10" spans="1:60" ht="15.75" customHeight="1" x14ac:dyDescent="0.3">
      <c r="A10" s="2">
        <v>-2026</v>
      </c>
      <c r="B10" s="19"/>
      <c r="C10" s="1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3"/>
      <c r="Q10" s="14"/>
      <c r="R10" s="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18" t="s">
        <v>9</v>
      </c>
      <c r="BD10" s="16">
        <f>BD7+BD8*2+BD9*3</f>
        <v>322</v>
      </c>
      <c r="BE10" s="17"/>
      <c r="BF10" s="17"/>
      <c r="BG10" s="17"/>
      <c r="BH10" s="17"/>
    </row>
    <row r="11" spans="1:60" ht="15.75" customHeight="1" x14ac:dyDescent="0.3">
      <c r="A11" s="2">
        <v>-2027</v>
      </c>
      <c r="B11" s="2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5"/>
      <c r="R11" s="20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18" t="s">
        <v>10</v>
      </c>
      <c r="BD11" s="16">
        <v>4.3</v>
      </c>
      <c r="BE11" s="17"/>
      <c r="BF11" s="17"/>
      <c r="BG11" s="17"/>
      <c r="BH11" s="17"/>
    </row>
    <row r="12" spans="1:60" ht="15.75" customHeight="1" x14ac:dyDescent="0.3">
      <c r="A12" s="2">
        <v>-2028</v>
      </c>
      <c r="B12" s="21"/>
      <c r="C12" s="8"/>
      <c r="D12" s="8"/>
      <c r="E12" s="8"/>
      <c r="F12" s="8"/>
      <c r="G12" s="8"/>
      <c r="H12" s="8"/>
      <c r="I12" s="22"/>
      <c r="J12" s="13"/>
      <c r="K12" s="8"/>
      <c r="L12" s="8"/>
      <c r="M12" s="8"/>
      <c r="N12" s="8"/>
      <c r="O12" s="8"/>
      <c r="P12" s="8"/>
      <c r="Q12" s="8"/>
      <c r="R12" s="7"/>
      <c r="S12" s="23"/>
      <c r="T12" s="8"/>
      <c r="U12" s="8"/>
      <c r="V12" s="8"/>
      <c r="W12" s="8"/>
      <c r="X12" s="8"/>
      <c r="Y12" s="8"/>
      <c r="Z12" s="8"/>
      <c r="AA12" s="8"/>
      <c r="AB12" s="23"/>
      <c r="AC12" s="8"/>
      <c r="AD12" s="8"/>
      <c r="AE12" s="8"/>
      <c r="AF12" s="8"/>
      <c r="AG12" s="8"/>
      <c r="AH12" s="8"/>
      <c r="AI12" s="8"/>
      <c r="AJ12" s="8"/>
      <c r="AK12" s="23"/>
      <c r="AL12" s="8"/>
      <c r="AM12" s="8"/>
      <c r="AN12" s="8"/>
      <c r="AO12" s="8"/>
      <c r="AP12" s="23"/>
      <c r="AQ12" s="8"/>
      <c r="AR12" s="8"/>
      <c r="AS12" s="8"/>
      <c r="AT12" s="8"/>
      <c r="AU12" s="8"/>
      <c r="AV12" s="8"/>
      <c r="AW12" s="8"/>
      <c r="AX12" s="8"/>
      <c r="AY12" s="24"/>
      <c r="AZ12" s="3"/>
      <c r="BA12" s="3"/>
      <c r="BB12" s="3"/>
      <c r="BC12" s="18" t="s">
        <v>11</v>
      </c>
      <c r="BD12" s="16">
        <v>5.6</v>
      </c>
      <c r="BE12" s="17"/>
      <c r="BF12" s="17"/>
      <c r="BG12" s="17"/>
      <c r="BH12" s="17"/>
    </row>
    <row r="13" spans="1:60" ht="15.75" customHeight="1" x14ac:dyDescent="0.3">
      <c r="A13" s="2">
        <v>-2029</v>
      </c>
      <c r="B13" s="2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21"/>
      <c r="S13" s="9"/>
      <c r="T13" s="3"/>
      <c r="U13" s="3"/>
      <c r="V13" s="3"/>
      <c r="W13" s="2" t="s">
        <v>4</v>
      </c>
      <c r="X13" s="3"/>
      <c r="Y13" s="3"/>
      <c r="Z13" s="3"/>
      <c r="AA13" s="2" t="s">
        <v>4</v>
      </c>
      <c r="AB13" s="20"/>
      <c r="AC13" s="2" t="s">
        <v>4</v>
      </c>
      <c r="AD13" s="3"/>
      <c r="AE13" s="3"/>
      <c r="AF13" s="3"/>
      <c r="AG13" s="3"/>
      <c r="AH13" s="3"/>
      <c r="AI13" s="3"/>
      <c r="AJ13" s="3"/>
      <c r="AK13" s="20"/>
      <c r="AL13" s="3"/>
      <c r="AM13" s="3"/>
      <c r="AN13" s="3"/>
      <c r="AO13" s="3"/>
      <c r="AP13" s="20"/>
      <c r="AQ13" s="3"/>
      <c r="AR13" s="2" t="s">
        <v>4</v>
      </c>
      <c r="AS13" s="3"/>
      <c r="AT13" s="3"/>
      <c r="AU13" s="3"/>
      <c r="AV13" s="3"/>
      <c r="AW13" s="3"/>
      <c r="AX13" s="3"/>
      <c r="AY13" s="20"/>
      <c r="AZ13" s="3"/>
      <c r="BA13" s="3"/>
      <c r="BB13" s="3"/>
      <c r="BC13" s="18" t="s">
        <v>12</v>
      </c>
      <c r="BD13" s="16">
        <f>(BD11+BD12)/2</f>
        <v>4.9499999999999993</v>
      </c>
      <c r="BE13" s="17"/>
      <c r="BF13" s="17"/>
      <c r="BG13" s="17"/>
      <c r="BH13" s="17"/>
    </row>
    <row r="14" spans="1:60" ht="15.75" customHeight="1" x14ac:dyDescent="0.3">
      <c r="A14" s="2">
        <v>-2030</v>
      </c>
      <c r="B14" s="20"/>
      <c r="C14" s="3"/>
      <c r="D14" s="3"/>
      <c r="E14" s="3"/>
      <c r="F14" s="2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21"/>
      <c r="S14" s="9"/>
      <c r="T14" s="2" t="s">
        <v>13</v>
      </c>
      <c r="U14" s="56" t="s">
        <v>5</v>
      </c>
      <c r="V14" s="56" t="s">
        <v>5</v>
      </c>
      <c r="W14" s="56" t="s">
        <v>5</v>
      </c>
      <c r="X14" s="56" t="s">
        <v>5</v>
      </c>
      <c r="Y14" s="56" t="s">
        <v>5</v>
      </c>
      <c r="Z14" s="56" t="s">
        <v>5</v>
      </c>
      <c r="AA14" s="56" t="s">
        <v>5</v>
      </c>
      <c r="AB14" s="20"/>
      <c r="AC14" s="3"/>
      <c r="AD14" s="3"/>
      <c r="AE14" s="3"/>
      <c r="AF14" s="3"/>
      <c r="AG14" s="3"/>
      <c r="AH14" s="3"/>
      <c r="AI14" s="2" t="s">
        <v>4</v>
      </c>
      <c r="AJ14" s="3"/>
      <c r="AK14" s="20"/>
      <c r="AL14" s="3"/>
      <c r="AM14" s="3"/>
      <c r="AN14" s="3"/>
      <c r="AO14" s="3"/>
      <c r="AP14" s="20"/>
      <c r="AQ14" s="3"/>
      <c r="AR14" s="3"/>
      <c r="AS14" s="3"/>
      <c r="AT14" s="3"/>
      <c r="AU14" s="3"/>
      <c r="AV14" s="3"/>
      <c r="AW14" s="3"/>
      <c r="AX14" s="3"/>
      <c r="AY14" s="20"/>
      <c r="AZ14" s="3"/>
      <c r="BA14" s="3"/>
      <c r="BB14" s="3"/>
      <c r="BC14" s="26" t="s">
        <v>14</v>
      </c>
      <c r="BD14" s="57">
        <f>BD10/4.3</f>
        <v>74.883720930232556</v>
      </c>
      <c r="BE14" s="17"/>
      <c r="BF14" s="17"/>
      <c r="BG14" s="17"/>
      <c r="BH14" s="17"/>
    </row>
    <row r="15" spans="1:60" ht="15.75" customHeight="1" x14ac:dyDescent="0.3">
      <c r="A15" s="2">
        <v>-2031</v>
      </c>
      <c r="B15" s="20"/>
      <c r="C15" s="3"/>
      <c r="D15" s="3"/>
      <c r="E15" s="3"/>
      <c r="F15" s="2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1"/>
      <c r="S15" s="9"/>
      <c r="T15" s="3"/>
      <c r="U15" s="56" t="s">
        <v>5</v>
      </c>
      <c r="V15" s="56" t="s">
        <v>5</v>
      </c>
      <c r="W15" s="56" t="s">
        <v>5</v>
      </c>
      <c r="X15" s="56" t="s">
        <v>5</v>
      </c>
      <c r="Y15" s="56" t="s">
        <v>5</v>
      </c>
      <c r="Z15" s="56" t="s">
        <v>5</v>
      </c>
      <c r="AA15" s="58" t="s">
        <v>7</v>
      </c>
      <c r="AB15" s="20"/>
      <c r="AC15" s="3"/>
      <c r="AD15" s="3"/>
      <c r="AE15" s="3"/>
      <c r="AF15" s="3"/>
      <c r="AG15" s="3"/>
      <c r="AH15" s="3"/>
      <c r="AI15" s="3"/>
      <c r="AJ15" s="3"/>
      <c r="AK15" s="20"/>
      <c r="AL15" s="3"/>
      <c r="AM15" s="3"/>
      <c r="AN15" s="3"/>
      <c r="AO15" s="3"/>
      <c r="AP15" s="20"/>
      <c r="AQ15" s="3"/>
      <c r="AR15" s="3"/>
      <c r="AS15" s="3"/>
      <c r="AT15" s="3"/>
      <c r="AU15" s="3"/>
      <c r="AV15" s="3"/>
      <c r="AW15" s="3"/>
      <c r="AX15" s="2" t="s">
        <v>4</v>
      </c>
      <c r="AY15" s="20"/>
      <c r="AZ15" s="3"/>
      <c r="BA15" s="3"/>
      <c r="BB15" s="3"/>
      <c r="BC15" s="26" t="s">
        <v>16</v>
      </c>
      <c r="BD15" s="57">
        <f>BD10/BD12</f>
        <v>57.500000000000007</v>
      </c>
      <c r="BE15" s="17"/>
      <c r="BF15" s="17"/>
      <c r="BG15" s="17"/>
      <c r="BH15" s="17"/>
    </row>
    <row r="16" spans="1:60" ht="15.75" customHeight="1" x14ac:dyDescent="0.3">
      <c r="A16" s="2">
        <v>-2032</v>
      </c>
      <c r="B16" s="20"/>
      <c r="C16" s="3"/>
      <c r="D16" s="25"/>
      <c r="E16" s="25"/>
      <c r="F16" s="25"/>
      <c r="G16" s="66" t="s">
        <v>17</v>
      </c>
      <c r="H16" s="67"/>
      <c r="I16" s="67"/>
      <c r="J16" s="67"/>
      <c r="K16" s="67"/>
      <c r="L16" s="67"/>
      <c r="M16" s="67"/>
      <c r="N16" s="3"/>
      <c r="O16" s="3"/>
      <c r="P16" s="3"/>
      <c r="Q16" s="3"/>
      <c r="R16" s="21"/>
      <c r="S16" s="9"/>
      <c r="T16" s="3"/>
      <c r="U16" s="3"/>
      <c r="V16" s="3"/>
      <c r="W16" s="56" t="s">
        <v>5</v>
      </c>
      <c r="X16" s="56" t="s">
        <v>5</v>
      </c>
      <c r="Y16" s="27"/>
      <c r="Z16" s="3"/>
      <c r="AA16" s="58" t="s">
        <v>7</v>
      </c>
      <c r="AB16" s="20"/>
      <c r="AC16" s="3"/>
      <c r="AD16" s="3"/>
      <c r="AE16" s="66" t="s">
        <v>18</v>
      </c>
      <c r="AF16" s="67"/>
      <c r="AG16" s="67"/>
      <c r="AH16" s="67"/>
      <c r="AI16" s="2"/>
      <c r="AJ16" s="19"/>
      <c r="AK16" s="9"/>
      <c r="AL16" s="3"/>
      <c r="AM16" s="3"/>
      <c r="AN16" s="3"/>
      <c r="AO16" s="3"/>
      <c r="AP16" s="21"/>
      <c r="AQ16" s="24"/>
      <c r="AR16" s="3"/>
      <c r="AS16" s="66" t="s">
        <v>19</v>
      </c>
      <c r="AT16" s="67"/>
      <c r="AU16" s="67"/>
      <c r="AV16" s="67"/>
      <c r="AW16" s="3"/>
      <c r="AX16" s="3"/>
      <c r="AY16" s="20"/>
      <c r="AZ16" s="3"/>
      <c r="BA16" s="3"/>
      <c r="BB16" s="3"/>
      <c r="BC16" s="26" t="s">
        <v>20</v>
      </c>
      <c r="BD16" s="57">
        <f>BD10/BD13</f>
        <v>65.050505050505066</v>
      </c>
      <c r="BE16" s="17"/>
      <c r="BF16" s="17"/>
      <c r="BG16" s="17"/>
      <c r="BH16" s="17"/>
    </row>
    <row r="17" spans="1:60" ht="15.75" customHeight="1" x14ac:dyDescent="0.3">
      <c r="A17" s="2">
        <v>-2033</v>
      </c>
      <c r="B17" s="2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21"/>
      <c r="S17" s="9"/>
      <c r="T17" s="3"/>
      <c r="U17" s="3"/>
      <c r="V17" s="25"/>
      <c r="W17" s="56" t="s">
        <v>5</v>
      </c>
      <c r="X17" s="56" t="s">
        <v>5</v>
      </c>
      <c r="Y17" s="20"/>
      <c r="Z17" s="3"/>
      <c r="AA17" s="58" t="s">
        <v>7</v>
      </c>
      <c r="AB17" s="20"/>
      <c r="AC17" s="3"/>
      <c r="AD17" s="3"/>
      <c r="AE17" s="3"/>
      <c r="AF17" s="3"/>
      <c r="AG17" s="3"/>
      <c r="AH17" s="3"/>
      <c r="AI17" s="19"/>
      <c r="AJ17" s="7"/>
      <c r="AK17" s="9"/>
      <c r="AL17" s="3"/>
      <c r="AM17" s="3"/>
      <c r="AN17" s="3"/>
      <c r="AO17" s="3"/>
      <c r="AP17" s="21"/>
      <c r="AQ17" s="7"/>
      <c r="AR17" s="24"/>
      <c r="AS17" s="3"/>
      <c r="AT17" s="3"/>
      <c r="AU17" s="3"/>
      <c r="AV17" s="3"/>
      <c r="AW17" s="3"/>
      <c r="AX17" s="3"/>
      <c r="AY17" s="20"/>
      <c r="AZ17" s="3"/>
      <c r="BA17" s="3"/>
      <c r="BB17" s="3"/>
      <c r="BC17" s="59" t="s">
        <v>22</v>
      </c>
      <c r="BD17" s="60">
        <f>COUNTIF($A2:$AY96,"Y")</f>
        <v>10</v>
      </c>
      <c r="BE17" s="4"/>
      <c r="BF17" s="4"/>
      <c r="BG17" s="4"/>
      <c r="BH17" s="4"/>
    </row>
    <row r="18" spans="1:60" ht="15.75" customHeight="1" x14ac:dyDescent="0.3">
      <c r="A18" s="2">
        <v>-2034</v>
      </c>
      <c r="B18" s="2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1"/>
      <c r="S18" s="9"/>
      <c r="T18" s="3"/>
      <c r="U18" s="3"/>
      <c r="V18" s="25"/>
      <c r="W18" s="2" t="s">
        <v>13</v>
      </c>
      <c r="X18" s="3"/>
      <c r="Y18" s="20"/>
      <c r="Z18" s="3"/>
      <c r="AA18" s="58" t="s">
        <v>7</v>
      </c>
      <c r="AB18" s="20"/>
      <c r="AC18" s="3"/>
      <c r="AD18" s="3"/>
      <c r="AE18" s="3"/>
      <c r="AF18" s="28"/>
      <c r="AG18" s="8"/>
      <c r="AH18" s="8"/>
      <c r="AI18" s="11"/>
      <c r="AJ18" s="11"/>
      <c r="AK18" s="9"/>
      <c r="AL18" s="3"/>
      <c r="AM18" s="3"/>
      <c r="AN18" s="3"/>
      <c r="AO18" s="3"/>
      <c r="AP18" s="21"/>
      <c r="AQ18" s="11"/>
      <c r="AR18" s="11"/>
      <c r="AS18" s="8"/>
      <c r="AT18" s="8"/>
      <c r="AU18" s="22"/>
      <c r="AV18" s="3"/>
      <c r="AW18" s="3"/>
      <c r="AX18" s="3"/>
      <c r="AY18" s="20"/>
      <c r="AZ18" s="3"/>
      <c r="BA18" s="3"/>
      <c r="BB18" s="3"/>
      <c r="BC18" s="59" t="s">
        <v>24</v>
      </c>
      <c r="BD18" s="60">
        <f>COUNTIF($A2:$AY96,"G")</f>
        <v>24</v>
      </c>
      <c r="BE18" s="4"/>
      <c r="BF18" s="4"/>
      <c r="BG18" s="4"/>
      <c r="BH18" s="4"/>
    </row>
    <row r="19" spans="1:60" ht="15.75" customHeight="1" x14ac:dyDescent="0.3">
      <c r="A19" s="2">
        <v>-2035</v>
      </c>
      <c r="B19" s="2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1"/>
      <c r="S19" s="9"/>
      <c r="T19" s="3"/>
      <c r="U19" s="3"/>
      <c r="V19" s="25"/>
      <c r="W19" s="3"/>
      <c r="X19" s="19"/>
      <c r="Y19" s="9"/>
      <c r="Z19" s="3"/>
      <c r="AA19" s="58" t="s">
        <v>7</v>
      </c>
      <c r="AB19" s="20"/>
      <c r="AC19" s="3"/>
      <c r="AD19" s="3"/>
      <c r="AE19" s="3"/>
      <c r="AF19" s="3"/>
      <c r="AG19" s="3"/>
      <c r="AH19" s="3"/>
      <c r="AI19" s="3"/>
      <c r="AJ19" s="3"/>
      <c r="AK19" s="29"/>
      <c r="AL19" s="3"/>
      <c r="AM19" s="3"/>
      <c r="AN19" s="3"/>
      <c r="AO19" s="3"/>
      <c r="AP19" s="29"/>
      <c r="AQ19" s="3"/>
      <c r="AR19" s="3"/>
      <c r="AS19" s="3"/>
      <c r="AT19" s="3"/>
      <c r="AU19" s="3"/>
      <c r="AV19" s="3"/>
      <c r="AW19" s="3"/>
      <c r="AX19" s="3"/>
      <c r="AY19" s="20"/>
      <c r="AZ19" s="3"/>
      <c r="BA19" s="3"/>
      <c r="BB19" s="3"/>
      <c r="BC19" s="59" t="s">
        <v>25</v>
      </c>
      <c r="BD19" s="60">
        <f>BD17*15</f>
        <v>150</v>
      </c>
      <c r="BE19" s="4"/>
      <c r="BF19" s="4"/>
      <c r="BG19" s="4"/>
      <c r="BH19" s="4"/>
    </row>
    <row r="20" spans="1:60" ht="15.75" customHeight="1" x14ac:dyDescent="0.3">
      <c r="A20" s="2">
        <v>-2036</v>
      </c>
      <c r="B20" s="2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1"/>
      <c r="S20" s="9"/>
      <c r="T20" s="3"/>
      <c r="U20" s="3"/>
      <c r="V20" s="25"/>
      <c r="W20" s="19"/>
      <c r="X20" s="7"/>
      <c r="Y20" s="9"/>
      <c r="Z20" s="3"/>
      <c r="AA20" s="58" t="s">
        <v>7</v>
      </c>
      <c r="AB20" s="20"/>
      <c r="AC20" s="3"/>
      <c r="AD20" s="3"/>
      <c r="AE20" s="3"/>
      <c r="AF20" s="3"/>
      <c r="AG20" s="3"/>
      <c r="AH20" s="3"/>
      <c r="AI20" s="3"/>
      <c r="AJ20" s="3"/>
      <c r="AK20" s="30"/>
      <c r="AL20" s="3"/>
      <c r="AM20" s="3"/>
      <c r="AN20" s="3"/>
      <c r="AO20" s="3"/>
      <c r="AP20" s="30"/>
      <c r="AQ20" s="3"/>
      <c r="AR20" s="3"/>
      <c r="AS20" s="3"/>
      <c r="AT20" s="3"/>
      <c r="AU20" s="3"/>
      <c r="AV20" s="3"/>
      <c r="AW20" s="3"/>
      <c r="AX20" s="3"/>
      <c r="AY20" s="20"/>
      <c r="AZ20" s="3"/>
      <c r="BA20" s="3"/>
      <c r="BB20" s="3"/>
      <c r="BC20" s="59" t="s">
        <v>26</v>
      </c>
      <c r="BD20" s="60">
        <f>BD18*7.5</f>
        <v>180</v>
      </c>
      <c r="BE20" s="4"/>
      <c r="BF20" s="4"/>
      <c r="BG20" s="4"/>
      <c r="BH20" s="4"/>
    </row>
    <row r="21" spans="1:60" ht="15.75" customHeight="1" x14ac:dyDescent="0.3">
      <c r="A21" s="2">
        <v>-2037</v>
      </c>
      <c r="B21" s="20"/>
      <c r="C21" s="3"/>
      <c r="D21" s="3"/>
      <c r="E21" s="3"/>
      <c r="F21" s="3"/>
      <c r="G21" s="3"/>
      <c r="H21" s="3"/>
      <c r="I21" s="3"/>
      <c r="J21" s="19"/>
      <c r="K21" s="8"/>
      <c r="L21" s="8"/>
      <c r="M21" s="8"/>
      <c r="N21" s="8"/>
      <c r="O21" s="8"/>
      <c r="P21" s="8"/>
      <c r="Q21" s="8"/>
      <c r="R21" s="11"/>
      <c r="S21" s="11"/>
      <c r="T21" s="8"/>
      <c r="U21" s="8"/>
      <c r="V21" s="8"/>
      <c r="W21" s="11"/>
      <c r="X21" s="11"/>
      <c r="Y21" s="11"/>
      <c r="Z21" s="22"/>
      <c r="AA21" s="58" t="s">
        <v>7</v>
      </c>
      <c r="AB21" s="14"/>
      <c r="AC21" s="8"/>
      <c r="AD21" s="8"/>
      <c r="AE21" s="8"/>
      <c r="AF21" s="8"/>
      <c r="AG21" s="8"/>
      <c r="AH21" s="8"/>
      <c r="AI21" s="8"/>
      <c r="AJ21" s="8"/>
      <c r="AK21" s="12"/>
      <c r="AL21" s="3"/>
      <c r="AM21" s="3"/>
      <c r="AN21" s="3"/>
      <c r="AO21" s="3"/>
      <c r="AP21" s="21"/>
      <c r="AQ21" s="8"/>
      <c r="AR21" s="8"/>
      <c r="AS21" s="8"/>
      <c r="AT21" s="8"/>
      <c r="AU21" s="8"/>
      <c r="AV21" s="8"/>
      <c r="AW21" s="8"/>
      <c r="AX21" s="8"/>
      <c r="AY21" s="9"/>
      <c r="AZ21" s="3"/>
      <c r="BA21" s="3"/>
      <c r="BB21" s="3"/>
      <c r="BC21" s="59"/>
      <c r="BD21" s="59"/>
      <c r="BE21" s="4"/>
      <c r="BF21" s="4"/>
      <c r="BG21" s="4"/>
      <c r="BH21" s="4"/>
    </row>
    <row r="22" spans="1:60" ht="15.75" customHeight="1" x14ac:dyDescent="0.3">
      <c r="A22" s="2">
        <v>-2038</v>
      </c>
      <c r="B22" s="20"/>
      <c r="C22" s="3"/>
      <c r="D22" s="3"/>
      <c r="E22" s="3"/>
      <c r="F22" s="3"/>
      <c r="G22" s="3"/>
      <c r="H22" s="2" t="s">
        <v>4</v>
      </c>
      <c r="I22" s="19"/>
      <c r="J22" s="9"/>
      <c r="K22" s="3"/>
      <c r="L22" s="3"/>
      <c r="M22" s="3"/>
      <c r="N22" s="3"/>
      <c r="O22" s="3"/>
      <c r="P22" s="3"/>
      <c r="Q22" s="3"/>
      <c r="R22" s="56" t="s">
        <v>5</v>
      </c>
      <c r="S22" s="56" t="s">
        <v>5</v>
      </c>
      <c r="T22" s="56" t="s">
        <v>5</v>
      </c>
      <c r="U22" s="56" t="s">
        <v>5</v>
      </c>
      <c r="V22" s="56" t="s">
        <v>5</v>
      </c>
      <c r="W22" s="56" t="s">
        <v>5</v>
      </c>
      <c r="X22" s="56" t="s">
        <v>5</v>
      </c>
      <c r="Y22" s="56" t="s">
        <v>5</v>
      </c>
      <c r="Z22" s="56" t="s">
        <v>5</v>
      </c>
      <c r="AA22" s="58" t="s">
        <v>7</v>
      </c>
      <c r="AB22" s="56" t="s">
        <v>5</v>
      </c>
      <c r="AC22" s="56" t="s">
        <v>5</v>
      </c>
      <c r="AD22" s="56" t="s">
        <v>5</v>
      </c>
      <c r="AE22" s="56" t="s">
        <v>5</v>
      </c>
      <c r="AF22" s="56" t="s">
        <v>5</v>
      </c>
      <c r="AG22" s="56" t="s">
        <v>5</v>
      </c>
      <c r="AH22" s="56" t="s">
        <v>5</v>
      </c>
      <c r="AI22" s="56" t="s">
        <v>5</v>
      </c>
      <c r="AJ22" s="56" t="s">
        <v>5</v>
      </c>
      <c r="AK22" s="56" t="s">
        <v>5</v>
      </c>
      <c r="AL22" s="56" t="s">
        <v>5</v>
      </c>
      <c r="AM22" s="56" t="s">
        <v>5</v>
      </c>
      <c r="AN22" s="56" t="s">
        <v>5</v>
      </c>
      <c r="AO22" s="56" t="s">
        <v>5</v>
      </c>
      <c r="AP22" s="20"/>
      <c r="AQ22" s="3"/>
      <c r="AR22" s="3"/>
      <c r="AS22" s="3"/>
      <c r="AT22" s="3"/>
      <c r="AU22" s="3"/>
      <c r="AV22" s="3"/>
      <c r="AW22" s="3"/>
      <c r="AX22" s="3"/>
      <c r="AY22" s="20"/>
      <c r="AZ22" s="3"/>
      <c r="BA22" s="3"/>
      <c r="BB22" s="3"/>
      <c r="BC22" s="59" t="s">
        <v>28</v>
      </c>
      <c r="BD22" s="61">
        <f>BD16+BD19+BD20</f>
        <v>395.05050505050508</v>
      </c>
      <c r="BE22" s="4"/>
      <c r="BF22" s="4"/>
      <c r="BG22" s="4"/>
      <c r="BH22" s="4"/>
    </row>
    <row r="23" spans="1:60" ht="15.75" customHeight="1" x14ac:dyDescent="0.3">
      <c r="A23" s="2">
        <v>-2039</v>
      </c>
      <c r="B23" s="20"/>
      <c r="C23" s="3"/>
      <c r="D23" s="3"/>
      <c r="E23" s="3"/>
      <c r="F23" s="3"/>
      <c r="G23" s="3"/>
      <c r="H23" s="19"/>
      <c r="I23" s="7"/>
      <c r="J23" s="9"/>
      <c r="K23" s="3"/>
      <c r="L23" s="3"/>
      <c r="M23" s="3"/>
      <c r="N23" s="3"/>
      <c r="O23" s="3"/>
      <c r="P23" s="3"/>
      <c r="Q23" s="3"/>
      <c r="R23" s="56" t="s">
        <v>5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56" t="s">
        <v>5</v>
      </c>
      <c r="AP23" s="20"/>
      <c r="AQ23" s="3"/>
      <c r="AR23" s="3"/>
      <c r="AS23" s="3"/>
      <c r="AT23" s="3"/>
      <c r="AU23" s="3"/>
      <c r="AV23" s="3"/>
      <c r="AW23" s="3"/>
      <c r="AX23" s="3"/>
      <c r="AY23" s="20"/>
      <c r="AZ23" s="3"/>
      <c r="BA23" s="3"/>
      <c r="BB23" s="3"/>
      <c r="BC23" s="59"/>
      <c r="BD23" s="59"/>
      <c r="BE23" s="4"/>
      <c r="BF23" s="4"/>
      <c r="BG23" s="4"/>
      <c r="BH23" s="4"/>
    </row>
    <row r="24" spans="1:60" ht="15.75" customHeight="1" x14ac:dyDescent="0.3">
      <c r="A24" s="2">
        <v>-2040</v>
      </c>
      <c r="B24" s="20"/>
      <c r="C24" s="3"/>
      <c r="D24" s="3"/>
      <c r="E24" s="3"/>
      <c r="F24" s="28"/>
      <c r="G24" s="8"/>
      <c r="H24" s="11"/>
      <c r="I24" s="11"/>
      <c r="J24" s="9"/>
      <c r="K24" s="3"/>
      <c r="L24" s="3"/>
      <c r="M24" s="3"/>
      <c r="N24" s="3"/>
      <c r="O24" s="3"/>
      <c r="P24" s="3"/>
      <c r="Q24" s="3"/>
      <c r="R24" s="56" t="s">
        <v>5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56" t="s">
        <v>5</v>
      </c>
      <c r="AP24" s="20"/>
      <c r="AQ24" s="3"/>
      <c r="AR24" s="3"/>
      <c r="AS24" s="3"/>
      <c r="AT24" s="3"/>
      <c r="AU24" s="3"/>
      <c r="AV24" s="3"/>
      <c r="AW24" s="3"/>
      <c r="AX24" s="3"/>
      <c r="AY24" s="20"/>
      <c r="AZ24" s="3"/>
      <c r="BA24" s="3"/>
      <c r="BB24" s="3"/>
      <c r="BC24" s="59" t="s">
        <v>30</v>
      </c>
      <c r="BD24" s="60">
        <f>BD17*30+BD18*10</f>
        <v>540</v>
      </c>
      <c r="BE24" s="4"/>
      <c r="BF24" s="4"/>
      <c r="BG24" s="4"/>
      <c r="BH24" s="4"/>
    </row>
    <row r="25" spans="1:60" ht="15.75" customHeight="1" x14ac:dyDescent="0.3">
      <c r="A25" s="2">
        <v>-2041</v>
      </c>
      <c r="B25" s="20"/>
      <c r="C25" s="3"/>
      <c r="D25" s="3"/>
      <c r="E25" s="3"/>
      <c r="F25" s="3"/>
      <c r="G25" s="3"/>
      <c r="H25" s="3"/>
      <c r="I25" s="3"/>
      <c r="J25" s="29"/>
      <c r="K25" s="3"/>
      <c r="L25" s="3"/>
      <c r="M25" s="3"/>
      <c r="N25" s="3"/>
      <c r="O25" s="3"/>
      <c r="P25" s="3"/>
      <c r="Q25" s="3"/>
      <c r="R25" s="56" t="s">
        <v>5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56" t="s">
        <v>5</v>
      </c>
      <c r="AP25" s="21"/>
      <c r="AQ25" s="24"/>
      <c r="AR25" s="3"/>
      <c r="AS25" s="66" t="s">
        <v>31</v>
      </c>
      <c r="AT25" s="67"/>
      <c r="AU25" s="67"/>
      <c r="AV25" s="67"/>
      <c r="AW25" s="3"/>
      <c r="AX25" s="3"/>
      <c r="AY25" s="20"/>
      <c r="AZ25" s="3"/>
      <c r="BA25" s="3"/>
      <c r="BB25" s="3"/>
      <c r="BC25" s="59" t="s">
        <v>33</v>
      </c>
      <c r="BD25" s="60" t="e">
        <f>BD17*30+#REF!*10</f>
        <v>#REF!</v>
      </c>
      <c r="BE25" s="4"/>
      <c r="BF25" s="4"/>
      <c r="BG25" s="4"/>
      <c r="BH25" s="4"/>
    </row>
    <row r="26" spans="1:60" ht="15.75" customHeight="1" x14ac:dyDescent="0.3">
      <c r="A26" s="2">
        <v>-2042</v>
      </c>
      <c r="B26" s="20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9"/>
      <c r="P26" s="8"/>
      <c r="Q26" s="31"/>
      <c r="R26" s="56" t="s">
        <v>5</v>
      </c>
      <c r="S26" s="2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23"/>
      <c r="AJ26" s="23"/>
      <c r="AK26" s="24"/>
      <c r="AL26" s="3"/>
      <c r="AM26" s="3"/>
      <c r="AN26" s="3"/>
      <c r="AO26" s="56" t="s">
        <v>5</v>
      </c>
      <c r="AP26" s="21"/>
      <c r="AQ26" s="7"/>
      <c r="AR26" s="24"/>
      <c r="AS26" s="3"/>
      <c r="AT26" s="3"/>
      <c r="AU26" s="3"/>
      <c r="AV26" s="3"/>
      <c r="AW26" s="3"/>
      <c r="AX26" s="3"/>
      <c r="AY26" s="20"/>
      <c r="AZ26" s="3"/>
      <c r="BA26" s="3"/>
      <c r="BB26" s="3"/>
      <c r="BC26" s="3"/>
      <c r="BD26" s="3"/>
      <c r="BE26" s="4"/>
      <c r="BF26" s="4"/>
      <c r="BG26" s="4"/>
      <c r="BH26" s="4"/>
    </row>
    <row r="27" spans="1:60" ht="15.75" customHeight="1" x14ac:dyDescent="0.3">
      <c r="A27" s="2">
        <v>-2043</v>
      </c>
      <c r="B27" s="20"/>
      <c r="C27" s="3"/>
      <c r="D27" s="3"/>
      <c r="E27" s="3"/>
      <c r="F27" s="3"/>
      <c r="G27" s="3"/>
      <c r="H27" s="3"/>
      <c r="I27" s="3"/>
      <c r="J27" s="5"/>
      <c r="K27" s="3"/>
      <c r="L27" s="3"/>
      <c r="M27" s="3"/>
      <c r="N27" s="3"/>
      <c r="O27" s="20"/>
      <c r="P27" s="3"/>
      <c r="Q27" s="3"/>
      <c r="R27" s="56" t="s">
        <v>5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14"/>
      <c r="AJ27" s="7"/>
      <c r="AK27" s="9"/>
      <c r="AL27" s="3"/>
      <c r="AM27" s="3"/>
      <c r="AN27" s="3"/>
      <c r="AO27" s="56" t="s">
        <v>5</v>
      </c>
      <c r="AP27" s="21"/>
      <c r="AQ27" s="11"/>
      <c r="AR27" s="11"/>
      <c r="AS27" s="8"/>
      <c r="AT27" s="8"/>
      <c r="AU27" s="22"/>
      <c r="AV27" s="3"/>
      <c r="AW27" s="3"/>
      <c r="AX27" s="3"/>
      <c r="AY27" s="20"/>
      <c r="AZ27" s="3"/>
      <c r="BA27" s="3"/>
      <c r="BB27" s="3"/>
      <c r="BC27" s="33" t="s">
        <v>36</v>
      </c>
      <c r="BD27" s="3"/>
      <c r="BE27" s="4"/>
      <c r="BF27" s="4"/>
      <c r="BG27" s="4"/>
      <c r="BH27" s="4"/>
    </row>
    <row r="28" spans="1:60" ht="15.75" customHeight="1" x14ac:dyDescent="0.3">
      <c r="A28" s="2">
        <v>-2044</v>
      </c>
      <c r="B28" s="21"/>
      <c r="C28" s="8"/>
      <c r="D28" s="8"/>
      <c r="E28" s="8"/>
      <c r="F28" s="8"/>
      <c r="G28" s="8"/>
      <c r="H28" s="8"/>
      <c r="I28" s="8"/>
      <c r="J28" s="9"/>
      <c r="K28" s="3"/>
      <c r="L28" s="3"/>
      <c r="M28" s="3"/>
      <c r="N28" s="3"/>
      <c r="O28" s="20"/>
      <c r="P28" s="3"/>
      <c r="Q28" s="3"/>
      <c r="R28" s="56" t="s">
        <v>5</v>
      </c>
      <c r="S28" s="56" t="s">
        <v>5</v>
      </c>
      <c r="T28" s="56" t="s">
        <v>5</v>
      </c>
      <c r="U28" s="56" t="s">
        <v>5</v>
      </c>
      <c r="V28" s="56" t="s">
        <v>5</v>
      </c>
      <c r="W28" s="56" t="s">
        <v>5</v>
      </c>
      <c r="X28" s="56" t="s">
        <v>5</v>
      </c>
      <c r="Y28" s="56" t="s">
        <v>5</v>
      </c>
      <c r="Z28" s="56" t="s">
        <v>5</v>
      </c>
      <c r="AA28" s="56" t="s">
        <v>5</v>
      </c>
      <c r="AB28" s="56" t="s">
        <v>5</v>
      </c>
      <c r="AC28" s="56" t="s">
        <v>5</v>
      </c>
      <c r="AD28" s="56" t="s">
        <v>5</v>
      </c>
      <c r="AE28" s="56" t="s">
        <v>5</v>
      </c>
      <c r="AF28" s="3"/>
      <c r="AG28" s="25"/>
      <c r="AH28" s="3"/>
      <c r="AI28" s="3"/>
      <c r="AJ28" s="14"/>
      <c r="AK28" s="9"/>
      <c r="AL28" s="3"/>
      <c r="AM28" s="3"/>
      <c r="AN28" s="3"/>
      <c r="AO28" s="56" t="s">
        <v>5</v>
      </c>
      <c r="AP28" s="29"/>
      <c r="AQ28" s="3"/>
      <c r="AR28" s="3"/>
      <c r="AS28" s="3"/>
      <c r="AT28" s="3"/>
      <c r="AU28" s="3"/>
      <c r="AV28" s="3"/>
      <c r="AW28" s="3"/>
      <c r="AX28" s="3"/>
      <c r="AY28" s="20"/>
      <c r="AZ28" s="3"/>
      <c r="BA28" s="3"/>
      <c r="BB28" s="3"/>
      <c r="BD28" s="3"/>
      <c r="BE28" s="4"/>
      <c r="BF28" s="4"/>
      <c r="BG28" s="4"/>
      <c r="BH28" s="4"/>
    </row>
    <row r="29" spans="1:60" ht="15.75" customHeight="1" x14ac:dyDescent="0.3">
      <c r="A29" s="2">
        <v>-2045</v>
      </c>
      <c r="B29" s="20"/>
      <c r="C29" s="3"/>
      <c r="D29" s="3"/>
      <c r="E29" s="3"/>
      <c r="F29" s="3"/>
      <c r="G29" s="3"/>
      <c r="H29" s="3"/>
      <c r="I29" s="3"/>
      <c r="J29" s="20"/>
      <c r="K29" s="3"/>
      <c r="L29" s="3"/>
      <c r="M29" s="3"/>
      <c r="N29" s="3"/>
      <c r="O29" s="20"/>
      <c r="P29" s="3"/>
      <c r="Q29" s="3"/>
      <c r="R29" s="3"/>
      <c r="S29" s="3"/>
      <c r="T29" s="2" t="s">
        <v>13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56" t="s">
        <v>5</v>
      </c>
      <c r="AF29" s="3"/>
      <c r="AG29" s="25"/>
      <c r="AH29" s="2"/>
      <c r="AI29" s="3"/>
      <c r="AJ29" s="3"/>
      <c r="AK29" s="20"/>
      <c r="AL29" s="3"/>
      <c r="AM29" s="3"/>
      <c r="AN29" s="3"/>
      <c r="AO29" s="56" t="s">
        <v>5</v>
      </c>
      <c r="AP29" s="30"/>
      <c r="AQ29" s="3"/>
      <c r="AR29" s="3"/>
      <c r="AS29" s="3"/>
      <c r="AT29" s="3"/>
      <c r="AU29" s="3"/>
      <c r="AV29" s="3"/>
      <c r="AW29" s="3"/>
      <c r="AX29" s="3"/>
      <c r="AY29" s="20"/>
      <c r="AZ29" s="3"/>
      <c r="BA29" s="3"/>
      <c r="BB29" s="3"/>
      <c r="BC29" s="34" t="s">
        <v>38</v>
      </c>
      <c r="BD29" s="3"/>
      <c r="BE29" s="35" t="s">
        <v>39</v>
      </c>
      <c r="BF29" s="36" t="s">
        <v>40</v>
      </c>
      <c r="BG29" s="37"/>
      <c r="BH29" s="37"/>
    </row>
    <row r="30" spans="1:60" ht="15.75" customHeight="1" x14ac:dyDescent="0.3">
      <c r="A30" s="2">
        <v>-2046</v>
      </c>
      <c r="B30" s="20"/>
      <c r="C30" s="3"/>
      <c r="D30" s="3"/>
      <c r="E30" s="3"/>
      <c r="F30" s="3"/>
      <c r="G30" s="25"/>
      <c r="H30" s="3"/>
      <c r="I30" s="3"/>
      <c r="J30" s="20"/>
      <c r="K30" s="3"/>
      <c r="L30" s="3"/>
      <c r="M30" s="3"/>
      <c r="N30" s="3"/>
      <c r="O30" s="20"/>
      <c r="P30" s="3"/>
      <c r="Q30" s="25"/>
      <c r="R30" s="25"/>
      <c r="S30" s="25"/>
      <c r="T30" s="25"/>
      <c r="U30" s="4"/>
      <c r="V30" s="4"/>
      <c r="W30" s="4"/>
      <c r="X30" s="4"/>
      <c r="Y30" s="4" t="s">
        <v>34</v>
      </c>
      <c r="Z30" s="4"/>
      <c r="AA30" s="4"/>
      <c r="AB30" s="4"/>
      <c r="AC30" s="4"/>
      <c r="AD30" s="4"/>
      <c r="AE30" s="56" t="s">
        <v>5</v>
      </c>
      <c r="AF30" s="4"/>
      <c r="AG30" s="25"/>
      <c r="AH30" s="25"/>
      <c r="AI30" s="25"/>
      <c r="AJ30" s="3"/>
      <c r="AK30" s="20"/>
      <c r="AL30" s="3"/>
      <c r="AM30" s="3"/>
      <c r="AN30" s="3"/>
      <c r="AO30" s="56" t="s">
        <v>5</v>
      </c>
      <c r="AP30" s="21"/>
      <c r="AQ30" s="8"/>
      <c r="AR30" s="8"/>
      <c r="AS30" s="8"/>
      <c r="AT30" s="8"/>
      <c r="AU30" s="8"/>
      <c r="AV30" s="8"/>
      <c r="AW30" s="8"/>
      <c r="AX30" s="8"/>
      <c r="AY30" s="9"/>
      <c r="AZ30" s="3"/>
      <c r="BA30" s="3"/>
      <c r="BB30" s="3"/>
      <c r="BC30" s="38" t="s">
        <v>42</v>
      </c>
      <c r="BD30" s="2" t="s">
        <v>43</v>
      </c>
      <c r="BE30" s="39">
        <v>4</v>
      </c>
      <c r="BF30" s="40">
        <v>6</v>
      </c>
      <c r="BG30" s="41"/>
      <c r="BH30" s="41"/>
    </row>
    <row r="31" spans="1:60" ht="15.75" customHeight="1" x14ac:dyDescent="0.3">
      <c r="A31" s="2">
        <v>-2047</v>
      </c>
      <c r="B31" s="20"/>
      <c r="C31" s="3"/>
      <c r="D31" s="3"/>
      <c r="E31" s="3"/>
      <c r="F31" s="3"/>
      <c r="G31" s="25"/>
      <c r="H31" s="2"/>
      <c r="I31" s="3"/>
      <c r="J31" s="20"/>
      <c r="K31" s="3"/>
      <c r="L31" s="3"/>
      <c r="M31" s="3"/>
      <c r="N31" s="3"/>
      <c r="O31" s="20"/>
      <c r="P31" s="3"/>
      <c r="Q31" s="3"/>
      <c r="R31" s="3"/>
      <c r="S31" s="3"/>
      <c r="T31" s="25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 t="s">
        <v>5</v>
      </c>
      <c r="AF31" s="2" t="s">
        <v>13</v>
      </c>
      <c r="AG31" s="3"/>
      <c r="AH31" s="3"/>
      <c r="AI31" s="3"/>
      <c r="AJ31" s="3"/>
      <c r="AK31" s="20"/>
      <c r="AL31" s="3"/>
      <c r="AM31" s="3"/>
      <c r="AN31" s="3"/>
      <c r="AO31" s="56" t="s">
        <v>5</v>
      </c>
      <c r="AP31" s="20"/>
      <c r="AQ31" s="3"/>
      <c r="AR31" s="3"/>
      <c r="AS31" s="3"/>
      <c r="AT31" s="3"/>
      <c r="AU31" s="3"/>
      <c r="AV31" s="3"/>
      <c r="AW31" s="3"/>
      <c r="AX31" s="3"/>
      <c r="AY31" s="20"/>
      <c r="AZ31" s="3"/>
      <c r="BA31" s="3"/>
      <c r="BB31" s="3"/>
      <c r="BC31" s="38" t="s">
        <v>44</v>
      </c>
      <c r="BD31" s="42" t="s">
        <v>43</v>
      </c>
      <c r="BE31" s="43">
        <v>6</v>
      </c>
      <c r="BF31" s="40">
        <v>6</v>
      </c>
      <c r="BG31" s="41"/>
      <c r="BH31" s="41"/>
    </row>
    <row r="32" spans="1:60" ht="15.75" customHeight="1" x14ac:dyDescent="0.3">
      <c r="A32" s="2">
        <v>-2048</v>
      </c>
      <c r="B32" s="20"/>
      <c r="C32" s="3"/>
      <c r="D32" s="3"/>
      <c r="E32" s="3"/>
      <c r="F32" s="3"/>
      <c r="G32" s="25"/>
      <c r="H32" s="3"/>
      <c r="I32" s="3"/>
      <c r="J32" s="20"/>
      <c r="K32" s="32" t="s">
        <v>35</v>
      </c>
      <c r="L32" s="32" t="s">
        <v>35</v>
      </c>
      <c r="M32" s="32" t="s">
        <v>35</v>
      </c>
      <c r="N32" s="32" t="s">
        <v>35</v>
      </c>
      <c r="O32" s="20"/>
      <c r="P32" s="3"/>
      <c r="Q32" s="3"/>
      <c r="R32" s="3"/>
      <c r="S32" s="3"/>
      <c r="T32" s="25"/>
      <c r="U32" s="3"/>
      <c r="V32" s="3"/>
      <c r="W32" s="3"/>
      <c r="X32" s="3"/>
      <c r="Y32" s="3"/>
      <c r="Z32" s="3"/>
      <c r="AA32" s="3"/>
      <c r="AB32" s="3"/>
      <c r="AC32" s="3"/>
      <c r="AD32" s="3"/>
      <c r="AE32" s="56" t="s">
        <v>5</v>
      </c>
      <c r="AF32" s="3"/>
      <c r="AG32" s="3"/>
      <c r="AH32" s="3"/>
      <c r="AI32" s="3"/>
      <c r="AJ32" s="3"/>
      <c r="AK32" s="20"/>
      <c r="AL32" s="3"/>
      <c r="AM32" s="3"/>
      <c r="AN32" s="3"/>
      <c r="AO32" s="56" t="s">
        <v>5</v>
      </c>
      <c r="AP32" s="20"/>
      <c r="AQ32" s="3"/>
      <c r="AR32" s="3"/>
      <c r="AS32" s="3"/>
      <c r="AT32" s="3"/>
      <c r="AU32" s="3"/>
      <c r="AV32" s="3"/>
      <c r="AW32" s="3"/>
      <c r="AX32" s="3"/>
      <c r="AY32" s="20"/>
      <c r="AZ32" s="3"/>
      <c r="BA32" s="3"/>
      <c r="BB32" s="3"/>
      <c r="BC32" s="38" t="s">
        <v>45</v>
      </c>
      <c r="BD32" s="42" t="s">
        <v>43</v>
      </c>
      <c r="BE32" s="43">
        <v>2</v>
      </c>
      <c r="BF32" s="40">
        <v>2</v>
      </c>
      <c r="BG32" s="41"/>
      <c r="BH32" s="41"/>
    </row>
    <row r="33" spans="1:60" ht="15.75" customHeight="1" x14ac:dyDescent="0.3">
      <c r="A33" s="2">
        <v>-2049</v>
      </c>
      <c r="B33" s="20"/>
      <c r="C33" s="3"/>
      <c r="D33" s="3"/>
      <c r="E33" s="3"/>
      <c r="F33" s="3"/>
      <c r="G33" s="25"/>
      <c r="H33" s="25"/>
      <c r="I33" s="3"/>
      <c r="J33" s="20"/>
      <c r="K33" s="3"/>
      <c r="L33" s="3"/>
      <c r="M33" s="3"/>
      <c r="N33" s="3"/>
      <c r="O33" s="21"/>
      <c r="P33" s="24"/>
      <c r="Q33" s="2"/>
      <c r="R33" s="3"/>
      <c r="S33" s="3"/>
      <c r="T33" s="25"/>
      <c r="U33" s="3"/>
      <c r="V33" s="3"/>
      <c r="W33" s="3"/>
      <c r="X33" s="3"/>
      <c r="Y33" s="3"/>
      <c r="Z33" s="3"/>
      <c r="AA33" s="3"/>
      <c r="AB33" s="3"/>
      <c r="AC33" s="3"/>
      <c r="AD33" s="3"/>
      <c r="AE33" s="56" t="s">
        <v>5</v>
      </c>
      <c r="AF33" s="3"/>
      <c r="AG33" s="3"/>
      <c r="AH33" s="3"/>
      <c r="AI33" s="3"/>
      <c r="AJ33" s="3"/>
      <c r="AK33" s="20"/>
      <c r="AL33" s="3"/>
      <c r="AM33" s="3"/>
      <c r="AN33" s="3"/>
      <c r="AO33" s="56" t="s">
        <v>5</v>
      </c>
      <c r="AP33" s="20"/>
      <c r="AQ33" s="3"/>
      <c r="AR33" s="3"/>
      <c r="AS33" s="25"/>
      <c r="AT33" s="25"/>
      <c r="AU33" s="25"/>
      <c r="AV33" s="25"/>
      <c r="AW33" s="2" t="s">
        <v>4</v>
      </c>
      <c r="AX33" s="3"/>
      <c r="AY33" s="20"/>
      <c r="AZ33" s="3"/>
      <c r="BA33" s="3"/>
      <c r="BB33" s="3"/>
      <c r="BC33" s="38" t="s">
        <v>46</v>
      </c>
      <c r="BD33" s="42" t="s">
        <v>43</v>
      </c>
      <c r="BE33" s="43">
        <v>1</v>
      </c>
      <c r="BF33" s="40">
        <v>1</v>
      </c>
      <c r="BG33" s="41"/>
      <c r="BH33" s="41"/>
    </row>
    <row r="34" spans="1:60" ht="15.75" customHeight="1" x14ac:dyDescent="0.3">
      <c r="A34" s="2">
        <v>-2050</v>
      </c>
      <c r="B34" s="20"/>
      <c r="C34" s="3"/>
      <c r="D34" s="3"/>
      <c r="E34" s="3"/>
      <c r="F34" s="3"/>
      <c r="G34" s="3"/>
      <c r="H34" s="3"/>
      <c r="I34" s="3"/>
      <c r="J34" s="20"/>
      <c r="K34" s="3"/>
      <c r="L34" s="3"/>
      <c r="M34" s="3"/>
      <c r="N34" s="3"/>
      <c r="O34" s="21"/>
      <c r="P34" s="7"/>
      <c r="Q34" s="2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56" t="s">
        <v>5</v>
      </c>
      <c r="AF34" s="56" t="s">
        <v>5</v>
      </c>
      <c r="AG34" s="56" t="s">
        <v>5</v>
      </c>
      <c r="AH34" s="56" t="s">
        <v>5</v>
      </c>
      <c r="AI34" s="3"/>
      <c r="AJ34" s="3"/>
      <c r="AK34" s="20"/>
      <c r="AL34" s="3"/>
      <c r="AM34" s="3"/>
      <c r="AN34" s="3"/>
      <c r="AO34" s="56" t="s">
        <v>5</v>
      </c>
      <c r="AP34" s="21"/>
      <c r="AQ34" s="24"/>
      <c r="AR34" s="3"/>
      <c r="AS34" s="66" t="s">
        <v>37</v>
      </c>
      <c r="AT34" s="67"/>
      <c r="AU34" s="67"/>
      <c r="AV34" s="67"/>
      <c r="AW34" s="3"/>
      <c r="AX34" s="3"/>
      <c r="AY34" s="20"/>
      <c r="AZ34" s="3"/>
      <c r="BA34" s="3"/>
      <c r="BB34" s="3"/>
      <c r="BC34" s="38" t="s">
        <v>47</v>
      </c>
      <c r="BD34" s="42" t="s">
        <v>43</v>
      </c>
      <c r="BE34" s="39">
        <v>1</v>
      </c>
      <c r="BF34" s="44">
        <v>1</v>
      </c>
      <c r="BG34" s="45"/>
      <c r="BH34" s="45"/>
    </row>
    <row r="35" spans="1:60" ht="15.75" customHeight="1" x14ac:dyDescent="0.3">
      <c r="A35" s="2">
        <v>-2051</v>
      </c>
      <c r="B35" s="20"/>
      <c r="C35" s="3"/>
      <c r="D35" s="66" t="s">
        <v>41</v>
      </c>
      <c r="E35" s="67"/>
      <c r="F35" s="67"/>
      <c r="G35" s="67"/>
      <c r="H35" s="67"/>
      <c r="I35" s="3"/>
      <c r="J35" s="20"/>
      <c r="K35" s="3"/>
      <c r="L35" s="3"/>
      <c r="M35" s="3"/>
      <c r="N35" s="3"/>
      <c r="O35" s="14"/>
      <c r="P35" s="11"/>
      <c r="Q35" s="1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56" t="s">
        <v>5</v>
      </c>
      <c r="AI35" s="3"/>
      <c r="AJ35" s="28"/>
      <c r="AK35" s="12"/>
      <c r="AL35" s="3"/>
      <c r="AM35" s="3"/>
      <c r="AN35" s="3"/>
      <c r="AO35" s="56" t="s">
        <v>5</v>
      </c>
      <c r="AP35" s="21"/>
      <c r="AQ35" s="7"/>
      <c r="AR35" s="24"/>
      <c r="AS35" s="3"/>
      <c r="AT35" s="3"/>
      <c r="AU35" s="3"/>
      <c r="AV35" s="3"/>
      <c r="AW35" s="3"/>
      <c r="AX35" s="3"/>
      <c r="AY35" s="20"/>
      <c r="AZ35" s="3"/>
      <c r="BA35" s="3"/>
      <c r="BB35" s="3"/>
      <c r="BC35" s="38" t="s">
        <v>48</v>
      </c>
      <c r="BD35" s="3"/>
      <c r="BE35" s="39">
        <v>1</v>
      </c>
      <c r="BF35" s="44">
        <v>1</v>
      </c>
      <c r="BG35" s="45"/>
      <c r="BH35" s="45"/>
    </row>
    <row r="36" spans="1:60" ht="15.75" customHeight="1" x14ac:dyDescent="0.3">
      <c r="A36" s="2">
        <v>-2052</v>
      </c>
      <c r="B36" s="20"/>
      <c r="C36" s="3"/>
      <c r="D36" s="3"/>
      <c r="E36" s="3"/>
      <c r="F36" s="3"/>
      <c r="G36" s="3"/>
      <c r="H36" s="3"/>
      <c r="I36" s="3"/>
      <c r="J36" s="2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56" t="s">
        <v>5</v>
      </c>
      <c r="Y36" s="56" t="s">
        <v>5</v>
      </c>
      <c r="Z36" s="56" t="s">
        <v>5</v>
      </c>
      <c r="AA36" s="56" t="s">
        <v>5</v>
      </c>
      <c r="AB36" s="56" t="s">
        <v>5</v>
      </c>
      <c r="AC36" s="56" t="s">
        <v>5</v>
      </c>
      <c r="AD36" s="56" t="s">
        <v>5</v>
      </c>
      <c r="AE36" s="56" t="s">
        <v>5</v>
      </c>
      <c r="AF36" s="56" t="s">
        <v>5</v>
      </c>
      <c r="AG36" s="56" t="s">
        <v>5</v>
      </c>
      <c r="AH36" s="56" t="s">
        <v>5</v>
      </c>
      <c r="AI36" s="3"/>
      <c r="AJ36" s="3"/>
      <c r="AK36" s="3"/>
      <c r="AL36" s="3"/>
      <c r="AM36" s="3"/>
      <c r="AN36" s="3"/>
      <c r="AO36" s="56" t="s">
        <v>5</v>
      </c>
      <c r="AP36" s="21"/>
      <c r="AQ36" s="11"/>
      <c r="AR36" s="11"/>
      <c r="AS36" s="8"/>
      <c r="AT36" s="8"/>
      <c r="AU36" s="22"/>
      <c r="AV36" s="3"/>
      <c r="AW36" s="3"/>
      <c r="AX36" s="3"/>
      <c r="AY36" s="20"/>
      <c r="AZ36" s="3"/>
      <c r="BA36" s="3"/>
      <c r="BB36" s="3"/>
      <c r="BC36" s="38" t="s">
        <v>49</v>
      </c>
      <c r="BD36" s="2" t="s">
        <v>43</v>
      </c>
      <c r="BE36" s="39">
        <v>1</v>
      </c>
      <c r="BF36" s="40">
        <v>1</v>
      </c>
      <c r="BG36" s="41"/>
      <c r="BH36" s="41"/>
    </row>
    <row r="37" spans="1:60" ht="15.75" customHeight="1" x14ac:dyDescent="0.3">
      <c r="A37" s="2">
        <v>-2053</v>
      </c>
      <c r="B37" s="20"/>
      <c r="C37" s="3"/>
      <c r="D37" s="3"/>
      <c r="E37" s="3"/>
      <c r="F37" s="3"/>
      <c r="G37" s="3"/>
      <c r="H37" s="3"/>
      <c r="I37" s="3"/>
      <c r="J37" s="2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56" t="s">
        <v>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56" t="s">
        <v>5</v>
      </c>
      <c r="AP37" s="29"/>
      <c r="AQ37" s="3"/>
      <c r="AR37" s="3"/>
      <c r="AS37" s="3"/>
      <c r="AT37" s="3"/>
      <c r="AU37" s="3"/>
      <c r="AV37" s="3"/>
      <c r="AW37" s="3"/>
      <c r="AX37" s="3"/>
      <c r="AY37" s="20"/>
      <c r="AZ37" s="3"/>
      <c r="BA37" s="3"/>
      <c r="BB37" s="3"/>
      <c r="BC37" s="38" t="s">
        <v>50</v>
      </c>
      <c r="BD37" s="3"/>
      <c r="BE37" s="39">
        <v>1</v>
      </c>
      <c r="BF37" s="44">
        <v>1</v>
      </c>
      <c r="BG37" s="45"/>
      <c r="BH37" s="45"/>
    </row>
    <row r="38" spans="1:60" ht="15.75" customHeight="1" x14ac:dyDescent="0.3">
      <c r="A38" s="2">
        <v>-2054</v>
      </c>
      <c r="B38" s="20"/>
      <c r="C38" s="3"/>
      <c r="D38" s="3"/>
      <c r="E38" s="3"/>
      <c r="F38" s="3"/>
      <c r="G38" s="3"/>
      <c r="H38" s="3"/>
      <c r="I38" s="19"/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56" t="s">
        <v>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56" t="s">
        <v>5</v>
      </c>
      <c r="AP38" s="30"/>
      <c r="AQ38" s="3"/>
      <c r="AR38" s="3"/>
      <c r="AS38" s="3"/>
      <c r="AT38" s="3"/>
      <c r="AU38" s="3"/>
      <c r="AV38" s="3"/>
      <c r="AW38" s="3"/>
      <c r="AX38" s="3"/>
      <c r="AY38" s="20"/>
      <c r="AZ38" s="3"/>
      <c r="BA38" s="3"/>
      <c r="BB38" s="3"/>
      <c r="BC38" s="46" t="s">
        <v>52</v>
      </c>
      <c r="BD38" s="2" t="s">
        <v>43</v>
      </c>
      <c r="BE38" s="35">
        <v>1</v>
      </c>
      <c r="BF38" s="40"/>
      <c r="BG38" s="41"/>
      <c r="BH38" s="41"/>
    </row>
    <row r="39" spans="1:60" ht="15.75" customHeight="1" x14ac:dyDescent="0.3">
      <c r="A39" s="2">
        <v>-2055</v>
      </c>
      <c r="B39" s="20"/>
      <c r="C39" s="3"/>
      <c r="D39" s="3"/>
      <c r="E39" s="3"/>
      <c r="F39" s="3"/>
      <c r="G39" s="3"/>
      <c r="H39" s="19"/>
      <c r="I39" s="7"/>
      <c r="J39" s="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56" t="s">
        <v>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56" t="s">
        <v>5</v>
      </c>
      <c r="AP39" s="21"/>
      <c r="AQ39" s="8"/>
      <c r="AR39" s="8"/>
      <c r="AS39" s="8"/>
      <c r="AT39" s="8"/>
      <c r="AU39" s="8"/>
      <c r="AV39" s="8"/>
      <c r="AW39" s="8"/>
      <c r="AX39" s="8"/>
      <c r="AY39" s="9"/>
      <c r="AZ39" s="3"/>
      <c r="BA39" s="3"/>
      <c r="BB39" s="3"/>
      <c r="BC39" s="38" t="s">
        <v>55</v>
      </c>
      <c r="BD39" s="2" t="s">
        <v>43</v>
      </c>
      <c r="BE39" s="39">
        <v>6</v>
      </c>
      <c r="BF39" s="40">
        <v>5</v>
      </c>
      <c r="BG39" s="41"/>
      <c r="BH39" s="41"/>
    </row>
    <row r="40" spans="1:60" ht="15.75" customHeight="1" x14ac:dyDescent="0.3">
      <c r="A40" s="2">
        <v>-2056</v>
      </c>
      <c r="B40" s="20"/>
      <c r="C40" s="3"/>
      <c r="D40" s="3"/>
      <c r="E40" s="3"/>
      <c r="F40" s="28"/>
      <c r="G40" s="8"/>
      <c r="H40" s="11"/>
      <c r="I40" s="11"/>
      <c r="J40" s="9"/>
      <c r="K40" s="3"/>
      <c r="L40" s="3"/>
      <c r="M40" s="3"/>
      <c r="N40" s="3"/>
      <c r="O40" s="19"/>
      <c r="P40" s="23"/>
      <c r="Q40" s="23"/>
      <c r="R40" s="8"/>
      <c r="S40" s="8"/>
      <c r="T40" s="8"/>
      <c r="U40" s="8"/>
      <c r="V40" s="8"/>
      <c r="W40" s="22"/>
      <c r="X40" s="56" t="s">
        <v>5</v>
      </c>
      <c r="Y40" s="3"/>
      <c r="Z40" s="27"/>
      <c r="AA40" s="3"/>
      <c r="AB40" s="3"/>
      <c r="AC40" s="28"/>
      <c r="AD40" s="8"/>
      <c r="AE40" s="8"/>
      <c r="AF40" s="8"/>
      <c r="AG40" s="8"/>
      <c r="AH40" s="8"/>
      <c r="AI40" s="23"/>
      <c r="AJ40" s="23"/>
      <c r="AK40" s="24"/>
      <c r="AL40" s="3"/>
      <c r="AM40" s="3"/>
      <c r="AN40" s="3"/>
      <c r="AO40" s="56" t="s">
        <v>5</v>
      </c>
      <c r="AP40" s="20"/>
      <c r="AQ40" s="3"/>
      <c r="AR40" s="3"/>
      <c r="AS40" s="3"/>
      <c r="AT40" s="3"/>
      <c r="AU40" s="3"/>
      <c r="AV40" s="3"/>
      <c r="AW40" s="3"/>
      <c r="AX40" s="3"/>
      <c r="AY40" s="20"/>
      <c r="AZ40" s="3"/>
      <c r="BA40" s="3"/>
      <c r="BB40" s="3"/>
      <c r="BC40" s="38"/>
      <c r="BD40" s="3"/>
      <c r="BE40" s="4"/>
      <c r="BF40" s="38"/>
      <c r="BG40" s="47"/>
      <c r="BH40" s="47"/>
    </row>
    <row r="41" spans="1:60" ht="15.75" customHeight="1" x14ac:dyDescent="0.3">
      <c r="A41" s="2">
        <v>-2057</v>
      </c>
      <c r="B41" s="20"/>
      <c r="C41" s="3"/>
      <c r="D41" s="3"/>
      <c r="E41" s="3"/>
      <c r="F41" s="3"/>
      <c r="G41" s="3"/>
      <c r="H41" s="3"/>
      <c r="I41" s="3"/>
      <c r="J41" s="29"/>
      <c r="K41" s="3"/>
      <c r="L41" s="3"/>
      <c r="M41" s="3"/>
      <c r="N41" s="3"/>
      <c r="O41" s="21"/>
      <c r="P41" s="7"/>
      <c r="Q41" s="12"/>
      <c r="R41" s="3"/>
      <c r="S41" s="3"/>
      <c r="T41" s="3"/>
      <c r="U41" s="3"/>
      <c r="V41" s="3"/>
      <c r="W41" s="3"/>
      <c r="X41" s="56" t="s">
        <v>5</v>
      </c>
      <c r="Y41" s="3"/>
      <c r="Z41" s="20"/>
      <c r="AA41" s="3"/>
      <c r="AB41" s="3"/>
      <c r="AC41" s="3"/>
      <c r="AD41" s="3"/>
      <c r="AE41" s="3"/>
      <c r="AF41" s="3"/>
      <c r="AG41" s="3"/>
      <c r="AH41" s="3"/>
      <c r="AI41" s="14"/>
      <c r="AJ41" s="7"/>
      <c r="AK41" s="9"/>
      <c r="AL41" s="3"/>
      <c r="AM41" s="3"/>
      <c r="AN41" s="3"/>
      <c r="AO41" s="56" t="s">
        <v>5</v>
      </c>
      <c r="AP41" s="20"/>
      <c r="AQ41" s="3"/>
      <c r="AR41" s="3"/>
      <c r="AS41" s="3"/>
      <c r="AT41" s="3"/>
      <c r="AU41" s="3"/>
      <c r="AV41" s="3"/>
      <c r="AW41" s="3"/>
      <c r="AX41" s="3"/>
      <c r="AY41" s="20"/>
      <c r="AZ41" s="3"/>
      <c r="BA41" s="3"/>
      <c r="BB41" s="3"/>
      <c r="BC41" s="4" t="s">
        <v>56</v>
      </c>
      <c r="BD41" s="4">
        <v>8</v>
      </c>
      <c r="BE41" s="4">
        <f>SUM(BE30:BE39)</f>
        <v>24</v>
      </c>
      <c r="BF41" s="36">
        <f>SUM(BF30:BF39)</f>
        <v>24</v>
      </c>
      <c r="BG41" s="37"/>
      <c r="BH41" s="37"/>
    </row>
    <row r="42" spans="1:60" ht="15.75" customHeight="1" x14ac:dyDescent="0.3">
      <c r="A42" s="2">
        <v>-2058</v>
      </c>
      <c r="B42" s="20"/>
      <c r="C42" s="3"/>
      <c r="D42" s="3"/>
      <c r="E42" s="3"/>
      <c r="F42" s="3"/>
      <c r="G42" s="3"/>
      <c r="H42" s="3"/>
      <c r="I42" s="3"/>
      <c r="J42" s="30"/>
      <c r="K42" s="3"/>
      <c r="L42" s="3"/>
      <c r="M42" s="3"/>
      <c r="N42" s="3"/>
      <c r="O42" s="21"/>
      <c r="P42" s="12"/>
      <c r="Q42" s="3"/>
      <c r="R42" s="3"/>
      <c r="S42" s="3"/>
      <c r="T42" s="3"/>
      <c r="U42" s="3"/>
      <c r="V42" s="3"/>
      <c r="W42" s="3"/>
      <c r="X42" s="56" t="s">
        <v>5</v>
      </c>
      <c r="Y42" s="3"/>
      <c r="Z42" s="20"/>
      <c r="AA42" s="3"/>
      <c r="AB42" s="3"/>
      <c r="AC42" s="3"/>
      <c r="AD42" s="3"/>
      <c r="AE42" s="3"/>
      <c r="AF42" s="3"/>
      <c r="AG42" s="3"/>
      <c r="AH42" s="3"/>
      <c r="AI42" s="3"/>
      <c r="AJ42" s="14"/>
      <c r="AK42" s="9"/>
      <c r="AL42" s="3"/>
      <c r="AM42" s="3"/>
      <c r="AN42" s="3"/>
      <c r="AO42" s="56" t="s">
        <v>5</v>
      </c>
      <c r="AP42" s="20"/>
      <c r="AQ42" s="3"/>
      <c r="AR42" s="3"/>
      <c r="AS42" s="3"/>
      <c r="AT42" s="3"/>
      <c r="AU42" s="3"/>
      <c r="AV42" s="3"/>
      <c r="AW42" s="3"/>
      <c r="AX42" s="3"/>
      <c r="AY42" s="20"/>
      <c r="AZ42" s="3"/>
      <c r="BA42" s="3"/>
      <c r="BB42" s="3"/>
      <c r="BC42" s="3"/>
      <c r="BD42" s="3"/>
      <c r="BE42" s="4"/>
      <c r="BF42" s="4"/>
      <c r="BG42" s="4"/>
      <c r="BH42" s="4"/>
    </row>
    <row r="43" spans="1:60" ht="15.75" customHeight="1" x14ac:dyDescent="0.3">
      <c r="A43" s="2">
        <v>-2059</v>
      </c>
      <c r="B43" s="21"/>
      <c r="C43" s="8"/>
      <c r="D43" s="8"/>
      <c r="E43" s="8"/>
      <c r="F43" s="8"/>
      <c r="G43" s="8"/>
      <c r="H43" s="8"/>
      <c r="I43" s="8"/>
      <c r="J43" s="9"/>
      <c r="K43" s="3"/>
      <c r="L43" s="3"/>
      <c r="M43" s="3"/>
      <c r="N43" s="3"/>
      <c r="O43" s="20"/>
      <c r="P43" s="3"/>
      <c r="Q43" s="3"/>
      <c r="R43" s="3"/>
      <c r="S43" s="3"/>
      <c r="T43" s="3"/>
      <c r="U43" s="3"/>
      <c r="V43" s="3"/>
      <c r="W43" s="3"/>
      <c r="X43" s="56" t="s">
        <v>5</v>
      </c>
      <c r="Y43" s="3"/>
      <c r="Z43" s="20"/>
      <c r="AA43" s="3"/>
      <c r="AB43" s="3"/>
      <c r="AC43" s="3"/>
      <c r="AD43" s="3"/>
      <c r="AE43" s="3"/>
      <c r="AF43" s="3"/>
      <c r="AG43" s="3"/>
      <c r="AH43" s="25"/>
      <c r="AI43" s="3"/>
      <c r="AJ43" s="3"/>
      <c r="AK43" s="20"/>
      <c r="AL43" s="3"/>
      <c r="AM43" s="3"/>
      <c r="AN43" s="3"/>
      <c r="AO43" s="56" t="s">
        <v>5</v>
      </c>
      <c r="AP43" s="21"/>
      <c r="AQ43" s="24"/>
      <c r="AR43" s="3"/>
      <c r="AS43" s="66" t="s">
        <v>51</v>
      </c>
      <c r="AT43" s="67"/>
      <c r="AU43" s="67"/>
      <c r="AV43" s="67"/>
      <c r="AW43" s="3"/>
      <c r="AX43" s="3"/>
      <c r="AY43" s="20"/>
      <c r="AZ43" s="3"/>
      <c r="BA43" s="3"/>
      <c r="BB43" s="3"/>
      <c r="BC43" s="3"/>
      <c r="BD43" s="3"/>
      <c r="BE43" s="4"/>
      <c r="BF43" s="4"/>
      <c r="BG43" s="4"/>
      <c r="BH43" s="4"/>
    </row>
    <row r="44" spans="1:60" ht="15.75" customHeight="1" x14ac:dyDescent="0.3">
      <c r="A44" s="2">
        <v>-2060</v>
      </c>
      <c r="B44" s="20"/>
      <c r="C44" s="3"/>
      <c r="D44" s="3"/>
      <c r="E44" s="3"/>
      <c r="F44" s="3"/>
      <c r="G44" s="3"/>
      <c r="H44" s="3"/>
      <c r="I44" s="3"/>
      <c r="J44" s="20"/>
      <c r="K44" s="3"/>
      <c r="L44" s="3"/>
      <c r="M44" s="3"/>
      <c r="N44" s="3"/>
      <c r="O44" s="20"/>
      <c r="P44" s="3"/>
      <c r="R44" s="4"/>
      <c r="S44" s="4" t="s">
        <v>53</v>
      </c>
      <c r="T44" s="4"/>
      <c r="U44" s="4"/>
      <c r="V44" s="4"/>
      <c r="W44" s="4"/>
      <c r="X44" s="56" t="s">
        <v>5</v>
      </c>
      <c r="Y44" s="3"/>
      <c r="Z44" s="20"/>
      <c r="AA44" s="3"/>
      <c r="AB44" s="3"/>
      <c r="AC44" s="4"/>
      <c r="AD44" s="4" t="s">
        <v>54</v>
      </c>
      <c r="AE44" s="4"/>
      <c r="AF44" s="4"/>
      <c r="AG44" s="4"/>
      <c r="AH44" s="25"/>
      <c r="AI44" s="4"/>
      <c r="AJ44" s="3"/>
      <c r="AK44" s="20"/>
      <c r="AL44" s="3"/>
      <c r="AM44" s="3"/>
      <c r="AN44" s="3"/>
      <c r="AO44" s="56" t="s">
        <v>5</v>
      </c>
      <c r="AP44" s="21"/>
      <c r="AQ44" s="7"/>
      <c r="AR44" s="24"/>
      <c r="AS44" s="3"/>
      <c r="AT44" s="3"/>
      <c r="AU44" s="3"/>
      <c r="AV44" s="3"/>
      <c r="AW44" s="3"/>
      <c r="AX44" s="3"/>
      <c r="AY44" s="20"/>
      <c r="AZ44" s="3"/>
      <c r="BA44" s="3"/>
      <c r="BB44" s="3"/>
      <c r="BC44" s="3"/>
      <c r="BD44" s="3"/>
      <c r="BE44" s="4"/>
      <c r="BF44" s="4"/>
      <c r="BG44" s="4"/>
      <c r="BH44" s="4"/>
    </row>
    <row r="45" spans="1:60" ht="15.75" customHeight="1" x14ac:dyDescent="0.3">
      <c r="A45" s="2">
        <v>-2061</v>
      </c>
      <c r="B45" s="20"/>
      <c r="C45" s="3"/>
      <c r="D45" s="3"/>
      <c r="E45" s="3"/>
      <c r="F45" s="3"/>
      <c r="G45" s="3"/>
      <c r="H45" s="3"/>
      <c r="I45" s="3"/>
      <c r="J45" s="20"/>
      <c r="K45" s="3"/>
      <c r="L45" s="3"/>
      <c r="M45" s="3"/>
      <c r="N45" s="3"/>
      <c r="O45" s="20"/>
      <c r="P45" s="3"/>
      <c r="Q45" s="3"/>
      <c r="R45" s="3"/>
      <c r="S45" s="3"/>
      <c r="T45" s="3"/>
      <c r="U45" s="3"/>
      <c r="V45" s="3"/>
      <c r="W45" s="3"/>
      <c r="X45" s="56" t="s">
        <v>5</v>
      </c>
      <c r="Y45" s="3"/>
      <c r="Z45" s="20"/>
      <c r="AA45" s="3"/>
      <c r="AB45" s="3"/>
      <c r="AC45" s="3"/>
      <c r="AD45" s="3"/>
      <c r="AE45" s="3"/>
      <c r="AF45" s="3"/>
      <c r="AG45" s="3"/>
      <c r="AH45" s="25"/>
      <c r="AI45" s="25"/>
      <c r="AJ45" s="3"/>
      <c r="AK45" s="20"/>
      <c r="AL45" s="3"/>
      <c r="AM45" s="3"/>
      <c r="AN45" s="3"/>
      <c r="AO45" s="56" t="s">
        <v>5</v>
      </c>
      <c r="AP45" s="21"/>
      <c r="AQ45" s="11"/>
      <c r="AR45" s="11"/>
      <c r="AS45" s="8"/>
      <c r="AT45" s="8"/>
      <c r="AU45" s="22"/>
      <c r="AV45" s="3"/>
      <c r="AW45" s="3"/>
      <c r="AX45" s="3"/>
      <c r="AY45" s="20"/>
      <c r="AZ45" s="3"/>
      <c r="BA45" s="3"/>
      <c r="BB45" s="3"/>
      <c r="BC45" s="2" t="s">
        <v>4</v>
      </c>
      <c r="BD45" s="2">
        <f>COUNTIF(A2:AY91,"G")</f>
        <v>24</v>
      </c>
      <c r="BE45" s="4"/>
      <c r="BF45" s="4"/>
      <c r="BG45" s="4"/>
      <c r="BH45" s="4"/>
    </row>
    <row r="46" spans="1:60" ht="15.75" customHeight="1" x14ac:dyDescent="0.3">
      <c r="A46" s="2">
        <v>-2062</v>
      </c>
      <c r="B46" s="20"/>
      <c r="C46" s="3"/>
      <c r="D46" s="25"/>
      <c r="E46" s="25"/>
      <c r="F46" s="3"/>
      <c r="G46" s="2" t="s">
        <v>4</v>
      </c>
      <c r="H46" s="3"/>
      <c r="I46" s="3"/>
      <c r="J46" s="20"/>
      <c r="K46" s="3"/>
      <c r="L46" s="3"/>
      <c r="M46" s="3"/>
      <c r="N46" s="3"/>
      <c r="O46" s="20"/>
      <c r="P46" s="3"/>
      <c r="Q46" s="3"/>
      <c r="R46" s="3"/>
      <c r="S46" s="3"/>
      <c r="T46" s="3"/>
      <c r="U46" s="3"/>
      <c r="V46" s="3"/>
      <c r="W46" s="3"/>
      <c r="X46" s="56" t="s">
        <v>5</v>
      </c>
      <c r="Y46" s="3"/>
      <c r="Z46" s="20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20"/>
      <c r="AL46" s="3"/>
      <c r="AM46" s="3"/>
      <c r="AN46" s="3"/>
      <c r="AO46" s="56" t="s">
        <v>5</v>
      </c>
      <c r="AP46" s="29"/>
      <c r="AQ46" s="3"/>
      <c r="AR46" s="3"/>
      <c r="AS46" s="3"/>
      <c r="AT46" s="3"/>
      <c r="AU46" s="3"/>
      <c r="AV46" s="3"/>
      <c r="AW46" s="3"/>
      <c r="AX46" s="3"/>
      <c r="AY46" s="20"/>
      <c r="AZ46" s="3"/>
      <c r="BA46" s="3"/>
      <c r="BB46" s="3"/>
      <c r="BC46" s="48" t="s">
        <v>13</v>
      </c>
      <c r="BD46" s="2">
        <f>COUNTIF(A3:AY92,"Y")</f>
        <v>10</v>
      </c>
      <c r="BE46" s="4"/>
      <c r="BF46" s="4"/>
      <c r="BG46" s="4"/>
      <c r="BH46" s="4"/>
    </row>
    <row r="47" spans="1:60" ht="15.75" customHeight="1" x14ac:dyDescent="0.3">
      <c r="A47" s="2">
        <v>-2063</v>
      </c>
      <c r="B47" s="20"/>
      <c r="C47" s="3"/>
      <c r="D47" s="3"/>
      <c r="E47" s="25"/>
      <c r="F47" s="3"/>
      <c r="G47" s="3"/>
      <c r="H47" s="3"/>
      <c r="I47" s="3"/>
      <c r="J47" s="20"/>
      <c r="K47" s="3"/>
      <c r="L47" s="3"/>
      <c r="M47" s="3"/>
      <c r="N47" s="3"/>
      <c r="O47" s="20"/>
      <c r="P47" s="3"/>
      <c r="Q47" s="3"/>
      <c r="R47" s="3"/>
      <c r="S47" s="3"/>
      <c r="T47" s="3"/>
      <c r="U47" s="3"/>
      <c r="V47" s="3"/>
      <c r="W47" s="3"/>
      <c r="X47" s="56" t="s">
        <v>5</v>
      </c>
      <c r="Y47" s="3"/>
      <c r="Z47" s="20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20"/>
      <c r="AL47" s="3"/>
      <c r="AM47" s="3"/>
      <c r="AN47" s="3"/>
      <c r="AO47" s="56" t="s">
        <v>5</v>
      </c>
      <c r="AP47" s="30"/>
      <c r="AQ47" s="3"/>
      <c r="AR47" s="3"/>
      <c r="AS47" s="3"/>
      <c r="AT47" s="3"/>
      <c r="AU47" s="3"/>
      <c r="AV47" s="3"/>
      <c r="AW47" s="3"/>
      <c r="AX47" s="3"/>
      <c r="AY47" s="20"/>
      <c r="AZ47" s="3"/>
      <c r="BA47" s="3"/>
      <c r="BB47" s="3"/>
      <c r="BC47" s="3"/>
      <c r="BD47" s="3"/>
      <c r="BE47" s="4"/>
      <c r="BF47" s="4"/>
      <c r="BG47" s="4"/>
      <c r="BH47" s="4"/>
    </row>
    <row r="48" spans="1:60" ht="15.75" customHeight="1" x14ac:dyDescent="0.3">
      <c r="A48" s="2">
        <v>-2064</v>
      </c>
      <c r="B48" s="20"/>
      <c r="C48" s="3"/>
      <c r="D48" s="3"/>
      <c r="E48" s="25"/>
      <c r="F48" s="2" t="s">
        <v>4</v>
      </c>
      <c r="G48" s="3"/>
      <c r="H48" s="2" t="s">
        <v>4</v>
      </c>
      <c r="I48" s="3"/>
      <c r="J48" s="20"/>
      <c r="K48" s="3"/>
      <c r="L48" s="3"/>
      <c r="M48" s="3"/>
      <c r="N48" s="3"/>
      <c r="O48" s="20"/>
      <c r="P48" s="3"/>
      <c r="Q48" s="3"/>
      <c r="R48" s="3"/>
      <c r="S48" s="3"/>
      <c r="T48" s="3"/>
      <c r="U48" s="3"/>
      <c r="V48" s="3"/>
      <c r="W48" s="56" t="s">
        <v>5</v>
      </c>
      <c r="X48" s="56" t="s">
        <v>5</v>
      </c>
      <c r="Y48" s="2" t="s">
        <v>13</v>
      </c>
      <c r="Z48" s="20"/>
      <c r="AA48" s="3"/>
      <c r="AB48" s="3"/>
      <c r="AC48" s="3"/>
      <c r="AD48" s="3"/>
      <c r="AE48" s="3"/>
      <c r="AF48" s="3"/>
      <c r="AG48" s="3"/>
      <c r="AH48" s="3"/>
      <c r="AI48" s="3"/>
      <c r="AJ48" s="2" t="s">
        <v>4</v>
      </c>
      <c r="AK48" s="20"/>
      <c r="AL48" s="3"/>
      <c r="AM48" s="3"/>
      <c r="AN48" s="3"/>
      <c r="AO48" s="56" t="s">
        <v>5</v>
      </c>
      <c r="AP48" s="21"/>
      <c r="AQ48" s="8"/>
      <c r="AR48" s="8"/>
      <c r="AS48" s="8"/>
      <c r="AT48" s="8"/>
      <c r="AU48" s="8"/>
      <c r="AV48" s="8"/>
      <c r="AW48" s="8"/>
      <c r="AX48" s="8"/>
      <c r="AY48" s="9"/>
      <c r="AZ48" s="3"/>
      <c r="BA48" s="3"/>
      <c r="BB48" s="3"/>
      <c r="BC48" s="3"/>
      <c r="BD48" s="3"/>
      <c r="BE48" s="4"/>
      <c r="BF48" s="4"/>
      <c r="BG48" s="4"/>
      <c r="BH48" s="4"/>
    </row>
    <row r="49" spans="1:60" ht="15.75" customHeight="1" x14ac:dyDescent="0.3">
      <c r="A49" s="2">
        <v>-2065</v>
      </c>
      <c r="B49" s="20"/>
      <c r="C49" s="3"/>
      <c r="D49" s="3"/>
      <c r="E49" s="25"/>
      <c r="F49" s="3"/>
      <c r="G49" s="3"/>
      <c r="H49" s="3"/>
      <c r="I49" s="3"/>
      <c r="J49" s="20"/>
      <c r="K49" s="3"/>
      <c r="L49" s="3"/>
      <c r="M49" s="3"/>
      <c r="N49" s="3"/>
      <c r="O49" s="21"/>
      <c r="P49" s="23"/>
      <c r="Q49" s="23"/>
      <c r="R49" s="23"/>
      <c r="S49" s="23"/>
      <c r="T49" s="23"/>
      <c r="U49" s="23"/>
      <c r="V49" s="23"/>
      <c r="W49" s="62" t="s">
        <v>5</v>
      </c>
      <c r="X49" s="23"/>
      <c r="Y49" s="23"/>
      <c r="Z49" s="7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9"/>
      <c r="AL49" s="3"/>
      <c r="AM49" s="3"/>
      <c r="AN49" s="3"/>
      <c r="AO49" s="56" t="s">
        <v>5</v>
      </c>
      <c r="AP49" s="20"/>
      <c r="AQ49" s="3"/>
      <c r="AR49" s="3"/>
      <c r="AS49" s="3"/>
      <c r="AT49" s="3"/>
      <c r="AU49" s="3"/>
      <c r="AV49" s="3"/>
      <c r="AW49" s="3"/>
      <c r="AX49" s="3"/>
      <c r="AY49" s="20"/>
      <c r="AZ49" s="3"/>
      <c r="BA49" s="3"/>
      <c r="BB49" s="3"/>
      <c r="BC49" s="3"/>
      <c r="BD49" s="3"/>
      <c r="BE49" s="4"/>
      <c r="BF49" s="4"/>
      <c r="BG49" s="4"/>
      <c r="BH49" s="4"/>
    </row>
    <row r="50" spans="1:60" ht="15.75" customHeight="1" x14ac:dyDescent="0.3">
      <c r="A50" s="2">
        <v>-2066</v>
      </c>
      <c r="B50" s="20"/>
      <c r="C50" s="3"/>
      <c r="D50" s="25"/>
      <c r="E50" s="25"/>
      <c r="F50" s="3"/>
      <c r="G50" s="3"/>
      <c r="H50" s="3"/>
      <c r="I50" s="3"/>
      <c r="J50" s="20"/>
      <c r="K50" s="3"/>
      <c r="L50" s="3"/>
      <c r="M50" s="3"/>
      <c r="N50" s="3"/>
      <c r="O50" s="21"/>
      <c r="P50" s="11"/>
      <c r="Q50" s="11"/>
      <c r="R50" s="11"/>
      <c r="S50" s="7"/>
      <c r="T50" s="11"/>
      <c r="U50" s="11"/>
      <c r="V50" s="11"/>
      <c r="W50" s="62" t="s">
        <v>5</v>
      </c>
      <c r="X50" s="11"/>
      <c r="Y50" s="11"/>
      <c r="Z50" s="11"/>
      <c r="AA50" s="11"/>
      <c r="AB50" s="7"/>
      <c r="AC50" s="11"/>
      <c r="AD50" s="11"/>
      <c r="AE50" s="11"/>
      <c r="AF50" s="11"/>
      <c r="AG50" s="11"/>
      <c r="AH50" s="11"/>
      <c r="AI50" s="11"/>
      <c r="AJ50" s="11"/>
      <c r="AK50" s="9"/>
      <c r="AL50" s="3"/>
      <c r="AM50" s="3"/>
      <c r="AN50" s="3"/>
      <c r="AO50" s="56" t="s">
        <v>5</v>
      </c>
      <c r="AP50" s="20"/>
      <c r="AQ50" s="3"/>
      <c r="AR50" s="3"/>
      <c r="AS50" s="25"/>
      <c r="AT50" s="25"/>
      <c r="AU50" s="3"/>
      <c r="AV50" s="3"/>
      <c r="AW50" s="3"/>
      <c r="AX50" s="3"/>
      <c r="AY50" s="20"/>
      <c r="AZ50" s="3"/>
      <c r="BA50" s="3"/>
      <c r="BB50" s="3"/>
      <c r="BC50" s="3"/>
      <c r="BD50" s="3"/>
      <c r="BE50" s="4"/>
      <c r="BF50" s="4"/>
      <c r="BG50" s="4"/>
      <c r="BH50" s="4"/>
    </row>
    <row r="51" spans="1:60" ht="15.75" customHeight="1" x14ac:dyDescent="0.3">
      <c r="A51" s="2">
        <v>-2067</v>
      </c>
      <c r="B51" s="20"/>
      <c r="C51" s="3"/>
      <c r="D51" s="66" t="s">
        <v>58</v>
      </c>
      <c r="E51" s="67"/>
      <c r="F51" s="67"/>
      <c r="G51" s="67"/>
      <c r="H51" s="67"/>
      <c r="I51" s="3"/>
      <c r="J51" s="20"/>
      <c r="K51" s="3"/>
      <c r="L51" s="3"/>
      <c r="M51" s="3"/>
      <c r="N51" s="3"/>
      <c r="O51" s="20"/>
      <c r="P51" s="3"/>
      <c r="Q51" s="3"/>
      <c r="R51" s="3"/>
      <c r="S51" s="20"/>
      <c r="T51" s="56" t="s">
        <v>5</v>
      </c>
      <c r="U51" s="56" t="s">
        <v>5</v>
      </c>
      <c r="V51" s="56" t="s">
        <v>5</v>
      </c>
      <c r="W51" s="56" t="s">
        <v>5</v>
      </c>
      <c r="X51" s="3"/>
      <c r="Y51" s="3"/>
      <c r="Z51" s="3"/>
      <c r="AA51" s="10" t="s">
        <v>4</v>
      </c>
      <c r="AB51" s="20"/>
      <c r="AC51" s="3"/>
      <c r="AD51" s="3"/>
      <c r="AE51" s="3"/>
      <c r="AF51" s="3"/>
      <c r="AG51" s="3"/>
      <c r="AH51" s="3"/>
      <c r="AI51" s="3"/>
      <c r="AJ51" s="3"/>
      <c r="AK51" s="20"/>
      <c r="AL51" s="3"/>
      <c r="AM51" s="3"/>
      <c r="AN51" s="3"/>
      <c r="AO51" s="56" t="s">
        <v>5</v>
      </c>
      <c r="AP51" s="20"/>
      <c r="AQ51" s="3"/>
      <c r="AR51" s="3"/>
      <c r="AS51" s="2"/>
      <c r="AT51" s="25"/>
      <c r="AU51" s="3"/>
      <c r="AV51" s="3"/>
      <c r="AW51" s="2" t="s">
        <v>13</v>
      </c>
      <c r="AX51" s="3"/>
      <c r="AY51" s="20"/>
      <c r="AZ51" s="3"/>
      <c r="BA51" s="3"/>
      <c r="BB51" s="3"/>
      <c r="BC51" s="3"/>
      <c r="BD51" s="3"/>
      <c r="BE51" s="4"/>
      <c r="BF51" s="4"/>
      <c r="BG51" s="4"/>
      <c r="BH51" s="4"/>
    </row>
    <row r="52" spans="1:60" ht="15.75" customHeight="1" x14ac:dyDescent="0.3">
      <c r="A52" s="2">
        <v>-2068</v>
      </c>
      <c r="B52" s="20"/>
      <c r="C52" s="3"/>
      <c r="D52" s="3"/>
      <c r="E52" s="3"/>
      <c r="F52" s="3"/>
      <c r="G52" s="3"/>
      <c r="H52" s="3"/>
      <c r="I52" s="3"/>
      <c r="J52" s="20"/>
      <c r="K52" s="3"/>
      <c r="L52" s="3"/>
      <c r="M52" s="3"/>
      <c r="N52" s="3"/>
      <c r="O52" s="20"/>
      <c r="P52" s="3"/>
      <c r="Q52" s="3"/>
      <c r="R52" s="3"/>
      <c r="S52" s="20"/>
      <c r="T52" s="56" t="s">
        <v>5</v>
      </c>
      <c r="U52" s="3"/>
      <c r="V52" s="66" t="s">
        <v>59</v>
      </c>
      <c r="W52" s="67"/>
      <c r="X52" s="67"/>
      <c r="Y52" s="67"/>
      <c r="Z52" s="3"/>
      <c r="AA52" s="3"/>
      <c r="AB52" s="20"/>
      <c r="AC52" s="3"/>
      <c r="AD52" s="66" t="s">
        <v>60</v>
      </c>
      <c r="AE52" s="67"/>
      <c r="AF52" s="67"/>
      <c r="AG52" s="67"/>
      <c r="AH52" s="67"/>
      <c r="AI52" s="67"/>
      <c r="AJ52" s="3"/>
      <c r="AK52" s="20"/>
      <c r="AL52" s="3"/>
      <c r="AM52" s="3"/>
      <c r="AN52" s="3"/>
      <c r="AO52" s="56" t="s">
        <v>5</v>
      </c>
      <c r="AP52" s="21"/>
      <c r="AQ52" s="24"/>
      <c r="AR52" s="3"/>
      <c r="AS52" s="3"/>
      <c r="AT52" s="25"/>
      <c r="AU52" s="3"/>
      <c r="AV52" s="56" t="s">
        <v>5</v>
      </c>
      <c r="AW52" s="56" t="s">
        <v>5</v>
      </c>
      <c r="AX52" s="3"/>
      <c r="AY52" s="20"/>
      <c r="AZ52" s="3"/>
      <c r="BA52" s="3"/>
      <c r="BB52" s="3"/>
      <c r="BC52" s="3"/>
      <c r="BD52" s="3"/>
      <c r="BE52" s="4"/>
      <c r="BF52" s="4"/>
      <c r="BG52" s="4"/>
      <c r="BH52" s="4"/>
    </row>
    <row r="53" spans="1:60" ht="15.75" customHeight="1" x14ac:dyDescent="0.3">
      <c r="A53" s="2">
        <v>-2069</v>
      </c>
      <c r="B53" s="20"/>
      <c r="C53" s="3"/>
      <c r="D53" s="3"/>
      <c r="E53" s="3"/>
      <c r="F53" s="3"/>
      <c r="G53" s="3"/>
      <c r="H53" s="3"/>
      <c r="I53" s="3"/>
      <c r="J53" s="20"/>
      <c r="K53" s="3"/>
      <c r="L53" s="3"/>
      <c r="M53" s="3"/>
      <c r="N53" s="3"/>
      <c r="O53" s="20"/>
      <c r="P53" s="64" t="s">
        <v>61</v>
      </c>
      <c r="Q53" s="67"/>
      <c r="R53" s="65"/>
      <c r="S53" s="20"/>
      <c r="T53" s="56" t="s">
        <v>5</v>
      </c>
      <c r="U53" s="27"/>
      <c r="V53" s="3"/>
      <c r="W53" s="28"/>
      <c r="X53" s="23"/>
      <c r="Y53" s="24"/>
      <c r="Z53" s="3"/>
      <c r="AA53" s="28"/>
      <c r="AB53" s="9"/>
      <c r="AC53" s="3"/>
      <c r="AD53" s="27"/>
      <c r="AE53" s="3"/>
      <c r="AF53" s="28"/>
      <c r="AG53" s="23"/>
      <c r="AH53" s="24"/>
      <c r="AI53" s="3"/>
      <c r="AJ53" s="28"/>
      <c r="AK53" s="9"/>
      <c r="AL53" s="3"/>
      <c r="AM53" s="3"/>
      <c r="AN53" s="3"/>
      <c r="AO53" s="56" t="s">
        <v>5</v>
      </c>
      <c r="AP53" s="21"/>
      <c r="AQ53" s="7"/>
      <c r="AR53" s="24"/>
      <c r="AS53" s="3"/>
      <c r="AT53" s="4" t="s">
        <v>62</v>
      </c>
      <c r="AU53" s="4"/>
      <c r="AV53" s="56" t="s">
        <v>5</v>
      </c>
      <c r="AW53" s="56" t="s">
        <v>5</v>
      </c>
      <c r="AX53" s="3"/>
      <c r="AY53" s="20"/>
      <c r="AZ53" s="3"/>
      <c r="BA53" s="3"/>
      <c r="BB53" s="3"/>
      <c r="BC53" s="3"/>
      <c r="BD53" s="3"/>
      <c r="BE53" s="4"/>
      <c r="BF53" s="4"/>
      <c r="BG53" s="4"/>
      <c r="BH53" s="4"/>
    </row>
    <row r="54" spans="1:60" ht="15.75" customHeight="1" x14ac:dyDescent="0.3">
      <c r="A54" s="2">
        <v>-2070</v>
      </c>
      <c r="B54" s="20"/>
      <c r="C54" s="3"/>
      <c r="D54" s="3"/>
      <c r="E54" s="3"/>
      <c r="F54" s="3"/>
      <c r="G54" s="3"/>
      <c r="H54" s="3"/>
      <c r="I54" s="3"/>
      <c r="J54" s="20"/>
      <c r="K54" s="3"/>
      <c r="L54" s="3"/>
      <c r="M54" s="3"/>
      <c r="N54" s="3"/>
      <c r="O54" s="29"/>
      <c r="P54" s="3"/>
      <c r="Q54" s="3"/>
      <c r="R54" s="3"/>
      <c r="S54" s="20"/>
      <c r="T54" s="56" t="s">
        <v>5</v>
      </c>
      <c r="U54" s="20"/>
      <c r="V54" s="3"/>
      <c r="W54" s="3"/>
      <c r="X54" s="21"/>
      <c r="Y54" s="9"/>
      <c r="Z54" s="3"/>
      <c r="AA54" s="3"/>
      <c r="AB54" s="20"/>
      <c r="AC54" s="3"/>
      <c r="AD54" s="20"/>
      <c r="AE54" s="3"/>
      <c r="AF54" s="3"/>
      <c r="AG54" s="21"/>
      <c r="AH54" s="9"/>
      <c r="AI54" s="3"/>
      <c r="AJ54" s="3"/>
      <c r="AK54" s="20"/>
      <c r="AL54" s="3"/>
      <c r="AM54" s="3"/>
      <c r="AN54" s="3"/>
      <c r="AO54" s="56" t="s">
        <v>5</v>
      </c>
      <c r="AP54" s="21"/>
      <c r="AQ54" s="11"/>
      <c r="AR54" s="11"/>
      <c r="AS54" s="8"/>
      <c r="AT54" s="8"/>
      <c r="AU54" s="22"/>
      <c r="AV54" s="56" t="s">
        <v>5</v>
      </c>
      <c r="AW54" s="56" t="s">
        <v>5</v>
      </c>
      <c r="AX54" s="3"/>
      <c r="AY54" s="20"/>
      <c r="AZ54" s="3"/>
      <c r="BA54" s="3"/>
      <c r="BB54" s="3"/>
      <c r="BC54" s="3"/>
      <c r="BD54" s="3"/>
      <c r="BE54" s="4"/>
      <c r="BF54" s="4"/>
      <c r="BG54" s="4"/>
      <c r="BH54" s="4"/>
    </row>
    <row r="55" spans="1:60" ht="15.75" customHeight="1" x14ac:dyDescent="0.3">
      <c r="A55" s="2">
        <v>-2071</v>
      </c>
      <c r="B55" s="20"/>
      <c r="C55" s="3"/>
      <c r="D55" s="3"/>
      <c r="E55" s="3"/>
      <c r="F55" s="3"/>
      <c r="G55" s="3"/>
      <c r="H55" s="3"/>
      <c r="I55" s="19"/>
      <c r="J55" s="9"/>
      <c r="K55" s="3"/>
      <c r="L55" s="3"/>
      <c r="M55" s="3"/>
      <c r="N55" s="3"/>
      <c r="O55" s="3"/>
      <c r="P55" s="3"/>
      <c r="Q55" s="3"/>
      <c r="R55" s="19"/>
      <c r="S55" s="9"/>
      <c r="T55" s="56" t="s">
        <v>5</v>
      </c>
      <c r="U55" s="20"/>
      <c r="V55" s="3"/>
      <c r="W55" s="3"/>
      <c r="X55" s="21"/>
      <c r="Y55" s="9"/>
      <c r="Z55" s="3"/>
      <c r="AA55" s="3"/>
      <c r="AB55" s="20"/>
      <c r="AC55" s="3"/>
      <c r="AD55" s="20"/>
      <c r="AE55" s="3"/>
      <c r="AF55" s="3"/>
      <c r="AG55" s="21"/>
      <c r="AH55" s="9"/>
      <c r="AI55" s="3"/>
      <c r="AJ55" s="3"/>
      <c r="AK55" s="20"/>
      <c r="AL55" s="3"/>
      <c r="AM55" s="3"/>
      <c r="AN55" s="3"/>
      <c r="AO55" s="56" t="s">
        <v>5</v>
      </c>
      <c r="AP55" s="29"/>
      <c r="AQ55" s="3"/>
      <c r="AR55" s="3"/>
      <c r="AS55" s="3"/>
      <c r="AT55" s="3"/>
      <c r="AU55" s="3"/>
      <c r="AV55" s="56" t="s">
        <v>5</v>
      </c>
      <c r="AW55" s="56" t="s">
        <v>5</v>
      </c>
      <c r="AX55" s="3"/>
      <c r="AY55" s="20"/>
      <c r="AZ55" s="3"/>
      <c r="BA55" s="3"/>
      <c r="BB55" s="3"/>
      <c r="BC55" s="3"/>
      <c r="BD55" s="3"/>
      <c r="BE55" s="4"/>
      <c r="BF55" s="4"/>
      <c r="BG55" s="4"/>
      <c r="BH55" s="4"/>
    </row>
    <row r="56" spans="1:60" ht="15.75" customHeight="1" x14ac:dyDescent="0.3">
      <c r="A56" s="2">
        <v>-2072</v>
      </c>
      <c r="B56" s="20"/>
      <c r="C56" s="3"/>
      <c r="D56" s="3"/>
      <c r="E56" s="3"/>
      <c r="F56" s="3"/>
      <c r="G56" s="3"/>
      <c r="H56" s="19"/>
      <c r="I56" s="7"/>
      <c r="J56" s="9"/>
      <c r="K56" s="3"/>
      <c r="L56" s="3"/>
      <c r="M56" s="3"/>
      <c r="N56" s="3"/>
      <c r="O56" s="19"/>
      <c r="P56" s="23"/>
      <c r="Q56" s="23"/>
      <c r="R56" s="7"/>
      <c r="S56" s="9"/>
      <c r="T56" s="56" t="s">
        <v>5</v>
      </c>
      <c r="U56" s="20"/>
      <c r="V56" s="10" t="s">
        <v>4</v>
      </c>
      <c r="W56" s="6"/>
      <c r="X56" s="21"/>
      <c r="Y56" s="9"/>
      <c r="Z56" s="10"/>
      <c r="AA56" s="6"/>
      <c r="AB56" s="20"/>
      <c r="AC56" s="3"/>
      <c r="AD56" s="20"/>
      <c r="AE56" s="3"/>
      <c r="AF56" s="3"/>
      <c r="AG56" s="21"/>
      <c r="AH56" s="9"/>
      <c r="AI56" s="2" t="s">
        <v>4</v>
      </c>
      <c r="AJ56" s="3"/>
      <c r="AK56" s="20"/>
      <c r="AL56" s="3"/>
      <c r="AM56" s="3"/>
      <c r="AN56" s="3"/>
      <c r="AO56" s="56" t="s">
        <v>5</v>
      </c>
      <c r="AP56" s="56" t="s">
        <v>5</v>
      </c>
      <c r="AQ56" s="56" t="s">
        <v>5</v>
      </c>
      <c r="AR56" s="56" t="s">
        <v>5</v>
      </c>
      <c r="AS56" s="56" t="s">
        <v>5</v>
      </c>
      <c r="AT56" s="56" t="s">
        <v>5</v>
      </c>
      <c r="AU56" s="56" t="s">
        <v>5</v>
      </c>
      <c r="AV56" s="56" t="s">
        <v>5</v>
      </c>
      <c r="AW56" s="56" t="s">
        <v>5</v>
      </c>
      <c r="AX56" s="3"/>
      <c r="AY56" s="20"/>
      <c r="AZ56" s="3"/>
      <c r="BA56" s="3"/>
      <c r="BB56" s="3"/>
      <c r="BC56" s="3"/>
      <c r="BD56" s="3"/>
      <c r="BE56" s="4"/>
      <c r="BF56" s="4"/>
      <c r="BG56" s="4"/>
      <c r="BH56" s="4"/>
    </row>
    <row r="57" spans="1:60" ht="15.75" customHeight="1" x14ac:dyDescent="0.3">
      <c r="A57" s="2">
        <v>-2073</v>
      </c>
      <c r="B57" s="20"/>
      <c r="C57" s="3"/>
      <c r="D57" s="3"/>
      <c r="E57" s="3"/>
      <c r="F57" s="28"/>
      <c r="G57" s="8"/>
      <c r="H57" s="11"/>
      <c r="I57" s="11"/>
      <c r="J57" s="9"/>
      <c r="K57" s="3"/>
      <c r="L57" s="3"/>
      <c r="M57" s="3"/>
      <c r="N57" s="3"/>
      <c r="O57" s="14"/>
      <c r="P57" s="11"/>
      <c r="Q57" s="11"/>
      <c r="R57" s="11"/>
      <c r="S57" s="12"/>
      <c r="T57" s="56" t="s">
        <v>5</v>
      </c>
      <c r="U57" s="14"/>
      <c r="V57" s="11"/>
      <c r="W57" s="11"/>
      <c r="X57" s="11"/>
      <c r="Y57" s="11"/>
      <c r="Z57" s="11"/>
      <c r="AA57" s="11"/>
      <c r="AB57" s="12"/>
      <c r="AC57" s="3"/>
      <c r="AD57" s="14"/>
      <c r="AE57" s="8"/>
      <c r="AF57" s="8"/>
      <c r="AG57" s="11"/>
      <c r="AH57" s="11"/>
      <c r="AI57" s="8"/>
      <c r="AJ57" s="8"/>
      <c r="AK57" s="12"/>
      <c r="AL57" s="3"/>
      <c r="AM57" s="3"/>
      <c r="AN57" s="3"/>
      <c r="AO57" s="3"/>
      <c r="AP57" s="21"/>
      <c r="AQ57" s="8"/>
      <c r="AR57" s="8"/>
      <c r="AS57" s="8"/>
      <c r="AT57" s="8"/>
      <c r="AU57" s="8"/>
      <c r="AV57" s="8"/>
      <c r="AW57" s="63" t="s">
        <v>5</v>
      </c>
      <c r="AX57" s="8"/>
      <c r="AY57" s="9"/>
      <c r="AZ57" s="3"/>
      <c r="BA57" s="3"/>
      <c r="BB57" s="3"/>
      <c r="BC57" s="3"/>
      <c r="BD57" s="3"/>
      <c r="BE57" s="4"/>
      <c r="BF57" s="4"/>
      <c r="BG57" s="4"/>
      <c r="BH57" s="4"/>
    </row>
    <row r="58" spans="1:60" ht="15.75" customHeight="1" x14ac:dyDescent="0.3">
      <c r="A58" s="2">
        <v>-2074</v>
      </c>
      <c r="B58" s="20"/>
      <c r="C58" s="3"/>
      <c r="D58" s="3"/>
      <c r="E58" s="3"/>
      <c r="F58" s="3"/>
      <c r="G58" s="3"/>
      <c r="H58" s="3"/>
      <c r="I58" s="3"/>
      <c r="J58" s="29"/>
      <c r="K58" s="3"/>
      <c r="L58" s="3"/>
      <c r="M58" s="3"/>
      <c r="N58" s="56" t="s">
        <v>5</v>
      </c>
      <c r="O58" s="56" t="s">
        <v>5</v>
      </c>
      <c r="P58" s="56" t="s">
        <v>5</v>
      </c>
      <c r="Q58" s="56" t="s">
        <v>5</v>
      </c>
      <c r="R58" s="56" t="s">
        <v>5</v>
      </c>
      <c r="S58" s="56" t="s">
        <v>5</v>
      </c>
      <c r="T58" s="56" t="s">
        <v>5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20"/>
      <c r="AQ58" s="3"/>
      <c r="AR58" s="3"/>
      <c r="AS58" s="3"/>
      <c r="AT58" s="3"/>
      <c r="AU58" s="3"/>
      <c r="AV58" s="56" t="s">
        <v>5</v>
      </c>
      <c r="AW58" s="56" t="s">
        <v>5</v>
      </c>
      <c r="AX58" s="3"/>
      <c r="AY58" s="20"/>
      <c r="AZ58" s="3"/>
      <c r="BA58" s="3"/>
      <c r="BB58" s="3"/>
      <c r="BC58" s="3"/>
      <c r="BD58" s="3"/>
      <c r="BE58" s="4"/>
      <c r="BF58" s="4"/>
      <c r="BG58" s="4"/>
      <c r="BH58" s="4"/>
    </row>
    <row r="59" spans="1:60" ht="15.75" customHeight="1" x14ac:dyDescent="0.3">
      <c r="A59" s="2">
        <v>-2075</v>
      </c>
      <c r="B59" s="20"/>
      <c r="C59" s="3"/>
      <c r="D59" s="3"/>
      <c r="E59" s="3"/>
      <c r="F59" s="3"/>
      <c r="G59" s="3"/>
      <c r="H59" s="3"/>
      <c r="I59" s="3"/>
      <c r="J59" s="30"/>
      <c r="K59" s="3"/>
      <c r="L59" s="3"/>
      <c r="M59" s="3"/>
      <c r="N59" s="56" t="s">
        <v>5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20"/>
      <c r="AQ59" s="3"/>
      <c r="AR59" s="3"/>
      <c r="AS59" s="3"/>
      <c r="AT59" s="3"/>
      <c r="AU59" s="3"/>
      <c r="AV59" s="56" t="s">
        <v>5</v>
      </c>
      <c r="AW59" s="2" t="s">
        <v>4</v>
      </c>
      <c r="AX59" s="3"/>
      <c r="AY59" s="20"/>
      <c r="AZ59" s="3"/>
      <c r="BA59" s="3"/>
      <c r="BB59" s="3"/>
      <c r="BC59" s="3"/>
      <c r="BD59" s="3"/>
      <c r="BE59" s="4"/>
      <c r="BF59" s="4"/>
      <c r="BG59" s="4"/>
      <c r="BH59" s="4"/>
    </row>
    <row r="60" spans="1:60" ht="15.75" customHeight="1" x14ac:dyDescent="0.3">
      <c r="A60" s="2">
        <v>-2076</v>
      </c>
      <c r="B60" s="21"/>
      <c r="C60" s="8"/>
      <c r="D60" s="8"/>
      <c r="E60" s="8"/>
      <c r="F60" s="8"/>
      <c r="G60" s="8"/>
      <c r="H60" s="8"/>
      <c r="I60" s="50"/>
      <c r="J60" s="24"/>
      <c r="K60" s="3"/>
      <c r="L60" s="3"/>
      <c r="M60" s="3"/>
      <c r="N60" s="56" t="s">
        <v>5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20"/>
      <c r="AQ60" s="3"/>
      <c r="AR60" s="3"/>
      <c r="AS60" s="3"/>
      <c r="AT60" s="3"/>
      <c r="AU60" s="3"/>
      <c r="AV60" s="56" t="s">
        <v>5</v>
      </c>
      <c r="AW60" s="56" t="s">
        <v>5</v>
      </c>
      <c r="AX60" s="3"/>
      <c r="AY60" s="20"/>
      <c r="AZ60" s="3"/>
      <c r="BA60" s="3"/>
      <c r="BB60" s="3"/>
      <c r="BC60" s="3"/>
      <c r="BD60" s="3"/>
      <c r="BE60" s="4"/>
      <c r="BF60" s="4"/>
      <c r="BG60" s="4"/>
      <c r="BH60" s="4"/>
    </row>
    <row r="61" spans="1:60" ht="15.75" customHeight="1" x14ac:dyDescent="0.3">
      <c r="A61" s="2">
        <v>-2077</v>
      </c>
      <c r="B61" s="20"/>
      <c r="C61" s="3"/>
      <c r="D61" s="2" t="s">
        <v>4</v>
      </c>
      <c r="E61" s="3"/>
      <c r="F61" s="3"/>
      <c r="G61" s="3"/>
      <c r="H61" s="3"/>
      <c r="I61" s="2" t="s">
        <v>13</v>
      </c>
      <c r="J61" s="20"/>
      <c r="K61" s="3"/>
      <c r="L61" s="3"/>
      <c r="M61" s="3"/>
      <c r="N61" s="56" t="s">
        <v>5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21"/>
      <c r="AQ61" s="24"/>
      <c r="AR61" s="3"/>
      <c r="AS61" s="66" t="s">
        <v>63</v>
      </c>
      <c r="AT61" s="67"/>
      <c r="AU61" s="67"/>
      <c r="AV61" s="67"/>
      <c r="AW61" s="56" t="s">
        <v>5</v>
      </c>
      <c r="AX61" s="3"/>
      <c r="AY61" s="20"/>
      <c r="AZ61" s="3"/>
      <c r="BA61" s="3"/>
      <c r="BB61" s="3"/>
      <c r="BC61" s="3"/>
      <c r="BD61" s="3"/>
      <c r="BE61" s="4"/>
      <c r="BF61" s="4"/>
      <c r="BG61" s="4"/>
      <c r="BH61" s="4"/>
    </row>
    <row r="62" spans="1:60" ht="15.75" customHeight="1" x14ac:dyDescent="0.3">
      <c r="A62" s="2">
        <v>-2078</v>
      </c>
      <c r="B62" s="20"/>
      <c r="C62" s="3"/>
      <c r="D62" s="56" t="s">
        <v>5</v>
      </c>
      <c r="E62" s="56" t="s">
        <v>5</v>
      </c>
      <c r="F62" s="56" t="s">
        <v>5</v>
      </c>
      <c r="G62" s="56" t="s">
        <v>5</v>
      </c>
      <c r="H62" s="56" t="s">
        <v>5</v>
      </c>
      <c r="I62" s="56" t="s">
        <v>5</v>
      </c>
      <c r="J62" s="29"/>
      <c r="K62" s="3"/>
      <c r="L62" s="3"/>
      <c r="M62" s="3"/>
      <c r="N62" s="56" t="s">
        <v>5</v>
      </c>
      <c r="O62" s="19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51"/>
      <c r="AL62" s="3"/>
      <c r="AM62" s="3"/>
      <c r="AN62" s="3"/>
      <c r="AO62" s="3"/>
      <c r="AP62" s="21"/>
      <c r="AQ62" s="7"/>
      <c r="AR62" s="24"/>
      <c r="AS62" s="3"/>
      <c r="AT62" s="3"/>
      <c r="AU62" s="3"/>
      <c r="AV62" s="3"/>
      <c r="AW62" s="56" t="s">
        <v>5</v>
      </c>
      <c r="AX62" s="3"/>
      <c r="AY62" s="20"/>
      <c r="AZ62" s="3"/>
      <c r="BA62" s="3"/>
      <c r="BB62" s="3"/>
      <c r="BC62" s="3"/>
      <c r="BD62" s="3"/>
      <c r="BE62" s="4"/>
      <c r="BF62" s="4"/>
      <c r="BG62" s="4"/>
      <c r="BH62" s="4"/>
    </row>
    <row r="63" spans="1:60" ht="24" x14ac:dyDescent="0.3">
      <c r="A63" s="2">
        <v>-2079</v>
      </c>
      <c r="B63" s="20"/>
      <c r="C63" s="3"/>
      <c r="D63" s="56" t="s">
        <v>5</v>
      </c>
      <c r="E63" s="3"/>
      <c r="F63" s="3"/>
      <c r="G63" s="3"/>
      <c r="H63" s="3"/>
      <c r="I63" s="56" t="s">
        <v>5</v>
      </c>
      <c r="J63" s="56" t="s">
        <v>5</v>
      </c>
      <c r="K63" s="56" t="s">
        <v>5</v>
      </c>
      <c r="L63" s="56" t="s">
        <v>5</v>
      </c>
      <c r="M63" s="56" t="s">
        <v>5</v>
      </c>
      <c r="N63" s="56" t="s">
        <v>5</v>
      </c>
      <c r="O63" s="20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52"/>
      <c r="AL63" s="32" t="s">
        <v>35</v>
      </c>
      <c r="AM63" s="32" t="s">
        <v>35</v>
      </c>
      <c r="AN63" s="32" t="s">
        <v>35</v>
      </c>
      <c r="AO63" s="32" t="s">
        <v>35</v>
      </c>
      <c r="AP63" s="21"/>
      <c r="AQ63" s="11"/>
      <c r="AR63" s="11"/>
      <c r="AS63" s="8"/>
      <c r="AT63" s="8"/>
      <c r="AU63" s="22"/>
      <c r="AV63" s="3"/>
      <c r="AW63" s="56" t="s">
        <v>5</v>
      </c>
      <c r="AX63" s="3"/>
      <c r="AY63" s="20"/>
      <c r="AZ63" s="3"/>
      <c r="BA63" s="3"/>
      <c r="BB63" s="3"/>
      <c r="BC63" s="3"/>
      <c r="BD63" s="3"/>
      <c r="BE63" s="4"/>
      <c r="BF63" s="4"/>
      <c r="BG63" s="4"/>
      <c r="BH63" s="4"/>
    </row>
    <row r="64" spans="1:60" ht="24" x14ac:dyDescent="0.3">
      <c r="A64" s="2">
        <v>-2080</v>
      </c>
      <c r="B64" s="20"/>
      <c r="C64" s="3"/>
      <c r="D64" s="56" t="s">
        <v>5</v>
      </c>
      <c r="E64" s="4"/>
      <c r="F64" s="4" t="s">
        <v>64</v>
      </c>
      <c r="G64" s="4"/>
      <c r="H64" s="4"/>
      <c r="I64" s="4"/>
      <c r="J64" s="3"/>
      <c r="K64" s="3"/>
      <c r="L64" s="3"/>
      <c r="M64" s="3"/>
      <c r="N64" s="3"/>
      <c r="O64" s="20"/>
      <c r="P64" s="3"/>
      <c r="Q64" s="56" t="s">
        <v>5</v>
      </c>
      <c r="R64" s="56" t="s">
        <v>5</v>
      </c>
      <c r="S64" s="56" t="s">
        <v>5</v>
      </c>
      <c r="T64" s="56" t="s">
        <v>5</v>
      </c>
      <c r="U64" s="56" t="s">
        <v>5</v>
      </c>
      <c r="V64" s="56" t="s">
        <v>5</v>
      </c>
      <c r="W64" s="56" t="s">
        <v>5</v>
      </c>
      <c r="X64" s="56" t="s">
        <v>5</v>
      </c>
      <c r="Y64" s="56" t="s">
        <v>5</v>
      </c>
      <c r="Z64" s="56" t="s">
        <v>5</v>
      </c>
      <c r="AA64" s="56" t="s">
        <v>5</v>
      </c>
      <c r="AB64" s="56" t="s">
        <v>5</v>
      </c>
      <c r="AC64" s="56" t="s">
        <v>5</v>
      </c>
      <c r="AD64" s="56" t="s">
        <v>5</v>
      </c>
      <c r="AE64" s="56" t="s">
        <v>5</v>
      </c>
      <c r="AF64" s="56" t="s">
        <v>5</v>
      </c>
      <c r="AG64" s="56" t="s">
        <v>5</v>
      </c>
      <c r="AH64" s="56" t="s">
        <v>5</v>
      </c>
      <c r="AI64" s="56" t="s">
        <v>5</v>
      </c>
      <c r="AJ64" s="3"/>
      <c r="AK64" s="52"/>
      <c r="AL64" s="3"/>
      <c r="AM64" s="3"/>
      <c r="AN64" s="3"/>
      <c r="AO64" s="3"/>
      <c r="AP64" s="29"/>
      <c r="AQ64" s="3"/>
      <c r="AR64" s="3"/>
      <c r="AS64" s="3"/>
      <c r="AT64" s="3"/>
      <c r="AU64" s="3"/>
      <c r="AV64" s="3"/>
      <c r="AW64" s="56" t="s">
        <v>5</v>
      </c>
      <c r="AX64" s="3"/>
      <c r="AY64" s="20"/>
      <c r="AZ64" s="3"/>
      <c r="BA64" s="3"/>
      <c r="BB64" s="3"/>
      <c r="BC64" s="3"/>
      <c r="BD64" s="3"/>
      <c r="BE64" s="4"/>
      <c r="BF64" s="4"/>
      <c r="BG64" s="4"/>
      <c r="BH64" s="4"/>
    </row>
    <row r="65" spans="1:60" ht="24" x14ac:dyDescent="0.3">
      <c r="A65" s="2">
        <v>-2081</v>
      </c>
      <c r="B65" s="20"/>
      <c r="C65" s="3"/>
      <c r="D65" s="56" t="s">
        <v>5</v>
      </c>
      <c r="E65" s="56" t="s">
        <v>5</v>
      </c>
      <c r="F65" s="56" t="s">
        <v>5</v>
      </c>
      <c r="G65" s="56" t="s">
        <v>5</v>
      </c>
      <c r="H65" s="56" t="s">
        <v>5</v>
      </c>
      <c r="I65" s="56" t="s">
        <v>5</v>
      </c>
      <c r="J65" s="56" t="s">
        <v>5</v>
      </c>
      <c r="K65" s="56" t="s">
        <v>5</v>
      </c>
      <c r="L65" s="3"/>
      <c r="M65" s="3"/>
      <c r="N65" s="3"/>
      <c r="O65" s="20"/>
      <c r="P65" s="3"/>
      <c r="Q65" s="56" t="s">
        <v>5</v>
      </c>
      <c r="R65" s="27"/>
      <c r="S65" s="3"/>
      <c r="T65" s="3"/>
      <c r="U65" s="3"/>
      <c r="V65" s="27"/>
      <c r="W65" s="3"/>
      <c r="X65" s="3"/>
      <c r="Y65" s="3"/>
      <c r="Z65" s="27"/>
      <c r="AA65" s="3"/>
      <c r="AB65" s="3"/>
      <c r="AC65" s="3"/>
      <c r="AD65" s="27"/>
      <c r="AE65" s="3"/>
      <c r="AF65" s="3"/>
      <c r="AG65" s="2" t="s">
        <v>13</v>
      </c>
      <c r="AH65" s="27"/>
      <c r="AI65" s="56" t="s">
        <v>5</v>
      </c>
      <c r="AJ65" s="3"/>
      <c r="AK65" s="52"/>
      <c r="AL65" s="3"/>
      <c r="AM65" s="3"/>
      <c r="AN65" s="3"/>
      <c r="AO65" s="3"/>
      <c r="AP65" s="30"/>
      <c r="AQ65" s="3"/>
      <c r="AR65" s="3"/>
      <c r="AS65" s="3"/>
      <c r="AT65" s="3"/>
      <c r="AU65" s="3"/>
      <c r="AV65" s="3"/>
      <c r="AW65" s="56" t="s">
        <v>5</v>
      </c>
      <c r="AX65" s="3"/>
      <c r="AY65" s="20"/>
      <c r="AZ65" s="3"/>
      <c r="BA65" s="3"/>
      <c r="BB65" s="3"/>
      <c r="BC65" s="3"/>
      <c r="BD65" s="3"/>
      <c r="BE65" s="4"/>
      <c r="BF65" s="4"/>
      <c r="BG65" s="4"/>
      <c r="BH65" s="4"/>
    </row>
    <row r="66" spans="1:60" ht="24" x14ac:dyDescent="0.3">
      <c r="A66" s="2">
        <v>-2082</v>
      </c>
      <c r="B66" s="20"/>
      <c r="C66" s="3"/>
      <c r="D66" s="3"/>
      <c r="E66" s="3"/>
      <c r="F66" s="2" t="s">
        <v>4</v>
      </c>
      <c r="G66" s="3"/>
      <c r="H66" s="3"/>
      <c r="I66" s="3"/>
      <c r="J66" s="3"/>
      <c r="K66" s="3"/>
      <c r="L66" s="3"/>
      <c r="M66" s="3"/>
      <c r="N66" s="3"/>
      <c r="O66" s="20"/>
      <c r="P66" s="3"/>
      <c r="Q66" s="56" t="s">
        <v>5</v>
      </c>
      <c r="R66" s="20"/>
      <c r="S66" s="3"/>
      <c r="T66" s="3"/>
      <c r="U66" s="3"/>
      <c r="V66" s="20"/>
      <c r="W66" s="3"/>
      <c r="X66" s="3"/>
      <c r="Y66" s="3"/>
      <c r="Z66" s="20"/>
      <c r="AA66" s="3"/>
      <c r="AB66" s="3"/>
      <c r="AC66" s="3"/>
      <c r="AD66" s="20"/>
      <c r="AE66" s="3"/>
      <c r="AF66" s="3"/>
      <c r="AG66" s="3"/>
      <c r="AH66" s="20"/>
      <c r="AI66" s="56" t="s">
        <v>5</v>
      </c>
      <c r="AJ66" s="3"/>
      <c r="AK66" s="52"/>
      <c r="AL66" s="3"/>
      <c r="AM66" s="3"/>
      <c r="AN66" s="3"/>
      <c r="AO66" s="3"/>
      <c r="AP66" s="21"/>
      <c r="AQ66" s="8"/>
      <c r="AR66" s="8"/>
      <c r="AS66" s="8"/>
      <c r="AT66" s="8"/>
      <c r="AU66" s="8"/>
      <c r="AV66" s="8"/>
      <c r="AW66" s="49" t="s">
        <v>57</v>
      </c>
      <c r="AX66" s="8"/>
      <c r="AY66" s="9"/>
      <c r="AZ66" s="3"/>
      <c r="BA66" s="3"/>
      <c r="BB66" s="3"/>
      <c r="BC66" s="3"/>
      <c r="BD66" s="3"/>
      <c r="BE66" s="4"/>
      <c r="BF66" s="4"/>
      <c r="BG66" s="4"/>
      <c r="BH66" s="4"/>
    </row>
    <row r="67" spans="1:60" ht="24" x14ac:dyDescent="0.3">
      <c r="A67" s="2">
        <v>-2083</v>
      </c>
      <c r="B67" s="20"/>
      <c r="C67" s="3"/>
      <c r="D67" s="3"/>
      <c r="E67" s="3"/>
      <c r="F67" s="3"/>
      <c r="G67" s="3"/>
      <c r="H67" s="3"/>
      <c r="I67" s="3"/>
      <c r="J67" s="27"/>
      <c r="K67" s="3"/>
      <c r="L67" s="3"/>
      <c r="M67" s="3"/>
      <c r="N67" s="3"/>
      <c r="O67" s="20"/>
      <c r="P67" s="3"/>
      <c r="Q67" s="56" t="s">
        <v>5</v>
      </c>
      <c r="R67" s="21"/>
      <c r="S67" s="8"/>
      <c r="T67" s="8"/>
      <c r="U67" s="8"/>
      <c r="V67" s="7"/>
      <c r="W67" s="8"/>
      <c r="X67" s="8"/>
      <c r="Y67" s="8"/>
      <c r="Z67" s="7"/>
      <c r="AA67" s="8"/>
      <c r="AB67" s="8"/>
      <c r="AC67" s="8"/>
      <c r="AD67" s="7"/>
      <c r="AE67" s="8"/>
      <c r="AF67" s="8"/>
      <c r="AG67" s="8"/>
      <c r="AH67" s="9"/>
      <c r="AI67" s="56" t="s">
        <v>5</v>
      </c>
      <c r="AJ67" s="3"/>
      <c r="AK67" s="52"/>
      <c r="AL67" s="3"/>
      <c r="AM67" s="3"/>
      <c r="AN67" s="3"/>
      <c r="AO67" s="3"/>
      <c r="AP67" s="20"/>
      <c r="AQ67" s="3"/>
      <c r="AR67" s="3"/>
      <c r="AS67" s="3"/>
      <c r="AT67" s="3"/>
      <c r="AU67" s="3"/>
      <c r="AV67" s="3"/>
      <c r="AW67" s="56" t="s">
        <v>5</v>
      </c>
      <c r="AX67" s="2" t="s">
        <v>4</v>
      </c>
      <c r="AY67" s="20"/>
      <c r="AZ67" s="3"/>
      <c r="BA67" s="3"/>
      <c r="BB67" s="3"/>
      <c r="BC67" s="3"/>
      <c r="BD67" s="3"/>
      <c r="BE67" s="4"/>
      <c r="BF67" s="4"/>
      <c r="BG67" s="4"/>
      <c r="BH67" s="4"/>
    </row>
    <row r="68" spans="1:60" ht="24" x14ac:dyDescent="0.3">
      <c r="A68" s="2">
        <v>-2084</v>
      </c>
      <c r="B68" s="20"/>
      <c r="C68" s="3"/>
      <c r="D68" s="3"/>
      <c r="E68" s="3"/>
      <c r="F68" s="3"/>
      <c r="G68" s="3"/>
      <c r="H68" s="3"/>
      <c r="I68" s="3"/>
      <c r="J68" s="20"/>
      <c r="K68" s="3"/>
      <c r="L68" s="3"/>
      <c r="M68" s="3"/>
      <c r="N68" s="3"/>
      <c r="O68" s="20"/>
      <c r="P68" s="3"/>
      <c r="Q68" s="56" t="s">
        <v>5</v>
      </c>
      <c r="R68" s="20"/>
      <c r="S68" s="3"/>
      <c r="T68" s="3"/>
      <c r="U68" s="3"/>
      <c r="V68" s="20"/>
      <c r="W68" s="3"/>
      <c r="X68" s="3"/>
      <c r="Y68" s="3"/>
      <c r="Z68" s="20"/>
      <c r="AA68" s="3"/>
      <c r="AB68" s="3"/>
      <c r="AC68" s="3"/>
      <c r="AD68" s="20"/>
      <c r="AE68" s="3"/>
      <c r="AF68" s="3"/>
      <c r="AG68" s="3"/>
      <c r="AH68" s="20"/>
      <c r="AI68" s="56" t="s">
        <v>5</v>
      </c>
      <c r="AJ68" s="3"/>
      <c r="AK68" s="52"/>
      <c r="AL68" s="3"/>
      <c r="AM68" s="3"/>
      <c r="AN68" s="3"/>
      <c r="AO68" s="3"/>
      <c r="AP68" s="20"/>
      <c r="AQ68" s="3"/>
      <c r="AR68" s="3"/>
      <c r="AS68" s="3"/>
      <c r="AT68" s="3"/>
      <c r="AU68" s="3"/>
      <c r="AV68" s="3"/>
      <c r="AW68" s="56" t="s">
        <v>5</v>
      </c>
      <c r="AX68" s="3"/>
      <c r="AY68" s="20"/>
      <c r="AZ68" s="3"/>
      <c r="BA68" s="3"/>
      <c r="BB68" s="3"/>
      <c r="BC68" s="3"/>
      <c r="BD68" s="3"/>
      <c r="BE68" s="4"/>
      <c r="BF68" s="4"/>
      <c r="BG68" s="4"/>
      <c r="BH68" s="4"/>
    </row>
    <row r="69" spans="1:60" ht="24" x14ac:dyDescent="0.3">
      <c r="A69" s="2">
        <v>-2085</v>
      </c>
      <c r="B69" s="21"/>
      <c r="C69" s="8"/>
      <c r="D69" s="8"/>
      <c r="E69" s="8"/>
      <c r="F69" s="8"/>
      <c r="G69" s="8"/>
      <c r="H69" s="8"/>
      <c r="I69" s="8"/>
      <c r="J69" s="9"/>
      <c r="K69" s="3"/>
      <c r="L69" s="3"/>
      <c r="M69" s="3"/>
      <c r="N69" s="3"/>
      <c r="O69" s="20"/>
      <c r="P69" s="3"/>
      <c r="Q69" s="56" t="s">
        <v>5</v>
      </c>
      <c r="R69" s="29"/>
      <c r="S69" s="3"/>
      <c r="T69" s="3"/>
      <c r="U69" s="3"/>
      <c r="V69" s="29"/>
      <c r="W69" s="3"/>
      <c r="X69" s="3"/>
      <c r="Y69" s="3"/>
      <c r="Z69" s="29"/>
      <c r="AA69" s="3"/>
      <c r="AB69" s="3"/>
      <c r="AC69" s="3"/>
      <c r="AD69" s="29"/>
      <c r="AE69" s="3"/>
      <c r="AF69" s="3"/>
      <c r="AG69" s="3"/>
      <c r="AH69" s="29"/>
      <c r="AI69" s="56" t="s">
        <v>5</v>
      </c>
      <c r="AJ69" s="3"/>
      <c r="AK69" s="52"/>
      <c r="AL69" s="3"/>
      <c r="AM69" s="3"/>
      <c r="AN69" s="3"/>
      <c r="AO69" s="3"/>
      <c r="AP69" s="20"/>
      <c r="AQ69" s="3"/>
      <c r="AR69" s="3"/>
      <c r="AS69" s="2" t="s">
        <v>4</v>
      </c>
      <c r="AT69" s="3"/>
      <c r="AU69" s="3"/>
      <c r="AV69" s="3"/>
      <c r="AW69" s="56" t="s">
        <v>5</v>
      </c>
      <c r="AX69" s="3"/>
      <c r="AY69" s="20"/>
      <c r="AZ69" s="3"/>
      <c r="BA69" s="3"/>
      <c r="BB69" s="3"/>
      <c r="BC69" s="3"/>
      <c r="BD69" s="3"/>
      <c r="BE69" s="4"/>
      <c r="BF69" s="4"/>
      <c r="BG69" s="4"/>
      <c r="BH69" s="4"/>
    </row>
    <row r="70" spans="1:60" ht="24" x14ac:dyDescent="0.3">
      <c r="A70" s="2">
        <v>-2086</v>
      </c>
      <c r="B70" s="20"/>
      <c r="C70" s="3"/>
      <c r="D70" s="3"/>
      <c r="E70" s="3"/>
      <c r="F70" s="3"/>
      <c r="G70" s="3"/>
      <c r="H70" s="3"/>
      <c r="I70" s="3"/>
      <c r="J70" s="29"/>
      <c r="K70" s="3"/>
      <c r="L70" s="3"/>
      <c r="M70" s="3"/>
      <c r="N70" s="3"/>
      <c r="O70" s="29"/>
      <c r="P70" s="3"/>
      <c r="Q70" s="56" t="s">
        <v>5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25"/>
      <c r="AH70" s="25"/>
      <c r="AI70" s="56" t="s">
        <v>5</v>
      </c>
      <c r="AJ70" s="3"/>
      <c r="AK70" s="53"/>
      <c r="AL70" s="3"/>
      <c r="AM70" s="3"/>
      <c r="AN70" s="3"/>
      <c r="AO70" s="3"/>
      <c r="AP70" s="21"/>
      <c r="AQ70" s="24"/>
      <c r="AR70" s="3"/>
      <c r="AS70" s="66" t="s">
        <v>65</v>
      </c>
      <c r="AT70" s="67"/>
      <c r="AU70" s="67"/>
      <c r="AV70" s="67"/>
      <c r="AW70" s="56" t="s">
        <v>5</v>
      </c>
      <c r="AX70" s="3"/>
      <c r="AY70" s="20"/>
      <c r="AZ70" s="3"/>
      <c r="BA70" s="3"/>
      <c r="BB70" s="3"/>
      <c r="BC70" s="3"/>
      <c r="BD70" s="3"/>
      <c r="BE70" s="4"/>
      <c r="BF70" s="4"/>
      <c r="BG70" s="4"/>
      <c r="BH70" s="4"/>
    </row>
    <row r="71" spans="1:60" ht="24" x14ac:dyDescent="0.3">
      <c r="A71" s="2">
        <v>-2087</v>
      </c>
      <c r="B71" s="20"/>
      <c r="C71" s="3"/>
      <c r="D71" s="66" t="s">
        <v>66</v>
      </c>
      <c r="E71" s="67"/>
      <c r="F71" s="67"/>
      <c r="G71" s="67"/>
      <c r="H71" s="67"/>
      <c r="I71" s="3"/>
      <c r="J71" s="30"/>
      <c r="K71" s="56" t="s">
        <v>5</v>
      </c>
      <c r="L71" s="56" t="s">
        <v>5</v>
      </c>
      <c r="M71" s="56" t="s">
        <v>5</v>
      </c>
      <c r="N71" s="56" t="s">
        <v>5</v>
      </c>
      <c r="O71" s="56" t="s">
        <v>5</v>
      </c>
      <c r="P71" s="56" t="s">
        <v>5</v>
      </c>
      <c r="Q71" s="56" t="s">
        <v>5</v>
      </c>
      <c r="R71" s="3"/>
      <c r="S71" s="3"/>
      <c r="T71" s="3"/>
      <c r="U71" s="66" t="s">
        <v>67</v>
      </c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3"/>
      <c r="AH71" s="3"/>
      <c r="AI71" s="56" t="s">
        <v>5</v>
      </c>
      <c r="AJ71" s="56" t="s">
        <v>5</v>
      </c>
      <c r="AK71" s="56" t="s">
        <v>5</v>
      </c>
      <c r="AL71" s="56" t="s">
        <v>5</v>
      </c>
      <c r="AM71" s="3"/>
      <c r="AN71" s="3"/>
      <c r="AO71" s="3"/>
      <c r="AP71" s="21"/>
      <c r="AQ71" s="7"/>
      <c r="AR71" s="24"/>
      <c r="AS71" s="3"/>
      <c r="AT71" s="3"/>
      <c r="AU71" s="3"/>
      <c r="AV71" s="3"/>
      <c r="AW71" s="56" t="s">
        <v>5</v>
      </c>
      <c r="AX71" s="3"/>
      <c r="AY71" s="20"/>
      <c r="AZ71" s="3"/>
      <c r="BA71" s="3"/>
      <c r="BB71" s="3"/>
      <c r="BC71" s="3"/>
      <c r="BD71" s="3"/>
      <c r="BE71" s="4"/>
      <c r="BF71" s="4"/>
      <c r="BG71" s="4"/>
      <c r="BH71" s="4"/>
    </row>
    <row r="72" spans="1:60" ht="24" x14ac:dyDescent="0.3">
      <c r="A72" s="2">
        <v>-2088</v>
      </c>
      <c r="B72" s="20"/>
      <c r="C72" s="3"/>
      <c r="D72" s="3"/>
      <c r="E72" s="3"/>
      <c r="F72" s="3"/>
      <c r="G72" s="3"/>
      <c r="H72" s="3"/>
      <c r="I72" s="3"/>
      <c r="J72" s="20"/>
      <c r="K72" s="56" t="s">
        <v>5</v>
      </c>
      <c r="L72" s="3"/>
      <c r="M72" s="3"/>
      <c r="N72" s="3"/>
      <c r="O72" s="20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52"/>
      <c r="AL72" s="56" t="s">
        <v>5</v>
      </c>
      <c r="AM72" s="3"/>
      <c r="AN72" s="3"/>
      <c r="AO72" s="3"/>
      <c r="AP72" s="21"/>
      <c r="AQ72" s="11"/>
      <c r="AR72" s="11"/>
      <c r="AS72" s="8"/>
      <c r="AT72" s="8"/>
      <c r="AU72" s="22"/>
      <c r="AV72" s="3"/>
      <c r="AW72" s="56" t="s">
        <v>5</v>
      </c>
      <c r="AX72" s="3"/>
      <c r="AY72" s="20"/>
      <c r="AZ72" s="3"/>
      <c r="BA72" s="3"/>
      <c r="BB72" s="3"/>
      <c r="BC72" s="3"/>
      <c r="BD72" s="3"/>
      <c r="BE72" s="4"/>
      <c r="BF72" s="4"/>
      <c r="BG72" s="4"/>
      <c r="BH72" s="4"/>
    </row>
    <row r="73" spans="1:60" ht="24" x14ac:dyDescent="0.3">
      <c r="A73" s="2">
        <v>-2089</v>
      </c>
      <c r="B73" s="21"/>
      <c r="C73" s="8"/>
      <c r="D73" s="8"/>
      <c r="E73" s="8"/>
      <c r="F73" s="8"/>
      <c r="G73" s="8"/>
      <c r="H73" s="8"/>
      <c r="I73" s="8"/>
      <c r="J73" s="12"/>
      <c r="K73" s="56" t="s">
        <v>5</v>
      </c>
      <c r="L73" s="3"/>
      <c r="M73" s="3"/>
      <c r="N73" s="3"/>
      <c r="O73" s="20"/>
      <c r="P73" s="3"/>
      <c r="Q73" s="3"/>
      <c r="R73" s="27"/>
      <c r="S73" s="3"/>
      <c r="T73" s="3"/>
      <c r="U73" s="3"/>
      <c r="V73" s="27"/>
      <c r="W73" s="3"/>
      <c r="X73" s="3"/>
      <c r="Y73" s="3"/>
      <c r="Z73" s="27"/>
      <c r="AA73" s="3"/>
      <c r="AB73" s="3"/>
      <c r="AC73" s="3"/>
      <c r="AD73" s="27"/>
      <c r="AE73" s="3"/>
      <c r="AF73" s="3"/>
      <c r="AG73" s="3"/>
      <c r="AH73" s="27"/>
      <c r="AI73" s="3"/>
      <c r="AJ73" s="3"/>
      <c r="AK73" s="52"/>
      <c r="AL73" s="56" t="s">
        <v>5</v>
      </c>
      <c r="AM73" s="3"/>
      <c r="AN73" s="3"/>
      <c r="AO73" s="3"/>
      <c r="AP73" s="29"/>
      <c r="AQ73" s="3"/>
      <c r="AR73" s="3"/>
      <c r="AS73" s="3"/>
      <c r="AT73" s="3"/>
      <c r="AU73" s="3"/>
      <c r="AV73" s="3"/>
      <c r="AW73" s="56" t="s">
        <v>5</v>
      </c>
      <c r="AX73" s="3"/>
      <c r="AY73" s="20"/>
      <c r="AZ73" s="3"/>
      <c r="BA73" s="3"/>
      <c r="BB73" s="3"/>
      <c r="BC73" s="3"/>
      <c r="BD73" s="3"/>
      <c r="BE73" s="4"/>
      <c r="BF73" s="4"/>
      <c r="BG73" s="4"/>
      <c r="BH73" s="4"/>
    </row>
    <row r="74" spans="1:60" ht="24" x14ac:dyDescent="0.3">
      <c r="A74" s="2">
        <v>-2090</v>
      </c>
      <c r="B74" s="20"/>
      <c r="C74" s="3"/>
      <c r="D74" s="3"/>
      <c r="E74" s="3"/>
      <c r="F74" s="3"/>
      <c r="G74" s="3"/>
      <c r="H74" s="3"/>
      <c r="I74" s="3"/>
      <c r="J74" s="3"/>
      <c r="K74" s="56" t="s">
        <v>5</v>
      </c>
      <c r="L74" s="3"/>
      <c r="M74" s="3"/>
      <c r="N74" s="3"/>
      <c r="O74" s="20"/>
      <c r="P74" s="3"/>
      <c r="Q74" s="3"/>
      <c r="R74" s="20"/>
      <c r="S74" s="3"/>
      <c r="T74" s="3"/>
      <c r="U74" s="3"/>
      <c r="V74" s="20"/>
      <c r="W74" s="3"/>
      <c r="X74" s="3"/>
      <c r="Y74" s="3"/>
      <c r="Z74" s="20"/>
      <c r="AA74" s="2" t="s">
        <v>4</v>
      </c>
      <c r="AB74" s="3"/>
      <c r="AC74" s="3"/>
      <c r="AD74" s="20"/>
      <c r="AE74" s="3"/>
      <c r="AF74" s="3"/>
      <c r="AG74" s="3"/>
      <c r="AH74" s="20"/>
      <c r="AI74" s="3"/>
      <c r="AJ74" s="3"/>
      <c r="AK74" s="52"/>
      <c r="AL74" s="56" t="s">
        <v>5</v>
      </c>
      <c r="AM74" s="3"/>
      <c r="AN74" s="3"/>
      <c r="AO74" s="3"/>
      <c r="AP74" s="30"/>
      <c r="AQ74" s="3"/>
      <c r="AR74" s="3"/>
      <c r="AS74" s="3"/>
      <c r="AT74" s="3"/>
      <c r="AU74" s="3"/>
      <c r="AV74" s="3"/>
      <c r="AW74" s="56" t="s">
        <v>5</v>
      </c>
      <c r="AX74" s="3"/>
      <c r="AY74" s="20"/>
      <c r="AZ74" s="3"/>
      <c r="BA74" s="3"/>
      <c r="BB74" s="3"/>
      <c r="BC74" s="3"/>
      <c r="BD74" s="3"/>
      <c r="BE74" s="4"/>
      <c r="BF74" s="4"/>
      <c r="BG74" s="4"/>
      <c r="BH74" s="4"/>
    </row>
    <row r="75" spans="1:60" ht="24" x14ac:dyDescent="0.3">
      <c r="A75" s="2">
        <v>-2091</v>
      </c>
      <c r="B75" s="20"/>
      <c r="C75" s="3"/>
      <c r="D75" s="3"/>
      <c r="E75" s="3"/>
      <c r="F75" s="3"/>
      <c r="G75" s="3"/>
      <c r="H75" s="3"/>
      <c r="I75" s="54"/>
      <c r="J75" s="3"/>
      <c r="K75" s="56" t="s">
        <v>5</v>
      </c>
      <c r="L75" s="3"/>
      <c r="M75" s="3"/>
      <c r="N75" s="3"/>
      <c r="O75" s="20"/>
      <c r="P75" s="3"/>
      <c r="Q75" s="3"/>
      <c r="R75" s="21"/>
      <c r="S75" s="8"/>
      <c r="T75" s="8"/>
      <c r="U75" s="8"/>
      <c r="V75" s="7"/>
      <c r="W75" s="8"/>
      <c r="X75" s="8"/>
      <c r="Y75" s="8"/>
      <c r="Z75" s="7"/>
      <c r="AA75" s="8"/>
      <c r="AB75" s="8"/>
      <c r="AC75" s="8"/>
      <c r="AD75" s="7"/>
      <c r="AE75" s="8"/>
      <c r="AF75" s="8"/>
      <c r="AG75" s="8"/>
      <c r="AH75" s="9"/>
      <c r="AI75" s="3"/>
      <c r="AJ75" s="3"/>
      <c r="AK75" s="52"/>
      <c r="AL75" s="56" t="s">
        <v>5</v>
      </c>
      <c r="AM75" s="3"/>
      <c r="AN75" s="3"/>
      <c r="AO75" s="3"/>
      <c r="AP75" s="21"/>
      <c r="AQ75" s="8"/>
      <c r="AR75" s="8"/>
      <c r="AS75" s="8"/>
      <c r="AT75" s="8"/>
      <c r="AU75" s="8"/>
      <c r="AV75" s="8"/>
      <c r="AW75" s="63" t="s">
        <v>5</v>
      </c>
      <c r="AX75" s="8"/>
      <c r="AY75" s="9"/>
      <c r="AZ75" s="3"/>
      <c r="BA75" s="3"/>
      <c r="BB75" s="3"/>
      <c r="BC75" s="3"/>
      <c r="BD75" s="3"/>
      <c r="BE75" s="4"/>
      <c r="BF75" s="4"/>
      <c r="BG75" s="4"/>
      <c r="BH75" s="4"/>
    </row>
    <row r="76" spans="1:60" ht="24" x14ac:dyDescent="0.3">
      <c r="A76" s="2">
        <v>-2092</v>
      </c>
      <c r="B76" s="20"/>
      <c r="C76" s="3"/>
      <c r="D76" s="3"/>
      <c r="E76" s="3"/>
      <c r="F76" s="3"/>
      <c r="G76" s="3"/>
      <c r="H76" s="3"/>
      <c r="I76" s="3"/>
      <c r="J76" s="3"/>
      <c r="K76" s="56" t="s">
        <v>5</v>
      </c>
      <c r="L76" s="3"/>
      <c r="M76" s="3"/>
      <c r="N76" s="3"/>
      <c r="O76" s="20"/>
      <c r="P76" s="3"/>
      <c r="Q76" s="3"/>
      <c r="R76" s="20"/>
      <c r="S76" s="3"/>
      <c r="T76" s="3"/>
      <c r="U76" s="3"/>
      <c r="V76" s="20"/>
      <c r="W76" s="3"/>
      <c r="X76" s="3"/>
      <c r="Y76" s="3"/>
      <c r="Z76" s="20"/>
      <c r="AA76" s="3"/>
      <c r="AB76" s="3"/>
      <c r="AC76" s="3"/>
      <c r="AD76" s="20"/>
      <c r="AE76" s="3"/>
      <c r="AF76" s="3"/>
      <c r="AG76" s="3"/>
      <c r="AH76" s="20"/>
      <c r="AI76" s="3"/>
      <c r="AJ76" s="3"/>
      <c r="AK76" s="52"/>
      <c r="AL76" s="56" t="s">
        <v>5</v>
      </c>
      <c r="AM76" s="3"/>
      <c r="AN76" s="3"/>
      <c r="AO76" s="3"/>
      <c r="AP76" s="20"/>
      <c r="AQ76" s="3"/>
      <c r="AR76" s="3"/>
      <c r="AS76" s="2" t="s">
        <v>13</v>
      </c>
      <c r="AT76" s="25"/>
      <c r="AU76" s="56" t="s">
        <v>5</v>
      </c>
      <c r="AV76" s="56" t="s">
        <v>5</v>
      </c>
      <c r="AW76" s="56" t="s">
        <v>5</v>
      </c>
      <c r="AX76" s="3"/>
      <c r="AY76" s="20"/>
      <c r="AZ76" s="3"/>
      <c r="BA76" s="3"/>
      <c r="BB76" s="3"/>
      <c r="BC76" s="3"/>
      <c r="BD76" s="3"/>
      <c r="BE76" s="4"/>
      <c r="BF76" s="4"/>
      <c r="BG76" s="4"/>
      <c r="BH76" s="4"/>
    </row>
    <row r="77" spans="1:60" ht="24" x14ac:dyDescent="0.3">
      <c r="A77" s="2">
        <v>-2093</v>
      </c>
      <c r="B77" s="20"/>
      <c r="C77" s="3"/>
      <c r="D77" s="3"/>
      <c r="E77" s="3"/>
      <c r="F77" s="3"/>
      <c r="G77" s="3"/>
      <c r="H77" s="3"/>
      <c r="I77" s="54"/>
      <c r="J77" s="3"/>
      <c r="K77" s="56" t="s">
        <v>5</v>
      </c>
      <c r="L77" s="3"/>
      <c r="M77" s="3"/>
      <c r="N77" s="3"/>
      <c r="O77" s="20"/>
      <c r="P77" s="3"/>
      <c r="Q77" s="3"/>
      <c r="R77" s="29"/>
      <c r="S77" s="3"/>
      <c r="T77" s="3"/>
      <c r="U77" s="3"/>
      <c r="V77" s="29"/>
      <c r="W77" s="3"/>
      <c r="X77" s="3"/>
      <c r="Y77" s="3"/>
      <c r="Z77" s="29"/>
      <c r="AA77" s="3"/>
      <c r="AB77" s="3"/>
      <c r="AC77" s="3"/>
      <c r="AD77" s="29"/>
      <c r="AE77" s="3"/>
      <c r="AF77" s="3"/>
      <c r="AG77" s="3"/>
      <c r="AH77" s="29"/>
      <c r="AI77" s="3"/>
      <c r="AJ77" s="3"/>
      <c r="AK77" s="52"/>
      <c r="AL77" s="56" t="s">
        <v>5</v>
      </c>
      <c r="AM77" s="3"/>
      <c r="AN77" s="3"/>
      <c r="AO77" s="3"/>
      <c r="AP77" s="20"/>
      <c r="AQ77" s="3"/>
      <c r="AR77" s="3"/>
      <c r="AS77" s="56" t="s">
        <v>5</v>
      </c>
      <c r="AT77" s="25"/>
      <c r="AU77" s="58" t="s">
        <v>7</v>
      </c>
      <c r="AV77" s="56" t="s">
        <v>5</v>
      </c>
      <c r="AW77" s="2" t="s">
        <v>13</v>
      </c>
      <c r="AX77" s="3"/>
      <c r="AY77" s="20"/>
      <c r="AZ77" s="3"/>
      <c r="BA77" s="3"/>
      <c r="BB77" s="3"/>
      <c r="BC77" s="3"/>
      <c r="BD77" s="3"/>
      <c r="BE77" s="4"/>
      <c r="BF77" s="4"/>
      <c r="BG77" s="4"/>
      <c r="BH77" s="4"/>
    </row>
    <row r="78" spans="1:60" ht="24" x14ac:dyDescent="0.3">
      <c r="A78" s="2">
        <v>-2094</v>
      </c>
      <c r="B78" s="20"/>
      <c r="C78" s="3"/>
      <c r="D78" s="3"/>
      <c r="E78" s="3"/>
      <c r="F78" s="3"/>
      <c r="G78" s="56" t="s">
        <v>5</v>
      </c>
      <c r="H78" s="56" t="s">
        <v>5</v>
      </c>
      <c r="I78" s="56" t="s">
        <v>5</v>
      </c>
      <c r="J78" s="56" t="s">
        <v>5</v>
      </c>
      <c r="K78" s="56" t="s">
        <v>5</v>
      </c>
      <c r="L78" s="3"/>
      <c r="M78" s="3"/>
      <c r="N78" s="19"/>
      <c r="O78" s="9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52"/>
      <c r="AL78" s="56" t="s">
        <v>5</v>
      </c>
      <c r="AM78" s="3"/>
      <c r="AN78" s="3"/>
      <c r="AO78" s="3"/>
      <c r="AP78" s="20"/>
      <c r="AQ78" s="3"/>
      <c r="AR78" s="3"/>
      <c r="AS78" s="58" t="s">
        <v>7</v>
      </c>
      <c r="AT78" s="25"/>
      <c r="AU78" s="58" t="s">
        <v>7</v>
      </c>
      <c r="AV78" s="56" t="s">
        <v>5</v>
      </c>
      <c r="AW78" s="3"/>
      <c r="AX78" s="3"/>
      <c r="AY78" s="20"/>
      <c r="AZ78" s="3"/>
      <c r="BA78" s="3"/>
      <c r="BB78" s="3"/>
      <c r="BC78" s="3"/>
      <c r="BD78" s="3"/>
      <c r="BE78" s="4"/>
      <c r="BF78" s="4"/>
      <c r="BG78" s="4"/>
      <c r="BH78" s="4"/>
    </row>
    <row r="79" spans="1:60" ht="24" x14ac:dyDescent="0.3">
      <c r="A79" s="2">
        <v>-2095</v>
      </c>
      <c r="B79" s="20"/>
      <c r="C79" s="3"/>
      <c r="D79" s="3"/>
      <c r="E79" s="3"/>
      <c r="F79" s="3"/>
      <c r="G79" s="56" t="s">
        <v>5</v>
      </c>
      <c r="H79" s="3"/>
      <c r="I79" s="27"/>
      <c r="J79" s="3"/>
      <c r="K79" s="3"/>
      <c r="L79" s="3"/>
      <c r="M79" s="19"/>
      <c r="N79" s="7"/>
      <c r="O79" s="9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52"/>
      <c r="AL79" s="56" t="s">
        <v>5</v>
      </c>
      <c r="AM79" s="3"/>
      <c r="AN79" s="3"/>
      <c r="AO79" s="3"/>
      <c r="AP79" s="21"/>
      <c r="AQ79" s="24"/>
      <c r="AR79" s="3"/>
      <c r="AS79" s="58" t="s">
        <v>7</v>
      </c>
      <c r="AT79" s="58" t="s">
        <v>7</v>
      </c>
      <c r="AU79" s="58" t="s">
        <v>7</v>
      </c>
      <c r="AV79" s="56" t="s">
        <v>5</v>
      </c>
      <c r="AW79" s="3"/>
      <c r="AX79" s="3"/>
      <c r="AY79" s="20"/>
      <c r="AZ79" s="3"/>
      <c r="BA79" s="3"/>
      <c r="BB79" s="3"/>
      <c r="BC79" s="3"/>
      <c r="BD79" s="3"/>
      <c r="BE79" s="4"/>
      <c r="BF79" s="4"/>
      <c r="BG79" s="4"/>
      <c r="BH79" s="4"/>
    </row>
    <row r="80" spans="1:60" ht="24" x14ac:dyDescent="0.3">
      <c r="A80" s="2">
        <v>-2096</v>
      </c>
      <c r="B80" s="29"/>
      <c r="C80" s="64" t="s">
        <v>69</v>
      </c>
      <c r="D80" s="65"/>
      <c r="E80" s="54"/>
      <c r="F80" s="64" t="s">
        <v>70</v>
      </c>
      <c r="G80" s="65"/>
      <c r="H80" s="28"/>
      <c r="I80" s="11"/>
      <c r="J80" s="8"/>
      <c r="K80" s="8"/>
      <c r="L80" s="8"/>
      <c r="M80" s="11"/>
      <c r="N80" s="11"/>
      <c r="O80" s="11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55"/>
      <c r="AL80" s="56" t="s">
        <v>5</v>
      </c>
      <c r="AM80" s="3"/>
      <c r="AN80" s="3"/>
      <c r="AO80" s="3"/>
      <c r="AP80" s="21"/>
      <c r="AQ80" s="7"/>
      <c r="AR80" s="24"/>
      <c r="AS80" s="3"/>
      <c r="AT80" s="3"/>
      <c r="AU80" s="3"/>
      <c r="AV80" s="56" t="s">
        <v>5</v>
      </c>
      <c r="AW80" s="2" t="s">
        <v>4</v>
      </c>
      <c r="AX80" s="3"/>
      <c r="AY80" s="20"/>
      <c r="AZ80" s="3"/>
      <c r="BA80" s="3"/>
      <c r="BB80" s="3"/>
      <c r="BC80" s="3"/>
      <c r="BD80" s="3"/>
      <c r="BE80" s="4"/>
      <c r="BF80" s="4"/>
      <c r="BG80" s="4"/>
      <c r="BH80" s="4"/>
    </row>
    <row r="81" spans="1:60" ht="24" x14ac:dyDescent="0.3">
      <c r="A81" s="2">
        <v>-2097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20"/>
      <c r="AL81" s="56" t="s">
        <v>5</v>
      </c>
      <c r="AM81" s="3"/>
      <c r="AN81" s="3"/>
      <c r="AO81" s="3"/>
      <c r="AP81" s="21"/>
      <c r="AQ81" s="11"/>
      <c r="AR81" s="11"/>
      <c r="AS81" s="8"/>
      <c r="AT81" s="8"/>
      <c r="AU81" s="22"/>
      <c r="AV81" s="56" t="s">
        <v>5</v>
      </c>
      <c r="AW81" s="3"/>
      <c r="AX81" s="3"/>
      <c r="AY81" s="20"/>
      <c r="AZ81" s="3"/>
      <c r="BA81" s="3"/>
      <c r="BB81" s="3"/>
      <c r="BC81" s="3"/>
      <c r="BD81" s="3"/>
      <c r="BE81" s="4"/>
      <c r="BF81" s="4"/>
      <c r="BG81" s="4"/>
      <c r="BH81" s="4"/>
    </row>
    <row r="82" spans="1:60" ht="24" x14ac:dyDescent="0.3">
      <c r="A82" s="2">
        <v>-2098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20"/>
      <c r="AL82" s="56" t="s">
        <v>5</v>
      </c>
      <c r="AM82" s="3"/>
      <c r="AN82" s="3"/>
      <c r="AO82" s="3"/>
      <c r="AP82" s="29"/>
      <c r="AQ82" s="3"/>
      <c r="AR82" s="3"/>
      <c r="AS82" s="3"/>
      <c r="AT82" s="3"/>
      <c r="AU82" s="3"/>
      <c r="AV82" s="56" t="s">
        <v>5</v>
      </c>
      <c r="AW82" s="3"/>
      <c r="AX82" s="3"/>
      <c r="AY82" s="20"/>
      <c r="AZ82" s="3"/>
      <c r="BA82" s="3"/>
      <c r="BB82" s="3"/>
      <c r="BC82" s="3"/>
      <c r="BD82" s="3"/>
      <c r="BE82" s="4"/>
      <c r="BF82" s="4"/>
      <c r="BG82" s="4"/>
      <c r="BH82" s="4"/>
    </row>
    <row r="83" spans="1:60" ht="24" x14ac:dyDescent="0.3">
      <c r="A83" s="2">
        <v>-2099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20"/>
      <c r="AL83" s="56" t="s">
        <v>5</v>
      </c>
      <c r="AM83" s="56" t="s">
        <v>5</v>
      </c>
      <c r="AN83" s="56" t="s">
        <v>5</v>
      </c>
      <c r="AO83" s="56" t="s">
        <v>5</v>
      </c>
      <c r="AP83" s="56" t="s">
        <v>5</v>
      </c>
      <c r="AQ83" s="56" t="s">
        <v>5</v>
      </c>
      <c r="AR83" s="56" t="s">
        <v>5</v>
      </c>
      <c r="AS83" s="56" t="s">
        <v>5</v>
      </c>
      <c r="AT83" s="56" t="s">
        <v>5</v>
      </c>
      <c r="AU83" s="56" t="s">
        <v>5</v>
      </c>
      <c r="AV83" s="56" t="s">
        <v>5</v>
      </c>
      <c r="AW83" s="3"/>
      <c r="AX83" s="3"/>
      <c r="AY83" s="20"/>
      <c r="AZ83" s="3"/>
      <c r="BA83" s="3"/>
      <c r="BB83" s="3"/>
      <c r="BC83" s="3"/>
      <c r="BD83" s="3"/>
      <c r="BE83" s="4"/>
      <c r="BF83" s="4"/>
      <c r="BG83" s="4"/>
      <c r="BH83" s="4"/>
    </row>
    <row r="84" spans="1:60" ht="24" x14ac:dyDescent="0.3">
      <c r="A84" s="2">
        <v>-2100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20"/>
      <c r="AL84" s="3"/>
      <c r="AM84" s="3"/>
      <c r="AN84" s="3"/>
      <c r="AO84" s="3"/>
      <c r="AP84" s="21"/>
      <c r="AQ84" s="8"/>
      <c r="AR84" s="8"/>
      <c r="AS84" s="8"/>
      <c r="AT84" s="8"/>
      <c r="AU84" s="8"/>
      <c r="AV84" s="8"/>
      <c r="AW84" s="8"/>
      <c r="AX84" s="8"/>
      <c r="AY84" s="9"/>
      <c r="AZ84" s="3"/>
      <c r="BA84" s="3"/>
      <c r="BB84" s="3"/>
      <c r="BC84" s="3"/>
      <c r="BD84" s="3"/>
      <c r="BE84" s="4"/>
      <c r="BF84" s="4"/>
      <c r="BG84" s="4"/>
      <c r="BH84" s="4"/>
    </row>
    <row r="85" spans="1:60" ht="24" x14ac:dyDescent="0.3">
      <c r="A85" s="2">
        <v>-2101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20"/>
      <c r="AL85" s="3"/>
      <c r="AM85" s="3"/>
      <c r="AN85" s="3"/>
      <c r="AO85" s="3"/>
      <c r="AP85" s="20"/>
      <c r="AQ85" s="3"/>
      <c r="AR85" s="3"/>
      <c r="AS85" s="3"/>
      <c r="AT85" s="3"/>
      <c r="AU85" s="3"/>
      <c r="AV85" s="3"/>
      <c r="AW85" s="3"/>
      <c r="AX85" s="3"/>
      <c r="AY85" s="20"/>
      <c r="AZ85" s="3"/>
      <c r="BA85" s="3"/>
      <c r="BB85" s="3"/>
      <c r="BC85" s="3"/>
      <c r="BD85" s="3"/>
      <c r="BE85" s="4"/>
      <c r="BF85" s="4"/>
      <c r="BG85" s="4"/>
      <c r="BH85" s="4"/>
    </row>
    <row r="86" spans="1:60" ht="24" x14ac:dyDescent="0.3">
      <c r="A86" s="2">
        <v>-2102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20"/>
      <c r="AL86" s="3"/>
      <c r="AM86" s="3"/>
      <c r="AN86" s="3"/>
      <c r="AO86" s="3"/>
      <c r="AP86" s="20"/>
      <c r="AQ86" s="3"/>
      <c r="AR86" s="3"/>
      <c r="AS86" s="3"/>
      <c r="AT86" s="3"/>
      <c r="AU86" s="3"/>
      <c r="AV86" s="3"/>
      <c r="AW86" s="3"/>
      <c r="AX86" s="3"/>
      <c r="AY86" s="20"/>
      <c r="AZ86" s="3"/>
      <c r="BA86" s="3"/>
      <c r="BB86" s="3"/>
      <c r="BC86" s="3"/>
      <c r="BD86" s="3"/>
      <c r="BE86" s="4"/>
      <c r="BF86" s="4"/>
      <c r="BG86" s="4"/>
      <c r="BH86" s="4"/>
    </row>
    <row r="87" spans="1:60" ht="24" x14ac:dyDescent="0.3">
      <c r="A87" s="2">
        <v>-2103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20"/>
      <c r="AL87" s="3"/>
      <c r="AM87" s="3"/>
      <c r="AN87" s="3"/>
      <c r="AO87" s="3"/>
      <c r="AP87" s="20"/>
      <c r="AQ87" s="3"/>
      <c r="AR87" s="3"/>
      <c r="AS87" s="3"/>
      <c r="AT87" s="3"/>
      <c r="AU87" s="3"/>
      <c r="AV87" s="3"/>
      <c r="AW87" s="3"/>
      <c r="AX87" s="3"/>
      <c r="AY87" s="20"/>
      <c r="AZ87" s="3"/>
      <c r="BA87" s="3"/>
      <c r="BB87" s="3"/>
      <c r="BC87" s="3"/>
      <c r="BD87" s="3"/>
      <c r="BE87" s="4"/>
      <c r="BF87" s="4"/>
      <c r="BG87" s="4"/>
      <c r="BH87" s="4"/>
    </row>
    <row r="88" spans="1:60" ht="24" x14ac:dyDescent="0.3">
      <c r="A88" s="2">
        <v>-2104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20"/>
      <c r="AL88" s="3"/>
      <c r="AM88" s="3"/>
      <c r="AN88" s="3"/>
      <c r="AO88" s="3"/>
      <c r="AP88" s="21"/>
      <c r="AQ88" s="24"/>
      <c r="AR88" s="3"/>
      <c r="AS88" s="66" t="s">
        <v>71</v>
      </c>
      <c r="AT88" s="67"/>
      <c r="AU88" s="67"/>
      <c r="AV88" s="67"/>
      <c r="AW88" s="3"/>
      <c r="AX88" s="3"/>
      <c r="AY88" s="20"/>
      <c r="AZ88" s="3"/>
      <c r="BA88" s="3"/>
      <c r="BB88" s="3"/>
      <c r="BC88" s="3"/>
      <c r="BD88" s="3"/>
      <c r="BE88" s="4"/>
      <c r="BF88" s="4"/>
      <c r="BG88" s="4"/>
      <c r="BH88" s="4"/>
    </row>
    <row r="89" spans="1:60" ht="24" x14ac:dyDescent="0.3">
      <c r="A89" s="2">
        <v>-2105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20"/>
      <c r="AL89" s="3"/>
      <c r="AM89" s="3"/>
      <c r="AN89" s="3"/>
      <c r="AO89" s="3"/>
      <c r="AP89" s="21"/>
      <c r="AQ89" s="7"/>
      <c r="AR89" s="24"/>
      <c r="AS89" s="3"/>
      <c r="AT89" s="3"/>
      <c r="AU89" s="3"/>
      <c r="AV89" s="3"/>
      <c r="AW89" s="3"/>
      <c r="AX89" s="3"/>
      <c r="AY89" s="20"/>
      <c r="AZ89" s="3"/>
      <c r="BA89" s="3"/>
      <c r="BB89" s="3"/>
      <c r="BC89" s="3"/>
      <c r="BD89" s="3"/>
      <c r="BE89" s="4"/>
      <c r="BF89" s="4"/>
      <c r="BG89" s="4"/>
      <c r="BH89" s="4"/>
    </row>
    <row r="90" spans="1:60" ht="24" x14ac:dyDescent="0.3">
      <c r="A90" s="2">
        <v>-2106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20"/>
      <c r="AL90" s="3"/>
      <c r="AM90" s="3"/>
      <c r="AN90" s="3"/>
      <c r="AO90" s="3"/>
      <c r="AP90" s="21"/>
      <c r="AQ90" s="11"/>
      <c r="AR90" s="11"/>
      <c r="AS90" s="8"/>
      <c r="AT90" s="8"/>
      <c r="AU90" s="22"/>
      <c r="AV90" s="3"/>
      <c r="AW90" s="3"/>
      <c r="AX90" s="3"/>
      <c r="AY90" s="20"/>
      <c r="AZ90" s="3"/>
      <c r="BA90" s="3"/>
      <c r="BB90" s="3"/>
      <c r="BC90" s="3"/>
      <c r="BD90" s="3"/>
      <c r="BE90" s="4"/>
      <c r="BF90" s="4"/>
      <c r="BG90" s="4"/>
      <c r="BH90" s="4"/>
    </row>
    <row r="91" spans="1:60" ht="24" x14ac:dyDescent="0.3">
      <c r="A91" s="2">
        <v>-2107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20"/>
      <c r="AL91" s="3"/>
      <c r="AM91" s="3"/>
      <c r="AN91" s="3"/>
      <c r="AO91" s="3"/>
      <c r="AP91" s="29"/>
      <c r="AQ91" s="3"/>
      <c r="AR91" s="3"/>
      <c r="AS91" s="3"/>
      <c r="AT91" s="3"/>
      <c r="AU91" s="3"/>
      <c r="AV91" s="3"/>
      <c r="AW91" s="3"/>
      <c r="AX91" s="3"/>
      <c r="AY91" s="20"/>
      <c r="AZ91" s="3"/>
      <c r="BA91" s="3"/>
      <c r="BB91" s="3"/>
      <c r="BC91" s="3"/>
      <c r="BD91" s="3"/>
      <c r="BE91" s="4"/>
      <c r="BF91" s="4"/>
      <c r="BG91" s="4"/>
      <c r="BH91" s="4"/>
    </row>
    <row r="92" spans="1:60" ht="24" x14ac:dyDescent="0.3">
      <c r="A92" s="2">
        <v>-2108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20"/>
      <c r="AL92" s="3"/>
      <c r="AM92" s="3"/>
      <c r="AN92" s="3"/>
      <c r="AO92" s="3"/>
      <c r="AP92" s="30"/>
      <c r="AQ92" s="3"/>
      <c r="AR92" s="3"/>
      <c r="AS92" s="3"/>
      <c r="AT92" s="3"/>
      <c r="AU92" s="3"/>
      <c r="AV92" s="3"/>
      <c r="AW92" s="3"/>
      <c r="AX92" s="3"/>
      <c r="AY92" s="20"/>
      <c r="AZ92" s="3"/>
      <c r="BA92" s="3"/>
      <c r="BB92" s="3"/>
      <c r="BC92" s="3"/>
      <c r="BD92" s="3"/>
      <c r="BE92" s="4"/>
      <c r="BF92" s="4"/>
      <c r="BG92" s="4"/>
      <c r="BH92" s="4"/>
    </row>
    <row r="93" spans="1:60" ht="24" x14ac:dyDescent="0.3">
      <c r="A93" s="2">
        <v>-2109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14"/>
      <c r="AL93" s="8"/>
      <c r="AM93" s="8"/>
      <c r="AN93" s="8"/>
      <c r="AO93" s="8"/>
      <c r="AP93" s="11"/>
      <c r="AQ93" s="8"/>
      <c r="AR93" s="8"/>
      <c r="AS93" s="8"/>
      <c r="AT93" s="8"/>
      <c r="AU93" s="8"/>
      <c r="AV93" s="8"/>
      <c r="AW93" s="8"/>
      <c r="AX93" s="8"/>
      <c r="AY93" s="12"/>
      <c r="AZ93" s="3"/>
      <c r="BA93" s="3"/>
      <c r="BB93" s="3"/>
      <c r="BC93" s="3"/>
      <c r="BD93" s="3"/>
      <c r="BE93" s="4"/>
      <c r="BF93" s="4"/>
      <c r="BG93" s="4"/>
      <c r="BH93" s="4"/>
    </row>
    <row r="94" spans="1:60" ht="2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4"/>
      <c r="BF94" s="4"/>
      <c r="BG94" s="4"/>
      <c r="BH94" s="4"/>
    </row>
    <row r="95" spans="1:60" ht="2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4"/>
      <c r="BF95" s="4"/>
      <c r="BG95" s="4"/>
      <c r="BH95" s="4"/>
    </row>
    <row r="96" spans="1:60" ht="24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4"/>
      <c r="BF96" s="4"/>
      <c r="BG96" s="4"/>
      <c r="BH96" s="4"/>
    </row>
    <row r="97" spans="1:60" ht="2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4"/>
      <c r="BF97" s="4"/>
      <c r="BG97" s="4"/>
      <c r="BH97" s="4"/>
    </row>
    <row r="98" spans="1:60" ht="2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4"/>
      <c r="BF98" s="4"/>
      <c r="BG98" s="4"/>
      <c r="BH98" s="4"/>
    </row>
    <row r="99" spans="1:60" ht="2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4"/>
      <c r="BF99" s="4"/>
      <c r="BG99" s="4"/>
      <c r="BH99" s="4"/>
    </row>
    <row r="100" spans="1:60" ht="2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4"/>
      <c r="BF100" s="4"/>
      <c r="BG100" s="4"/>
      <c r="BH100" s="4"/>
    </row>
    <row r="101" spans="1:60" ht="24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4"/>
      <c r="BF101" s="4"/>
      <c r="BG101" s="4"/>
      <c r="BH101" s="4"/>
    </row>
    <row r="102" spans="1:60" ht="2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4"/>
      <c r="BF102" s="4"/>
      <c r="BG102" s="4"/>
      <c r="BH102" s="4"/>
    </row>
    <row r="103" spans="1:60" ht="24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4"/>
      <c r="BF103" s="4"/>
      <c r="BG103" s="4"/>
      <c r="BH103" s="4"/>
    </row>
    <row r="104" spans="1:60" ht="24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4"/>
      <c r="BF104" s="4"/>
      <c r="BG104" s="4"/>
      <c r="BH104" s="4"/>
    </row>
    <row r="105" spans="1:60" ht="2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4"/>
      <c r="BF105" s="4"/>
      <c r="BG105" s="4"/>
      <c r="BH105" s="4"/>
    </row>
    <row r="106" spans="1:60" ht="2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4"/>
      <c r="BF106" s="4"/>
      <c r="BG106" s="4"/>
      <c r="BH106" s="4"/>
    </row>
    <row r="107" spans="1:60" ht="2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4"/>
      <c r="BF107" s="4"/>
      <c r="BG107" s="4"/>
      <c r="BH107" s="4"/>
    </row>
    <row r="108" spans="1:60" ht="2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4"/>
      <c r="BF108" s="4"/>
      <c r="BG108" s="4"/>
      <c r="BH108" s="4"/>
    </row>
    <row r="109" spans="1:60" ht="2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4"/>
      <c r="BF109" s="4"/>
      <c r="BG109" s="4"/>
      <c r="BH109" s="4"/>
    </row>
    <row r="110" spans="1:60" ht="24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4"/>
      <c r="BF110" s="4"/>
      <c r="BG110" s="4"/>
      <c r="BH110" s="4"/>
    </row>
    <row r="111" spans="1:60" ht="24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4"/>
      <c r="BF111" s="4"/>
      <c r="BG111" s="4"/>
      <c r="BH111" s="4"/>
    </row>
    <row r="112" spans="1:60" ht="24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4"/>
      <c r="BF112" s="4"/>
      <c r="BG112" s="4"/>
      <c r="BH112" s="4"/>
    </row>
    <row r="113" spans="1:60" ht="24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4"/>
      <c r="BF113" s="4"/>
      <c r="BG113" s="4"/>
      <c r="BH113" s="4"/>
    </row>
    <row r="114" spans="1:60" ht="24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4"/>
      <c r="BF114" s="4"/>
      <c r="BG114" s="4"/>
      <c r="BH114" s="4"/>
    </row>
    <row r="115" spans="1:60" ht="24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4"/>
      <c r="BF115" s="4"/>
      <c r="BG115" s="4"/>
      <c r="BH115" s="4"/>
    </row>
    <row r="116" spans="1:60" ht="2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4"/>
      <c r="BF116" s="4"/>
      <c r="BG116" s="4"/>
      <c r="BH116" s="4"/>
    </row>
    <row r="117" spans="1:60" ht="2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4"/>
      <c r="BF117" s="4"/>
      <c r="BG117" s="4"/>
      <c r="BH117" s="4"/>
    </row>
    <row r="118" spans="1:60" ht="24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4"/>
      <c r="BF118" s="4"/>
      <c r="BG118" s="4"/>
      <c r="BH118" s="4"/>
    </row>
    <row r="119" spans="1:60" ht="24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4"/>
      <c r="BF119" s="4"/>
      <c r="BG119" s="4"/>
      <c r="BH119" s="4"/>
    </row>
    <row r="120" spans="1:60" ht="24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4"/>
      <c r="BF120" s="4"/>
      <c r="BG120" s="4"/>
      <c r="BH120" s="4"/>
    </row>
    <row r="121" spans="1:60" ht="24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4"/>
      <c r="BF121" s="4"/>
      <c r="BG121" s="4"/>
      <c r="BH121" s="4"/>
    </row>
    <row r="122" spans="1:60" ht="24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4"/>
      <c r="BF122" s="4"/>
      <c r="BG122" s="4"/>
      <c r="BH122" s="4"/>
    </row>
    <row r="123" spans="1:60" ht="2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4"/>
      <c r="BF123" s="4"/>
      <c r="BG123" s="4"/>
      <c r="BH123" s="4"/>
    </row>
    <row r="124" spans="1:60" ht="24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4"/>
      <c r="BF124" s="4"/>
      <c r="BG124" s="4"/>
      <c r="BH124" s="4"/>
    </row>
    <row r="125" spans="1:60" ht="2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4"/>
      <c r="BF125" s="4"/>
      <c r="BG125" s="4"/>
      <c r="BH125" s="4"/>
    </row>
    <row r="126" spans="1:60" ht="2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4"/>
      <c r="BF126" s="4"/>
      <c r="BG126" s="4"/>
      <c r="BH126" s="4"/>
    </row>
    <row r="127" spans="1:60" ht="24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4"/>
      <c r="BF127" s="4"/>
      <c r="BG127" s="4"/>
      <c r="BH127" s="4"/>
    </row>
    <row r="128" spans="1:60" ht="24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4"/>
      <c r="BF128" s="4"/>
      <c r="BG128" s="4"/>
      <c r="BH128" s="4"/>
    </row>
    <row r="129" spans="1:60" ht="24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4"/>
      <c r="BF129" s="4"/>
      <c r="BG129" s="4"/>
      <c r="BH129" s="4"/>
    </row>
    <row r="130" spans="1:60" ht="24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4"/>
      <c r="BF130" s="4"/>
      <c r="BG130" s="4"/>
      <c r="BH130" s="4"/>
    </row>
    <row r="131" spans="1:60" ht="24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4"/>
      <c r="BF131" s="4"/>
      <c r="BG131" s="4"/>
      <c r="BH131" s="4"/>
    </row>
    <row r="132" spans="1:60" ht="2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4"/>
      <c r="BF132" s="4"/>
      <c r="BG132" s="4"/>
      <c r="BH132" s="4"/>
    </row>
    <row r="133" spans="1:60" ht="2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4"/>
      <c r="BF133" s="4"/>
      <c r="BG133" s="4"/>
      <c r="BH133" s="4"/>
    </row>
    <row r="134" spans="1:60" ht="2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4"/>
      <c r="BF134" s="4"/>
      <c r="BG134" s="4"/>
      <c r="BH134" s="4"/>
    </row>
    <row r="135" spans="1:60" ht="24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4"/>
      <c r="BF135" s="4"/>
      <c r="BG135" s="4"/>
      <c r="BH135" s="4"/>
    </row>
    <row r="136" spans="1:60" ht="24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4"/>
      <c r="BF136" s="4"/>
      <c r="BG136" s="4"/>
      <c r="BH136" s="4"/>
    </row>
    <row r="137" spans="1:60" ht="24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4"/>
      <c r="BF137" s="4"/>
      <c r="BG137" s="4"/>
      <c r="BH137" s="4"/>
    </row>
    <row r="138" spans="1:60" ht="2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4"/>
      <c r="BF138" s="4"/>
      <c r="BG138" s="4"/>
      <c r="BH138" s="4"/>
    </row>
    <row r="139" spans="1:60" ht="2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4"/>
      <c r="BF139" s="4"/>
      <c r="BG139" s="4"/>
      <c r="BH139" s="4"/>
    </row>
    <row r="140" spans="1:60" ht="24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4"/>
      <c r="BF140" s="4"/>
      <c r="BG140" s="4"/>
      <c r="BH140" s="4"/>
    </row>
    <row r="141" spans="1:60" ht="24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4"/>
      <c r="BF141" s="4"/>
      <c r="BG141" s="4"/>
      <c r="BH141" s="4"/>
    </row>
    <row r="142" spans="1:60" ht="24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4"/>
      <c r="BF142" s="4"/>
      <c r="BG142" s="4"/>
      <c r="BH142" s="4"/>
    </row>
    <row r="143" spans="1:60" ht="24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4"/>
      <c r="BF143" s="4"/>
      <c r="BG143" s="4"/>
      <c r="BH143" s="4"/>
    </row>
    <row r="144" spans="1:60" ht="24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4"/>
      <c r="BF144" s="4"/>
      <c r="BG144" s="4"/>
      <c r="BH144" s="4"/>
    </row>
    <row r="145" spans="1:60" ht="24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4"/>
      <c r="BF145" s="4"/>
      <c r="BG145" s="4"/>
      <c r="BH145" s="4"/>
    </row>
    <row r="146" spans="1:60" ht="24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4"/>
      <c r="BF146" s="4"/>
      <c r="BG146" s="4"/>
      <c r="BH146" s="4"/>
    </row>
    <row r="147" spans="1:60" ht="24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4"/>
      <c r="BF147" s="4"/>
      <c r="BG147" s="4"/>
      <c r="BH147" s="4"/>
    </row>
    <row r="148" spans="1:60" ht="24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4"/>
      <c r="BF148" s="4"/>
      <c r="BG148" s="4"/>
      <c r="BH148" s="4"/>
    </row>
    <row r="149" spans="1:60" ht="24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4"/>
      <c r="BF149" s="4"/>
      <c r="BG149" s="4"/>
      <c r="BH149" s="4"/>
    </row>
    <row r="150" spans="1:60" ht="24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4"/>
      <c r="BF150" s="4"/>
      <c r="BG150" s="4"/>
      <c r="BH150" s="4"/>
    </row>
    <row r="151" spans="1:60" ht="2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4"/>
      <c r="BF151" s="4"/>
      <c r="BG151" s="4"/>
      <c r="BH151" s="4"/>
    </row>
    <row r="152" spans="1:60" ht="2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4"/>
      <c r="BF152" s="4"/>
      <c r="BG152" s="4"/>
      <c r="BH152" s="4"/>
    </row>
    <row r="153" spans="1:60" ht="2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4"/>
      <c r="BF153" s="4"/>
      <c r="BG153" s="4"/>
      <c r="BH153" s="4"/>
    </row>
    <row r="154" spans="1:60" ht="2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4"/>
      <c r="BF154" s="4"/>
      <c r="BG154" s="4"/>
      <c r="BH154" s="4"/>
    </row>
    <row r="155" spans="1:60" ht="2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4"/>
      <c r="BF155" s="4"/>
      <c r="BG155" s="4"/>
      <c r="BH155" s="4"/>
    </row>
    <row r="156" spans="1:60" ht="2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4"/>
      <c r="BF156" s="4"/>
      <c r="BG156" s="4"/>
      <c r="BH156" s="4"/>
    </row>
    <row r="157" spans="1:60" ht="2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4"/>
      <c r="BF157" s="4"/>
      <c r="BG157" s="4"/>
      <c r="BH157" s="4"/>
    </row>
    <row r="158" spans="1:60" ht="2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4"/>
      <c r="BF158" s="4"/>
      <c r="BG158" s="4"/>
      <c r="BH158" s="4"/>
    </row>
    <row r="159" spans="1:60" ht="2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4"/>
      <c r="BF159" s="4"/>
      <c r="BG159" s="4"/>
      <c r="BH159" s="4"/>
    </row>
    <row r="160" spans="1:60" ht="2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4"/>
      <c r="BF160" s="4"/>
      <c r="BG160" s="4"/>
      <c r="BH160" s="4"/>
    </row>
    <row r="161" spans="1:60" ht="2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4"/>
      <c r="BF161" s="4"/>
      <c r="BG161" s="4"/>
      <c r="BH161" s="4"/>
    </row>
    <row r="162" spans="1:60" ht="2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4"/>
      <c r="BF162" s="4"/>
      <c r="BG162" s="4"/>
      <c r="BH162" s="4"/>
    </row>
    <row r="163" spans="1:60" ht="2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4"/>
      <c r="BF163" s="4"/>
      <c r="BG163" s="4"/>
      <c r="BH163" s="4"/>
    </row>
    <row r="164" spans="1:60" ht="2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4"/>
      <c r="BF164" s="4"/>
      <c r="BG164" s="4"/>
      <c r="BH164" s="4"/>
    </row>
    <row r="165" spans="1:60" ht="2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4"/>
      <c r="BF165" s="4"/>
      <c r="BG165" s="4"/>
      <c r="BH165" s="4"/>
    </row>
    <row r="166" spans="1:60" ht="2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4"/>
      <c r="BF166" s="4"/>
      <c r="BG166" s="4"/>
      <c r="BH166" s="4"/>
    </row>
    <row r="167" spans="1:60" ht="2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4"/>
      <c r="BF167" s="4"/>
      <c r="BG167" s="4"/>
      <c r="BH167" s="4"/>
    </row>
    <row r="168" spans="1:60" ht="2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4"/>
      <c r="BF168" s="4"/>
      <c r="BG168" s="4"/>
      <c r="BH168" s="4"/>
    </row>
    <row r="169" spans="1:60" ht="2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4"/>
      <c r="BF169" s="4"/>
      <c r="BG169" s="4"/>
      <c r="BH169" s="4"/>
    </row>
    <row r="170" spans="1:60" ht="2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4"/>
      <c r="BF170" s="4"/>
      <c r="BG170" s="4"/>
      <c r="BH170" s="4"/>
    </row>
    <row r="171" spans="1:60" ht="2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4"/>
      <c r="BF171" s="4"/>
      <c r="BG171" s="4"/>
      <c r="BH171" s="4"/>
    </row>
    <row r="172" spans="1:60" ht="2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4"/>
      <c r="BF172" s="4"/>
      <c r="BG172" s="4"/>
      <c r="BH172" s="4"/>
    </row>
    <row r="173" spans="1:60" ht="2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4"/>
      <c r="BF173" s="4"/>
      <c r="BG173" s="4"/>
      <c r="BH173" s="4"/>
    </row>
    <row r="174" spans="1:60" ht="2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4"/>
      <c r="BF174" s="4"/>
      <c r="BG174" s="4"/>
      <c r="BH174" s="4"/>
    </row>
    <row r="175" spans="1:60" ht="2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4"/>
      <c r="BF175" s="4"/>
      <c r="BG175" s="4"/>
      <c r="BH175" s="4"/>
    </row>
    <row r="176" spans="1:60" ht="2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4"/>
      <c r="BF176" s="4"/>
      <c r="BG176" s="4"/>
      <c r="BH176" s="4"/>
    </row>
    <row r="177" spans="1:60" ht="2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4"/>
      <c r="BF177" s="4"/>
      <c r="BG177" s="4"/>
      <c r="BH177" s="4"/>
    </row>
    <row r="178" spans="1:60" ht="2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4"/>
      <c r="BF178" s="4"/>
      <c r="BG178" s="4"/>
      <c r="BH178" s="4"/>
    </row>
    <row r="179" spans="1:60" ht="2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4"/>
      <c r="BF179" s="4"/>
      <c r="BG179" s="4"/>
      <c r="BH179" s="4"/>
    </row>
    <row r="180" spans="1:60" ht="2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4"/>
      <c r="BF180" s="4"/>
      <c r="BG180" s="4"/>
      <c r="BH180" s="4"/>
    </row>
    <row r="181" spans="1:60" ht="2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4"/>
      <c r="BF181" s="4"/>
      <c r="BG181" s="4"/>
      <c r="BH181" s="4"/>
    </row>
    <row r="182" spans="1:60" ht="2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4"/>
      <c r="BF182" s="4"/>
      <c r="BG182" s="4"/>
      <c r="BH182" s="4"/>
    </row>
    <row r="183" spans="1:60" ht="2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4"/>
      <c r="BF183" s="4"/>
      <c r="BG183" s="4"/>
      <c r="BH183" s="4"/>
    </row>
    <row r="184" spans="1:60" ht="2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4"/>
      <c r="BF184" s="4"/>
      <c r="BG184" s="4"/>
      <c r="BH184" s="4"/>
    </row>
    <row r="185" spans="1:60" ht="2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4"/>
      <c r="BF185" s="4"/>
      <c r="BG185" s="4"/>
      <c r="BH185" s="4"/>
    </row>
    <row r="186" spans="1:60" ht="2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4"/>
      <c r="BF186" s="4"/>
      <c r="BG186" s="4"/>
      <c r="BH186" s="4"/>
    </row>
    <row r="187" spans="1:60" ht="2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4"/>
      <c r="BF187" s="4"/>
      <c r="BG187" s="4"/>
      <c r="BH187" s="4"/>
    </row>
    <row r="188" spans="1:60" ht="2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4"/>
      <c r="BF188" s="4"/>
      <c r="BG188" s="4"/>
      <c r="BH188" s="4"/>
    </row>
    <row r="189" spans="1:60" ht="24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4"/>
      <c r="BF189" s="4"/>
      <c r="BG189" s="4"/>
      <c r="BH189" s="4"/>
    </row>
    <row r="190" spans="1:60" ht="24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4"/>
      <c r="BF190" s="4"/>
      <c r="BG190" s="4"/>
      <c r="BH190" s="4"/>
    </row>
    <row r="191" spans="1:60" ht="24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4"/>
      <c r="BF191" s="4"/>
      <c r="BG191" s="4"/>
      <c r="BH191" s="4"/>
    </row>
    <row r="192" spans="1:60" ht="24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4"/>
      <c r="BF192" s="4"/>
      <c r="BG192" s="4"/>
      <c r="BH192" s="4"/>
    </row>
    <row r="193" spans="1:60" ht="2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4"/>
      <c r="BF193" s="4"/>
      <c r="BG193" s="4"/>
      <c r="BH193" s="4"/>
    </row>
    <row r="194" spans="1:60" ht="2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4"/>
      <c r="BF194" s="4"/>
      <c r="BG194" s="4"/>
      <c r="BH194" s="4"/>
    </row>
    <row r="195" spans="1:60" ht="2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4"/>
      <c r="BF195" s="4"/>
      <c r="BG195" s="4"/>
      <c r="BH195" s="4"/>
    </row>
    <row r="196" spans="1:60" ht="2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4"/>
      <c r="BF196" s="4"/>
      <c r="BG196" s="4"/>
      <c r="BH196" s="4"/>
    </row>
    <row r="197" spans="1:60" ht="2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4"/>
      <c r="BF197" s="4"/>
      <c r="BG197" s="4"/>
      <c r="BH197" s="4"/>
    </row>
    <row r="198" spans="1:60" ht="2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4"/>
      <c r="BF198" s="4"/>
      <c r="BG198" s="4"/>
      <c r="BH198" s="4"/>
    </row>
    <row r="199" spans="1:60" ht="2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4"/>
      <c r="BF199" s="4"/>
      <c r="BG199" s="4"/>
      <c r="BH199" s="4"/>
    </row>
    <row r="200" spans="1:60" ht="2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4"/>
      <c r="BF200" s="4"/>
      <c r="BG200" s="4"/>
      <c r="BH200" s="4"/>
    </row>
    <row r="201" spans="1:60" ht="2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4"/>
      <c r="BF201" s="4"/>
      <c r="BG201" s="4"/>
      <c r="BH201" s="4"/>
    </row>
    <row r="202" spans="1:60" ht="2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4"/>
      <c r="BF202" s="4"/>
      <c r="BG202" s="4"/>
      <c r="BH202" s="4"/>
    </row>
    <row r="203" spans="1:60" ht="2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4"/>
      <c r="BF203" s="4"/>
      <c r="BG203" s="4"/>
      <c r="BH203" s="4"/>
    </row>
    <row r="204" spans="1:60" ht="2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4"/>
      <c r="BF204" s="4"/>
      <c r="BG204" s="4"/>
      <c r="BH204" s="4"/>
    </row>
    <row r="205" spans="1:60" ht="2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4"/>
      <c r="BF205" s="4"/>
      <c r="BG205" s="4"/>
      <c r="BH205" s="4"/>
    </row>
    <row r="206" spans="1:60" ht="2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4"/>
      <c r="BF206" s="4"/>
      <c r="BG206" s="4"/>
      <c r="BH206" s="4"/>
    </row>
    <row r="207" spans="1:60" ht="2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4"/>
      <c r="BF207" s="4"/>
      <c r="BG207" s="4"/>
      <c r="BH207" s="4"/>
    </row>
    <row r="208" spans="1:60" ht="2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4"/>
      <c r="BF208" s="4"/>
      <c r="BG208" s="4"/>
      <c r="BH208" s="4"/>
    </row>
    <row r="209" spans="1:60" ht="2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4"/>
      <c r="BF209" s="4"/>
      <c r="BG209" s="4"/>
      <c r="BH209" s="4"/>
    </row>
    <row r="210" spans="1:60" ht="2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4"/>
      <c r="BF210" s="4"/>
      <c r="BG210" s="4"/>
      <c r="BH210" s="4"/>
    </row>
    <row r="211" spans="1:60" ht="2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4"/>
      <c r="BF211" s="4"/>
      <c r="BG211" s="4"/>
      <c r="BH211" s="4"/>
    </row>
    <row r="212" spans="1:60" ht="2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4"/>
      <c r="BF212" s="4"/>
      <c r="BG212" s="4"/>
      <c r="BH212" s="4"/>
    </row>
    <row r="213" spans="1:60" ht="2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4"/>
      <c r="BF213" s="4"/>
      <c r="BG213" s="4"/>
      <c r="BH213" s="4"/>
    </row>
    <row r="214" spans="1:60" ht="2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4"/>
      <c r="BF214" s="4"/>
      <c r="BG214" s="4"/>
      <c r="BH214" s="4"/>
    </row>
    <row r="215" spans="1:60" ht="2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4"/>
      <c r="BF215" s="4"/>
      <c r="BG215" s="4"/>
      <c r="BH215" s="4"/>
    </row>
    <row r="216" spans="1:60" ht="2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4"/>
      <c r="BF216" s="4"/>
      <c r="BG216" s="4"/>
      <c r="BH216" s="4"/>
    </row>
    <row r="217" spans="1:60" ht="2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4"/>
      <c r="BF217" s="4"/>
      <c r="BG217" s="4"/>
      <c r="BH217" s="4"/>
    </row>
    <row r="218" spans="1:60" ht="2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4"/>
      <c r="BF218" s="4"/>
      <c r="BG218" s="4"/>
      <c r="BH218" s="4"/>
    </row>
    <row r="219" spans="1:60" ht="2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4"/>
      <c r="BF219" s="4"/>
      <c r="BG219" s="4"/>
      <c r="BH219" s="4"/>
    </row>
    <row r="220" spans="1:60" ht="2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4"/>
      <c r="BF220" s="4"/>
      <c r="BG220" s="4"/>
      <c r="BH220" s="4"/>
    </row>
    <row r="221" spans="1:60" ht="2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4"/>
      <c r="BF221" s="4"/>
      <c r="BG221" s="4"/>
      <c r="BH221" s="4"/>
    </row>
    <row r="222" spans="1:60" ht="2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4"/>
      <c r="BF222" s="4"/>
      <c r="BG222" s="4"/>
      <c r="BH222" s="4"/>
    </row>
    <row r="223" spans="1:60" ht="2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4"/>
      <c r="BF223" s="4"/>
      <c r="BG223" s="4"/>
      <c r="BH223" s="4"/>
    </row>
    <row r="224" spans="1:60" ht="2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4"/>
      <c r="BF224" s="4"/>
      <c r="BG224" s="4"/>
      <c r="BH224" s="4"/>
    </row>
    <row r="225" spans="1:60" ht="2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4"/>
      <c r="BF225" s="4"/>
      <c r="BG225" s="4"/>
      <c r="BH225" s="4"/>
    </row>
    <row r="226" spans="1:60" ht="2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4"/>
      <c r="BF226" s="4"/>
      <c r="BG226" s="4"/>
      <c r="BH226" s="4"/>
    </row>
    <row r="227" spans="1:60" ht="2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4"/>
      <c r="BF227" s="4"/>
      <c r="BG227" s="4"/>
      <c r="BH227" s="4"/>
    </row>
    <row r="228" spans="1:60" ht="2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4"/>
      <c r="BF228" s="4"/>
      <c r="BG228" s="4"/>
      <c r="BH228" s="4"/>
    </row>
    <row r="229" spans="1:60" ht="2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4"/>
      <c r="BF229" s="4"/>
      <c r="BG229" s="4"/>
      <c r="BH229" s="4"/>
    </row>
    <row r="230" spans="1:60" ht="2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4"/>
      <c r="BF230" s="4"/>
      <c r="BG230" s="4"/>
      <c r="BH230" s="4"/>
    </row>
    <row r="231" spans="1:60" ht="2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4"/>
      <c r="BF231" s="4"/>
      <c r="BG231" s="4"/>
      <c r="BH231" s="4"/>
    </row>
    <row r="232" spans="1:60" ht="2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4"/>
      <c r="BF232" s="4"/>
      <c r="BG232" s="4"/>
      <c r="BH232" s="4"/>
    </row>
    <row r="233" spans="1:60" ht="2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4"/>
      <c r="BF233" s="4"/>
      <c r="BG233" s="4"/>
      <c r="BH233" s="4"/>
    </row>
    <row r="234" spans="1:60" ht="2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4"/>
      <c r="BF234" s="4"/>
      <c r="BG234" s="4"/>
      <c r="BH234" s="4"/>
    </row>
    <row r="235" spans="1:60" ht="2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4"/>
      <c r="BF235" s="4"/>
      <c r="BG235" s="4"/>
      <c r="BH235" s="4"/>
    </row>
    <row r="236" spans="1:60" ht="2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4"/>
      <c r="BF236" s="4"/>
      <c r="BG236" s="4"/>
      <c r="BH236" s="4"/>
    </row>
    <row r="237" spans="1:60" ht="2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4"/>
      <c r="BF237" s="4"/>
      <c r="BG237" s="4"/>
      <c r="BH237" s="4"/>
    </row>
    <row r="238" spans="1:60" ht="2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4"/>
      <c r="BF238" s="4"/>
      <c r="BG238" s="4"/>
      <c r="BH238" s="4"/>
    </row>
    <row r="239" spans="1:60" ht="2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4"/>
      <c r="BF239" s="4"/>
      <c r="BG239" s="4"/>
      <c r="BH239" s="4"/>
    </row>
    <row r="240" spans="1:60" ht="2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4"/>
      <c r="BF240" s="4"/>
      <c r="BG240" s="4"/>
      <c r="BH240" s="4"/>
    </row>
    <row r="241" spans="1:60" ht="2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4"/>
      <c r="BF241" s="4"/>
      <c r="BG241" s="4"/>
      <c r="BH241" s="4"/>
    </row>
    <row r="242" spans="1:60" ht="2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4"/>
      <c r="BF242" s="4"/>
      <c r="BG242" s="4"/>
      <c r="BH242" s="4"/>
    </row>
    <row r="243" spans="1:60" ht="2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4"/>
      <c r="BF243" s="4"/>
      <c r="BG243" s="4"/>
      <c r="BH243" s="4"/>
    </row>
    <row r="244" spans="1:60" ht="2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4"/>
      <c r="BF244" s="4"/>
      <c r="BG244" s="4"/>
      <c r="BH244" s="4"/>
    </row>
    <row r="245" spans="1:60" ht="2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4"/>
      <c r="BF245" s="4"/>
      <c r="BG245" s="4"/>
      <c r="BH245" s="4"/>
    </row>
    <row r="246" spans="1:60" ht="2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4"/>
      <c r="BF246" s="4"/>
      <c r="BG246" s="4"/>
      <c r="BH246" s="4"/>
    </row>
    <row r="247" spans="1:60" ht="2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4"/>
      <c r="BF247" s="4"/>
      <c r="BG247" s="4"/>
      <c r="BH247" s="4"/>
    </row>
    <row r="248" spans="1:60" ht="2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4"/>
      <c r="BF248" s="4"/>
      <c r="BG248" s="4"/>
      <c r="BH248" s="4"/>
    </row>
    <row r="249" spans="1:60" ht="2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4"/>
      <c r="BF249" s="4"/>
      <c r="BG249" s="4"/>
      <c r="BH249" s="4"/>
    </row>
    <row r="250" spans="1:60" ht="2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4"/>
      <c r="BF250" s="4"/>
      <c r="BG250" s="4"/>
      <c r="BH250" s="4"/>
    </row>
    <row r="251" spans="1:60" ht="2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4"/>
      <c r="BF251" s="4"/>
      <c r="BG251" s="4"/>
      <c r="BH251" s="4"/>
    </row>
    <row r="252" spans="1:60" ht="2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4"/>
      <c r="BF252" s="4"/>
      <c r="BG252" s="4"/>
      <c r="BH252" s="4"/>
    </row>
    <row r="253" spans="1:60" ht="2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4"/>
      <c r="BF253" s="4"/>
      <c r="BG253" s="4"/>
      <c r="BH253" s="4"/>
    </row>
    <row r="254" spans="1:60" ht="2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4"/>
      <c r="BF254" s="4"/>
      <c r="BG254" s="4"/>
      <c r="BH254" s="4"/>
    </row>
    <row r="255" spans="1:60" ht="2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4"/>
      <c r="BF255" s="4"/>
      <c r="BG255" s="4"/>
      <c r="BH255" s="4"/>
    </row>
    <row r="256" spans="1:60" ht="2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4"/>
      <c r="BF256" s="4"/>
      <c r="BG256" s="4"/>
      <c r="BH256" s="4"/>
    </row>
    <row r="257" spans="1:60" ht="2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4"/>
      <c r="BF257" s="4"/>
      <c r="BG257" s="4"/>
      <c r="BH257" s="4"/>
    </row>
    <row r="258" spans="1:60" ht="2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4"/>
      <c r="BF258" s="4"/>
      <c r="BG258" s="4"/>
      <c r="BH258" s="4"/>
    </row>
    <row r="259" spans="1:60" ht="2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4"/>
      <c r="BF259" s="4"/>
      <c r="BG259" s="4"/>
      <c r="BH259" s="4"/>
    </row>
    <row r="260" spans="1:60" ht="2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4"/>
      <c r="BF260" s="4"/>
      <c r="BG260" s="4"/>
      <c r="BH260" s="4"/>
    </row>
    <row r="261" spans="1:60" ht="2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4"/>
      <c r="BF261" s="4"/>
      <c r="BG261" s="4"/>
      <c r="BH261" s="4"/>
    </row>
    <row r="262" spans="1:60" ht="2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4"/>
      <c r="BF262" s="4"/>
      <c r="BG262" s="4"/>
      <c r="BH262" s="4"/>
    </row>
    <row r="263" spans="1:60" ht="2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4"/>
      <c r="BF263" s="4"/>
      <c r="BG263" s="4"/>
      <c r="BH263" s="4"/>
    </row>
    <row r="264" spans="1:60" ht="2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4"/>
      <c r="BF264" s="4"/>
      <c r="BG264" s="4"/>
      <c r="BH264" s="4"/>
    </row>
    <row r="265" spans="1:60" ht="2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4"/>
      <c r="BF265" s="4"/>
      <c r="BG265" s="4"/>
      <c r="BH265" s="4"/>
    </row>
    <row r="266" spans="1:60" ht="2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4"/>
      <c r="BF266" s="4"/>
      <c r="BG266" s="4"/>
      <c r="BH266" s="4"/>
    </row>
    <row r="267" spans="1:60" ht="2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4"/>
      <c r="BF267" s="4"/>
      <c r="BG267" s="4"/>
      <c r="BH267" s="4"/>
    </row>
    <row r="268" spans="1:60" ht="2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4"/>
      <c r="BF268" s="4"/>
      <c r="BG268" s="4"/>
      <c r="BH268" s="4"/>
    </row>
    <row r="269" spans="1:60" ht="2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4"/>
      <c r="BF269" s="4"/>
      <c r="BG269" s="4"/>
      <c r="BH269" s="4"/>
    </row>
    <row r="270" spans="1:60" ht="2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4"/>
      <c r="BF270" s="4"/>
      <c r="BG270" s="4"/>
      <c r="BH270" s="4"/>
    </row>
    <row r="271" spans="1:60" ht="2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4"/>
      <c r="BF271" s="4"/>
      <c r="BG271" s="4"/>
      <c r="BH271" s="4"/>
    </row>
    <row r="272" spans="1:60" ht="2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4"/>
      <c r="BF272" s="4"/>
      <c r="BG272" s="4"/>
      <c r="BH272" s="4"/>
    </row>
    <row r="273" spans="1:60" ht="2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4"/>
      <c r="BF273" s="4"/>
      <c r="BG273" s="4"/>
      <c r="BH273" s="4"/>
    </row>
    <row r="274" spans="1:60" ht="2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4"/>
      <c r="BF274" s="4"/>
      <c r="BG274" s="4"/>
      <c r="BH274" s="4"/>
    </row>
    <row r="275" spans="1:60" ht="2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4"/>
      <c r="BF275" s="4"/>
      <c r="BG275" s="4"/>
      <c r="BH275" s="4"/>
    </row>
    <row r="276" spans="1:60" ht="2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4"/>
      <c r="BF276" s="4"/>
      <c r="BG276" s="4"/>
      <c r="BH276" s="4"/>
    </row>
    <row r="277" spans="1:60" ht="2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4"/>
      <c r="BF277" s="4"/>
      <c r="BG277" s="4"/>
      <c r="BH277" s="4"/>
    </row>
    <row r="278" spans="1:60" ht="2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4"/>
      <c r="BF278" s="4"/>
      <c r="BG278" s="4"/>
      <c r="BH278" s="4"/>
    </row>
    <row r="279" spans="1:60" ht="2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4"/>
      <c r="BF279" s="4"/>
      <c r="BG279" s="4"/>
      <c r="BH279" s="4"/>
    </row>
    <row r="280" spans="1:60" ht="2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4"/>
      <c r="BF280" s="4"/>
      <c r="BG280" s="4"/>
      <c r="BH280" s="4"/>
    </row>
    <row r="281" spans="1:60" ht="2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4"/>
      <c r="BF281" s="4"/>
      <c r="BG281" s="4"/>
      <c r="BH281" s="4"/>
    </row>
    <row r="282" spans="1:60" ht="2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4"/>
      <c r="BF282" s="4"/>
      <c r="BG282" s="4"/>
      <c r="BH282" s="4"/>
    </row>
    <row r="283" spans="1:60" ht="2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4"/>
      <c r="BF283" s="4"/>
      <c r="BG283" s="4"/>
      <c r="BH283" s="4"/>
    </row>
    <row r="284" spans="1:60" ht="2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4"/>
      <c r="BF284" s="4"/>
      <c r="BG284" s="4"/>
      <c r="BH284" s="4"/>
    </row>
    <row r="285" spans="1:60" ht="2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4"/>
      <c r="BF285" s="4"/>
      <c r="BG285" s="4"/>
      <c r="BH285" s="4"/>
    </row>
    <row r="286" spans="1:60" ht="2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4"/>
      <c r="BF286" s="4"/>
      <c r="BG286" s="4"/>
      <c r="BH286" s="4"/>
    </row>
    <row r="287" spans="1:60" ht="2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4"/>
      <c r="BF287" s="4"/>
      <c r="BG287" s="4"/>
      <c r="BH287" s="4"/>
    </row>
    <row r="288" spans="1:60" ht="2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4"/>
      <c r="BF288" s="4"/>
      <c r="BG288" s="4"/>
      <c r="BH288" s="4"/>
    </row>
    <row r="289" spans="1:60" ht="2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4"/>
      <c r="BF289" s="4"/>
      <c r="BG289" s="4"/>
      <c r="BH289" s="4"/>
    </row>
    <row r="290" spans="1:60" ht="2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4"/>
      <c r="BF290" s="4"/>
      <c r="BG290" s="4"/>
      <c r="BH290" s="4"/>
    </row>
    <row r="291" spans="1:60" ht="2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4"/>
      <c r="BF291" s="4"/>
      <c r="BG291" s="4"/>
      <c r="BH291" s="4"/>
    </row>
    <row r="292" spans="1:60" ht="2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4"/>
      <c r="BF292" s="4"/>
      <c r="BG292" s="4"/>
      <c r="BH292" s="4"/>
    </row>
    <row r="293" spans="1:60" ht="2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4"/>
      <c r="BF293" s="4"/>
      <c r="BG293" s="4"/>
      <c r="BH293" s="4"/>
    </row>
    <row r="294" spans="1:60" ht="24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4"/>
      <c r="BG294" s="4"/>
      <c r="BH294" s="4"/>
    </row>
    <row r="295" spans="1:60" ht="2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</row>
    <row r="296" spans="1:60" ht="2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</row>
    <row r="297" spans="1:60" ht="2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</row>
    <row r="298" spans="1:60" ht="2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</row>
    <row r="299" spans="1:60" ht="2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</row>
    <row r="300" spans="1:60" ht="2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</row>
    <row r="301" spans="1:60" ht="2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</row>
    <row r="302" spans="1:60" ht="2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</row>
    <row r="303" spans="1:60" ht="2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</row>
    <row r="304" spans="1:60" ht="2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</row>
    <row r="305" spans="1:60" ht="2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</row>
    <row r="306" spans="1:60" ht="2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</row>
    <row r="307" spans="1:60" ht="2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</row>
    <row r="308" spans="1:60" ht="2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</row>
    <row r="309" spans="1:60" ht="2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</row>
    <row r="310" spans="1:60" ht="2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</row>
    <row r="311" spans="1:60" ht="2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</row>
    <row r="312" spans="1:60" ht="2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</row>
    <row r="313" spans="1:60" ht="2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</row>
    <row r="314" spans="1:60" ht="2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</row>
    <row r="315" spans="1:60" ht="2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</row>
    <row r="316" spans="1:60" ht="2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</row>
    <row r="317" spans="1:60" ht="2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</row>
    <row r="318" spans="1:60" ht="2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</row>
    <row r="319" spans="1:60" ht="2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</row>
    <row r="320" spans="1:60" ht="2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</row>
    <row r="321" spans="1:60" ht="2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</row>
    <row r="322" spans="1:60" ht="2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</row>
    <row r="323" spans="1:60" ht="2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</row>
    <row r="324" spans="1:60" ht="2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</row>
    <row r="325" spans="1:60" ht="2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</row>
    <row r="326" spans="1:60" ht="2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</row>
    <row r="327" spans="1:60" ht="2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</row>
    <row r="328" spans="1:60" ht="2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</row>
    <row r="329" spans="1:60" ht="2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</row>
    <row r="330" spans="1:60" ht="2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</row>
    <row r="331" spans="1:60" ht="2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</row>
    <row r="332" spans="1:60" ht="2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</row>
    <row r="333" spans="1:60" ht="2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</row>
    <row r="334" spans="1:60" ht="2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</row>
    <row r="335" spans="1:60" ht="2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</row>
    <row r="336" spans="1:60" ht="2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</row>
    <row r="337" spans="1:60" ht="2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</row>
    <row r="338" spans="1:60" ht="2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</row>
    <row r="339" spans="1:60" ht="2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</row>
    <row r="340" spans="1:60" ht="2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</row>
    <row r="341" spans="1:60" ht="2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</row>
    <row r="342" spans="1:60" ht="2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</row>
    <row r="343" spans="1:60" ht="2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</row>
    <row r="344" spans="1:60" ht="2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</row>
    <row r="345" spans="1:60" ht="2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</row>
    <row r="346" spans="1:60" ht="2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</row>
    <row r="347" spans="1:60" ht="2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</row>
    <row r="348" spans="1:60" ht="2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</row>
    <row r="349" spans="1:60" ht="2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</row>
    <row r="350" spans="1:60" ht="2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</row>
    <row r="351" spans="1:60" ht="2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</row>
    <row r="352" spans="1:60" ht="2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</row>
    <row r="353" spans="1:60" ht="2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</row>
    <row r="354" spans="1:60" ht="2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</row>
    <row r="355" spans="1:60" ht="2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</row>
    <row r="356" spans="1:60" ht="2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</row>
    <row r="357" spans="1:60" ht="2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</row>
    <row r="358" spans="1:60" ht="2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</row>
    <row r="359" spans="1:60" ht="2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</row>
    <row r="360" spans="1:60" ht="2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</row>
    <row r="361" spans="1:60" ht="2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</row>
    <row r="362" spans="1:60" ht="2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</row>
    <row r="363" spans="1:60" ht="2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</row>
    <row r="364" spans="1:60" ht="2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</row>
    <row r="365" spans="1:60" ht="2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</row>
    <row r="366" spans="1:60" ht="2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</row>
    <row r="367" spans="1:60" ht="2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</row>
    <row r="368" spans="1:60" ht="2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</row>
    <row r="369" spans="1:60" ht="2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</row>
    <row r="370" spans="1:60" ht="2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</row>
    <row r="371" spans="1:60" ht="2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</row>
    <row r="372" spans="1:60" ht="2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</row>
    <row r="373" spans="1:60" ht="2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</row>
    <row r="374" spans="1:60" ht="2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</row>
    <row r="375" spans="1:60" ht="2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</row>
    <row r="376" spans="1:60" ht="2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</row>
    <row r="377" spans="1:60" ht="2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</row>
    <row r="378" spans="1:60" ht="2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</row>
    <row r="379" spans="1:60" ht="2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</row>
    <row r="380" spans="1:60" ht="2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</row>
    <row r="381" spans="1:60" ht="2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</row>
    <row r="382" spans="1:60" ht="2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</row>
    <row r="383" spans="1:60" ht="2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</row>
    <row r="384" spans="1:60" ht="2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</row>
    <row r="385" spans="1:60" ht="2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</row>
    <row r="386" spans="1:60" ht="2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</row>
    <row r="387" spans="1:60" ht="2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</row>
    <row r="388" spans="1:60" ht="2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</row>
    <row r="389" spans="1:60" ht="2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</row>
    <row r="390" spans="1:60" ht="2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</row>
    <row r="391" spans="1:60" ht="2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</row>
    <row r="392" spans="1:60" ht="2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</row>
    <row r="393" spans="1:60" ht="2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</row>
    <row r="394" spans="1:60" ht="2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</row>
    <row r="395" spans="1:60" ht="2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</row>
    <row r="396" spans="1:60" ht="2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</row>
    <row r="397" spans="1:60" ht="2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</row>
    <row r="398" spans="1:60" ht="2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</row>
    <row r="399" spans="1:60" ht="2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</row>
    <row r="400" spans="1:60" ht="2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</row>
    <row r="401" spans="1:60" ht="2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</row>
    <row r="402" spans="1:60" ht="2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</row>
    <row r="403" spans="1:60" ht="2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</row>
    <row r="404" spans="1:60" ht="2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</row>
    <row r="405" spans="1:60" ht="2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</row>
    <row r="406" spans="1:60" ht="2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</row>
    <row r="407" spans="1:60" ht="2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</row>
    <row r="408" spans="1:60" ht="2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</row>
    <row r="409" spans="1:60" ht="2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</row>
    <row r="410" spans="1:60" ht="2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</row>
    <row r="411" spans="1:60" ht="2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</row>
    <row r="412" spans="1:60" ht="2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</row>
    <row r="413" spans="1:60" ht="2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</row>
    <row r="414" spans="1:60" ht="2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</row>
    <row r="415" spans="1:60" ht="2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</row>
    <row r="416" spans="1:60" ht="2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</row>
    <row r="417" spans="1:60" ht="2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</row>
    <row r="418" spans="1:60" ht="2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</row>
    <row r="419" spans="1:60" ht="2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</row>
    <row r="420" spans="1:60" ht="2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</row>
    <row r="421" spans="1:60" ht="2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</row>
    <row r="422" spans="1:60" ht="2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</row>
    <row r="423" spans="1:60" ht="2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</row>
    <row r="424" spans="1:60" ht="2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</row>
    <row r="425" spans="1:60" ht="2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</row>
    <row r="426" spans="1:60" ht="2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</row>
    <row r="427" spans="1:60" ht="2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</row>
    <row r="428" spans="1:60" ht="2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</row>
    <row r="429" spans="1:60" ht="2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</row>
    <row r="430" spans="1:60" ht="2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</row>
    <row r="431" spans="1:60" ht="2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</row>
    <row r="432" spans="1:60" ht="2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</row>
    <row r="433" spans="1:60" ht="23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</row>
    <row r="434" spans="1:60" ht="23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</row>
    <row r="435" spans="1:60" ht="23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</row>
    <row r="436" spans="1:60" ht="23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</row>
    <row r="437" spans="1:60" ht="23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</row>
    <row r="438" spans="1:60" ht="23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</row>
    <row r="439" spans="1:60" ht="23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</row>
    <row r="440" spans="1:60" ht="23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</row>
    <row r="441" spans="1:60" ht="23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</row>
    <row r="442" spans="1:60" ht="23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</row>
    <row r="443" spans="1:60" ht="23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</row>
    <row r="444" spans="1:60" ht="23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</row>
    <row r="445" spans="1:60" ht="23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</row>
    <row r="446" spans="1:60" ht="23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</row>
    <row r="447" spans="1:60" ht="23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</row>
    <row r="448" spans="1:60" ht="23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</row>
    <row r="449" spans="1:60" ht="23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</row>
    <row r="450" spans="1:60" ht="23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</row>
    <row r="451" spans="1:60" ht="23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</row>
    <row r="452" spans="1:60" ht="23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</row>
    <row r="453" spans="1:60" ht="23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</row>
    <row r="454" spans="1:60" ht="23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</row>
    <row r="455" spans="1:60" ht="23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</row>
    <row r="456" spans="1:60" ht="23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</row>
    <row r="457" spans="1:60" ht="23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</row>
    <row r="458" spans="1:60" ht="23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</row>
    <row r="459" spans="1:60" ht="23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</row>
    <row r="460" spans="1:60" ht="23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</row>
    <row r="461" spans="1:60" ht="23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</row>
    <row r="462" spans="1:60" ht="23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</row>
    <row r="463" spans="1:60" ht="23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</row>
    <row r="464" spans="1:60" ht="23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</row>
    <row r="465" spans="1:60" ht="23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</row>
    <row r="466" spans="1:60" ht="23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</row>
    <row r="467" spans="1:60" ht="23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</row>
    <row r="468" spans="1:60" ht="23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</row>
    <row r="469" spans="1:60" ht="23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</row>
    <row r="470" spans="1:60" ht="23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</row>
    <row r="471" spans="1:60" ht="23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</row>
    <row r="472" spans="1:60" ht="23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</row>
    <row r="473" spans="1:60" ht="23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</row>
    <row r="474" spans="1:60" ht="23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</row>
    <row r="475" spans="1:60" ht="23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</row>
    <row r="476" spans="1:60" ht="23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</row>
    <row r="477" spans="1:60" ht="23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</row>
    <row r="478" spans="1:60" ht="23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</row>
    <row r="479" spans="1:60" ht="23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</row>
    <row r="480" spans="1:60" ht="23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</row>
    <row r="481" spans="1:60" ht="23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</row>
    <row r="482" spans="1:60" ht="23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</row>
    <row r="483" spans="1:60" ht="23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</row>
    <row r="484" spans="1:60" ht="23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</row>
    <row r="485" spans="1:60" ht="23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</row>
    <row r="486" spans="1:60" ht="23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</row>
    <row r="487" spans="1:60" ht="23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</row>
    <row r="488" spans="1:60" ht="23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</row>
    <row r="489" spans="1:60" ht="23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</row>
    <row r="490" spans="1:60" ht="23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</row>
    <row r="491" spans="1:60" ht="23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</row>
    <row r="492" spans="1:60" ht="23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</row>
    <row r="493" spans="1:60" ht="23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</row>
    <row r="494" spans="1:60" ht="23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</row>
    <row r="495" spans="1:60" ht="23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</row>
    <row r="496" spans="1:60" ht="23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</row>
    <row r="497" spans="1:60" ht="23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</row>
    <row r="498" spans="1:60" ht="23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</row>
    <row r="499" spans="1:60" ht="23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</row>
    <row r="500" spans="1:60" ht="23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</row>
    <row r="501" spans="1:60" ht="23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</row>
    <row r="502" spans="1:60" ht="23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</row>
    <row r="503" spans="1:60" ht="23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</row>
    <row r="504" spans="1:60" ht="23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</row>
    <row r="505" spans="1:60" ht="23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</row>
    <row r="506" spans="1:60" ht="23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</row>
    <row r="507" spans="1:60" ht="23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</row>
    <row r="508" spans="1:60" ht="23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</row>
    <row r="509" spans="1:60" ht="23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</row>
    <row r="510" spans="1:60" ht="23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</row>
    <row r="511" spans="1:60" ht="23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</row>
    <row r="512" spans="1:60" ht="23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</row>
    <row r="513" spans="1:60" ht="23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</row>
    <row r="514" spans="1:60" ht="23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</row>
    <row r="515" spans="1:60" ht="23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</row>
    <row r="516" spans="1:60" ht="23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</row>
    <row r="517" spans="1:60" ht="23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</row>
    <row r="518" spans="1:60" ht="23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</row>
    <row r="519" spans="1:60" ht="23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</row>
    <row r="520" spans="1:60" ht="23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</row>
    <row r="521" spans="1:60" ht="23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</row>
    <row r="522" spans="1:60" ht="23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</row>
    <row r="523" spans="1:60" ht="23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</row>
    <row r="524" spans="1:60" ht="23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</row>
    <row r="525" spans="1:60" ht="23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</row>
    <row r="526" spans="1:60" ht="23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</row>
    <row r="527" spans="1:60" ht="23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</row>
    <row r="528" spans="1:60" ht="23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</row>
    <row r="529" spans="1:60" ht="23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</row>
    <row r="530" spans="1:60" ht="23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</row>
    <row r="531" spans="1:60" ht="23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</row>
    <row r="532" spans="1:60" ht="23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</row>
    <row r="533" spans="1:60" ht="23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</row>
    <row r="534" spans="1:60" ht="23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</row>
    <row r="535" spans="1:60" ht="23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</row>
    <row r="536" spans="1:60" ht="23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</row>
    <row r="537" spans="1:60" ht="23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</row>
    <row r="538" spans="1:60" ht="23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</row>
    <row r="539" spans="1:60" ht="23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</row>
    <row r="540" spans="1:60" ht="23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</row>
    <row r="541" spans="1:60" ht="23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</row>
    <row r="542" spans="1:60" ht="23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</row>
    <row r="543" spans="1:60" ht="23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</row>
    <row r="544" spans="1:60" ht="23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</row>
    <row r="545" spans="1:60" ht="23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</row>
    <row r="546" spans="1:60" ht="23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</row>
    <row r="547" spans="1:60" ht="23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</row>
    <row r="548" spans="1:60" ht="23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</row>
    <row r="549" spans="1:60" ht="23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</row>
    <row r="550" spans="1:60" ht="23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</row>
    <row r="551" spans="1:60" ht="23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</row>
    <row r="552" spans="1:60" ht="23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</row>
    <row r="553" spans="1:60" ht="23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</row>
    <row r="554" spans="1:60" ht="23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</row>
    <row r="555" spans="1:60" ht="23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</row>
    <row r="556" spans="1:60" ht="23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</row>
    <row r="557" spans="1:60" ht="23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</row>
    <row r="558" spans="1:60" ht="23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</row>
    <row r="559" spans="1:60" ht="23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</row>
    <row r="560" spans="1:60" ht="23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</row>
    <row r="561" spans="1:60" ht="23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</row>
    <row r="562" spans="1:60" ht="23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</row>
    <row r="563" spans="1:60" ht="23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</row>
    <row r="564" spans="1:60" ht="23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</row>
    <row r="565" spans="1:60" ht="23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</row>
    <row r="566" spans="1:60" ht="23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</row>
    <row r="567" spans="1:60" ht="23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</row>
    <row r="568" spans="1:60" ht="23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</row>
    <row r="569" spans="1:60" ht="23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</row>
    <row r="570" spans="1:60" ht="23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</row>
    <row r="571" spans="1:60" ht="23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</row>
    <row r="572" spans="1:60" ht="23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</row>
    <row r="573" spans="1:60" ht="23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</row>
    <row r="574" spans="1:60" ht="23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</row>
    <row r="575" spans="1:60" ht="23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</row>
    <row r="576" spans="1:60" ht="23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</row>
    <row r="577" spans="1:60" ht="23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</row>
    <row r="578" spans="1:60" ht="23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</row>
    <row r="579" spans="1:60" ht="23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</row>
    <row r="580" spans="1:60" ht="23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</row>
    <row r="581" spans="1:60" ht="23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</row>
    <row r="582" spans="1:60" ht="23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</row>
    <row r="583" spans="1:60" ht="23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</row>
    <row r="584" spans="1:60" ht="23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</row>
    <row r="585" spans="1:60" ht="23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</row>
    <row r="586" spans="1:60" ht="23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</row>
    <row r="587" spans="1:60" ht="23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</row>
    <row r="588" spans="1:60" ht="23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</row>
    <row r="589" spans="1:60" ht="23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</row>
    <row r="590" spans="1:60" ht="23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</row>
    <row r="591" spans="1:60" ht="23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</row>
    <row r="592" spans="1:60" ht="23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</row>
    <row r="593" spans="1:60" ht="23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</row>
    <row r="594" spans="1:60" ht="23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</row>
    <row r="595" spans="1:60" ht="23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</row>
    <row r="596" spans="1:60" ht="23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</row>
    <row r="597" spans="1:60" ht="23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</row>
    <row r="598" spans="1:60" ht="23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</row>
    <row r="599" spans="1:60" ht="23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</row>
    <row r="600" spans="1:60" ht="23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</row>
    <row r="601" spans="1:60" ht="23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</row>
    <row r="602" spans="1:60" ht="23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</row>
    <row r="603" spans="1:60" ht="23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</row>
    <row r="604" spans="1:60" ht="23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</row>
    <row r="605" spans="1:60" ht="23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</row>
    <row r="606" spans="1:60" ht="23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</row>
    <row r="607" spans="1:60" ht="23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</row>
    <row r="608" spans="1:60" ht="23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</row>
    <row r="609" spans="1:60" ht="23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</row>
    <row r="610" spans="1:60" ht="23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</row>
    <row r="611" spans="1:60" ht="23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</row>
    <row r="612" spans="1:60" ht="23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</row>
    <row r="613" spans="1:60" ht="23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</row>
    <row r="614" spans="1:60" ht="23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</row>
    <row r="615" spans="1:60" ht="23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</row>
    <row r="616" spans="1:60" ht="23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</row>
    <row r="617" spans="1:60" ht="23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</row>
    <row r="618" spans="1:60" ht="23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</row>
    <row r="619" spans="1:60" ht="23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</row>
    <row r="620" spans="1:60" ht="23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</row>
    <row r="621" spans="1:60" ht="23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</row>
    <row r="622" spans="1:60" ht="23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</row>
    <row r="623" spans="1:60" ht="23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</row>
    <row r="624" spans="1:60" ht="23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</row>
    <row r="625" spans="1:60" ht="23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</row>
    <row r="626" spans="1:60" ht="23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</row>
    <row r="627" spans="1:60" ht="23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</row>
    <row r="628" spans="1:60" ht="23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</row>
    <row r="629" spans="1:60" ht="23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</row>
    <row r="630" spans="1:60" ht="23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</row>
    <row r="631" spans="1:60" ht="23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</row>
    <row r="632" spans="1:60" ht="23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</row>
    <row r="633" spans="1:60" ht="23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</row>
    <row r="634" spans="1:60" ht="23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</row>
    <row r="635" spans="1:60" ht="23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</row>
    <row r="636" spans="1:60" ht="23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</row>
    <row r="637" spans="1:60" ht="23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</row>
    <row r="638" spans="1:60" ht="23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</row>
    <row r="639" spans="1:60" ht="23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</row>
    <row r="640" spans="1:60" ht="23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</row>
    <row r="641" spans="1:60" ht="23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</row>
    <row r="642" spans="1:60" ht="23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</row>
    <row r="643" spans="1:60" ht="23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</row>
    <row r="644" spans="1:60" ht="23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</row>
    <row r="645" spans="1:60" ht="23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</row>
    <row r="646" spans="1:60" ht="23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</row>
    <row r="647" spans="1:60" ht="23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</row>
    <row r="648" spans="1:60" ht="23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</row>
    <row r="649" spans="1:60" ht="23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</row>
    <row r="650" spans="1:60" ht="23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</row>
    <row r="651" spans="1:60" ht="23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</row>
    <row r="652" spans="1:60" ht="23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</row>
    <row r="653" spans="1:60" ht="23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</row>
    <row r="654" spans="1:60" ht="23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</row>
    <row r="655" spans="1:60" ht="23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</row>
    <row r="656" spans="1:60" ht="23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</row>
    <row r="657" spans="1:60" ht="23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</row>
    <row r="658" spans="1:60" ht="23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</row>
    <row r="659" spans="1:60" ht="23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</row>
    <row r="660" spans="1:60" ht="23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</row>
    <row r="661" spans="1:60" ht="23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</row>
    <row r="662" spans="1:60" ht="23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</row>
    <row r="663" spans="1:60" ht="23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</row>
    <row r="664" spans="1:60" ht="23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</row>
    <row r="665" spans="1:60" ht="23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</row>
    <row r="666" spans="1:60" ht="23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</row>
    <row r="667" spans="1:60" ht="23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</row>
    <row r="668" spans="1:60" ht="23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</row>
    <row r="669" spans="1:60" ht="23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</row>
    <row r="670" spans="1:60" ht="23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</row>
    <row r="671" spans="1:60" ht="23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</row>
    <row r="672" spans="1:60" ht="23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</row>
    <row r="673" spans="1:60" ht="23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</row>
    <row r="674" spans="1:60" ht="23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</row>
    <row r="675" spans="1:60" ht="23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</row>
    <row r="676" spans="1:60" ht="23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</row>
    <row r="677" spans="1:60" ht="23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</row>
    <row r="678" spans="1:60" ht="23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</row>
    <row r="679" spans="1:60" ht="23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</row>
    <row r="680" spans="1:60" ht="23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</row>
    <row r="681" spans="1:60" ht="23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</row>
    <row r="682" spans="1:60" ht="23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</row>
    <row r="683" spans="1:60" ht="23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</row>
    <row r="684" spans="1:60" ht="23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</row>
    <row r="685" spans="1:60" ht="23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</row>
    <row r="686" spans="1:60" ht="23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</row>
    <row r="687" spans="1:60" ht="23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</row>
    <row r="688" spans="1:60" ht="23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</row>
    <row r="689" spans="1:60" ht="23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</row>
    <row r="690" spans="1:60" ht="23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spans="1:60" ht="23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spans="1:60" ht="23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spans="1:60" ht="23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</row>
    <row r="694" spans="1:60" ht="23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</row>
    <row r="695" spans="1:60" ht="23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</row>
    <row r="696" spans="1:60" ht="23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</row>
    <row r="697" spans="1:60" ht="23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</row>
    <row r="698" spans="1:60" ht="23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</row>
    <row r="699" spans="1:60" ht="23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</row>
    <row r="700" spans="1:60" ht="23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</row>
    <row r="701" spans="1:60" ht="23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</row>
    <row r="702" spans="1:60" ht="23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</row>
    <row r="703" spans="1:60" ht="23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</row>
    <row r="704" spans="1:60" ht="23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</row>
    <row r="705" spans="1:60" ht="23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</row>
    <row r="706" spans="1:60" ht="23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</row>
    <row r="707" spans="1:60" ht="23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</row>
    <row r="708" spans="1:60" ht="23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</row>
    <row r="709" spans="1:60" ht="23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</row>
    <row r="710" spans="1:60" ht="23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</row>
    <row r="711" spans="1:60" ht="23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</row>
    <row r="712" spans="1:60" ht="23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</row>
    <row r="713" spans="1:60" ht="23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</row>
    <row r="714" spans="1:60" ht="23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</row>
    <row r="715" spans="1:60" ht="23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</row>
    <row r="716" spans="1:60" ht="23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</row>
    <row r="717" spans="1:60" ht="23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</row>
    <row r="718" spans="1:60" ht="23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</row>
    <row r="719" spans="1:60" ht="23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</row>
    <row r="720" spans="1:60" ht="23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</row>
    <row r="721" spans="1:60" ht="23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</row>
    <row r="722" spans="1:60" ht="23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</row>
    <row r="723" spans="1:60" ht="23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</row>
    <row r="724" spans="1:60" ht="23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</row>
    <row r="725" spans="1:60" ht="23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</row>
    <row r="726" spans="1:60" ht="23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</row>
    <row r="727" spans="1:60" ht="23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</row>
    <row r="728" spans="1:60" ht="23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</row>
    <row r="729" spans="1:60" ht="23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</row>
    <row r="730" spans="1:60" ht="23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</row>
    <row r="731" spans="1:60" ht="23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</row>
    <row r="732" spans="1:60" ht="23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</row>
    <row r="733" spans="1:60" ht="23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</row>
    <row r="734" spans="1:60" ht="23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</row>
    <row r="735" spans="1:60" ht="23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</row>
    <row r="736" spans="1:60" ht="23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</row>
    <row r="737" spans="1:60" ht="23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</row>
    <row r="738" spans="1:60" ht="23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</row>
    <row r="739" spans="1:60" ht="23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</row>
    <row r="740" spans="1:60" ht="23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</row>
    <row r="741" spans="1:60" ht="23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</row>
    <row r="742" spans="1:60" ht="23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</row>
    <row r="743" spans="1:60" ht="23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</row>
    <row r="744" spans="1:60" ht="23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</row>
    <row r="745" spans="1:60" ht="23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</row>
    <row r="746" spans="1:60" ht="23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</row>
    <row r="747" spans="1:60" ht="23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</row>
    <row r="748" spans="1:60" ht="23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</row>
    <row r="749" spans="1:60" ht="23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</row>
    <row r="750" spans="1:60" ht="23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</row>
    <row r="751" spans="1:60" ht="23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</row>
    <row r="752" spans="1:60" ht="23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</row>
    <row r="753" spans="1:60" ht="23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</row>
    <row r="754" spans="1:60" ht="23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</row>
    <row r="755" spans="1:60" ht="23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</row>
    <row r="756" spans="1:60" ht="23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</row>
    <row r="757" spans="1:60" ht="23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</row>
    <row r="758" spans="1:60" ht="23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</row>
    <row r="759" spans="1:60" ht="23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</row>
    <row r="760" spans="1:60" ht="23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</row>
    <row r="761" spans="1:60" ht="23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</row>
    <row r="762" spans="1:60" ht="23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</row>
    <row r="763" spans="1:60" ht="23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</row>
    <row r="764" spans="1:60" ht="23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</row>
    <row r="765" spans="1:60" ht="23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</row>
    <row r="766" spans="1:60" ht="23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</row>
    <row r="767" spans="1:60" ht="23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</row>
    <row r="768" spans="1:60" ht="23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</row>
    <row r="769" spans="1:60" ht="23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</row>
    <row r="770" spans="1:60" ht="23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</row>
    <row r="771" spans="1:60" ht="23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</row>
    <row r="772" spans="1:60" ht="23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</row>
    <row r="773" spans="1:60" ht="23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</row>
    <row r="774" spans="1:60" ht="23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</row>
    <row r="775" spans="1:60" ht="23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</row>
    <row r="776" spans="1:60" ht="23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</row>
    <row r="777" spans="1:60" ht="23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</row>
    <row r="778" spans="1:60" ht="23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</row>
    <row r="779" spans="1:60" ht="23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</row>
    <row r="780" spans="1:60" ht="23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</row>
    <row r="781" spans="1:60" ht="23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</row>
    <row r="782" spans="1:60" ht="23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</row>
    <row r="783" spans="1:60" ht="23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</row>
    <row r="784" spans="1:60" ht="23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</row>
    <row r="785" spans="1:60" ht="23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</row>
    <row r="786" spans="1:60" ht="23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</row>
    <row r="787" spans="1:60" ht="23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</row>
    <row r="788" spans="1:60" ht="23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</row>
    <row r="789" spans="1:60" ht="23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</row>
    <row r="790" spans="1:60" ht="23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</row>
    <row r="791" spans="1:60" ht="23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</row>
    <row r="792" spans="1:60" ht="23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</row>
    <row r="793" spans="1:60" ht="23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</row>
    <row r="794" spans="1:60" ht="23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</row>
    <row r="795" spans="1:60" ht="23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</row>
    <row r="796" spans="1:60" ht="23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</row>
    <row r="797" spans="1:60" ht="23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</row>
    <row r="798" spans="1:60" ht="23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</row>
    <row r="799" spans="1:60" ht="23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</row>
    <row r="800" spans="1:60" ht="23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</row>
    <row r="801" spans="1:60" ht="23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</row>
    <row r="802" spans="1:60" ht="23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</row>
    <row r="803" spans="1:60" ht="23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</row>
    <row r="804" spans="1:60" ht="23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</row>
    <row r="805" spans="1:60" ht="23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</row>
    <row r="806" spans="1:60" ht="23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</row>
    <row r="807" spans="1:60" ht="23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</row>
    <row r="808" spans="1:60" ht="23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</row>
    <row r="809" spans="1:60" ht="23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</row>
    <row r="810" spans="1:60" ht="23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</row>
    <row r="811" spans="1:60" ht="23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</row>
    <row r="812" spans="1:60" ht="23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</row>
    <row r="813" spans="1:60" ht="23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</row>
    <row r="814" spans="1:60" ht="23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</row>
    <row r="815" spans="1:60" ht="23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</row>
    <row r="816" spans="1:60" ht="23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</row>
    <row r="817" spans="1:60" ht="23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</row>
    <row r="818" spans="1:60" ht="23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</row>
    <row r="819" spans="1:60" ht="23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</row>
    <row r="820" spans="1:60" ht="23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</row>
    <row r="821" spans="1:60" ht="23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</row>
    <row r="822" spans="1:60" ht="23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</row>
    <row r="823" spans="1:60" ht="23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</row>
    <row r="824" spans="1:60" ht="23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</row>
    <row r="825" spans="1:60" ht="23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</row>
    <row r="826" spans="1:60" ht="23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</row>
    <row r="827" spans="1:60" ht="23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</row>
    <row r="828" spans="1:60" ht="23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</row>
    <row r="829" spans="1:60" ht="23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</row>
    <row r="830" spans="1:60" ht="23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</row>
    <row r="831" spans="1:60" ht="23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</row>
    <row r="832" spans="1:60" ht="23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</row>
    <row r="833" spans="1:60" ht="23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</row>
    <row r="834" spans="1:60" ht="23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</row>
    <row r="835" spans="1:60" ht="23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</row>
    <row r="836" spans="1:60" ht="23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</row>
    <row r="837" spans="1:60" ht="23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</row>
    <row r="838" spans="1:60" ht="23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</row>
    <row r="839" spans="1:60" ht="23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</row>
    <row r="840" spans="1:60" ht="23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</row>
    <row r="841" spans="1:60" ht="23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</row>
    <row r="842" spans="1:60" ht="23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</row>
    <row r="843" spans="1:60" ht="23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</row>
    <row r="844" spans="1:60" ht="23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</row>
    <row r="845" spans="1:60" ht="23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</row>
    <row r="846" spans="1:60" ht="23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</row>
    <row r="847" spans="1:60" ht="23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</row>
    <row r="848" spans="1:60" ht="23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</row>
    <row r="849" spans="1:60" ht="23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</row>
    <row r="850" spans="1:60" ht="23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</row>
    <row r="851" spans="1:60" ht="23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</row>
    <row r="852" spans="1:60" ht="23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</row>
    <row r="853" spans="1:60" ht="23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</row>
    <row r="854" spans="1:60" ht="23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</row>
    <row r="855" spans="1:60" ht="23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</row>
    <row r="856" spans="1:60" ht="23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</row>
    <row r="857" spans="1:60" ht="23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</row>
    <row r="858" spans="1:60" ht="23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</row>
    <row r="859" spans="1:60" ht="23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</row>
    <row r="860" spans="1:60" ht="23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</row>
    <row r="861" spans="1:60" ht="23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</row>
    <row r="862" spans="1:60" ht="23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</row>
    <row r="863" spans="1:60" ht="23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</row>
    <row r="864" spans="1:60" ht="23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</row>
    <row r="865" spans="1:60" ht="23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</row>
    <row r="866" spans="1:60" ht="23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</row>
    <row r="867" spans="1:60" ht="23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</row>
    <row r="868" spans="1:60" ht="23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</row>
    <row r="869" spans="1:60" ht="23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</row>
    <row r="870" spans="1:60" ht="23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</row>
    <row r="871" spans="1:60" ht="23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</row>
    <row r="872" spans="1:60" ht="23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</row>
    <row r="873" spans="1:60" ht="23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</row>
    <row r="874" spans="1:60" ht="23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</row>
    <row r="875" spans="1:60" ht="23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</row>
    <row r="876" spans="1:60" ht="23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</row>
    <row r="877" spans="1:60" ht="23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</row>
    <row r="878" spans="1:60" ht="23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</row>
    <row r="879" spans="1:60" ht="23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</row>
    <row r="880" spans="1:60" ht="23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</row>
    <row r="881" spans="1:60" ht="23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</row>
    <row r="882" spans="1:60" ht="23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</row>
    <row r="883" spans="1:60" ht="23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</row>
    <row r="884" spans="1:60" ht="23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</row>
    <row r="885" spans="1:60" ht="23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</row>
    <row r="886" spans="1:60" ht="23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</row>
    <row r="887" spans="1:60" ht="23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</row>
    <row r="888" spans="1:60" ht="23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</row>
    <row r="889" spans="1:60" ht="23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</row>
    <row r="890" spans="1:60" ht="23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</row>
    <row r="891" spans="1:60" ht="23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</row>
    <row r="892" spans="1:60" ht="23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</row>
    <row r="893" spans="1:60" ht="23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</row>
    <row r="894" spans="1:60" ht="23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</row>
    <row r="895" spans="1:60" ht="23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</row>
    <row r="896" spans="1:60" ht="23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</row>
    <row r="897" spans="1:60" ht="23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</row>
    <row r="898" spans="1:60" ht="23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</row>
    <row r="899" spans="1:60" ht="23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</row>
    <row r="900" spans="1:60" ht="23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</row>
    <row r="901" spans="1:60" ht="23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</row>
    <row r="902" spans="1:60" ht="23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</row>
    <row r="903" spans="1:60" ht="23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</row>
    <row r="904" spans="1:60" ht="23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</row>
    <row r="905" spans="1:60" ht="23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</row>
    <row r="906" spans="1:60" ht="23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</row>
    <row r="907" spans="1:60" ht="23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</row>
    <row r="908" spans="1:60" ht="23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</row>
    <row r="909" spans="1:60" ht="23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</row>
    <row r="910" spans="1:60" ht="23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</row>
    <row r="911" spans="1:60" ht="23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</row>
    <row r="912" spans="1:60" ht="23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</row>
    <row r="913" spans="1:60" ht="23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</row>
    <row r="914" spans="1:60" ht="23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</row>
    <row r="915" spans="1:60" ht="23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</row>
    <row r="916" spans="1:60" ht="23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</row>
    <row r="917" spans="1:60" ht="23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</row>
    <row r="918" spans="1:60" ht="23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</row>
    <row r="919" spans="1:60" ht="23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</row>
    <row r="920" spans="1:60" ht="23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</row>
    <row r="921" spans="1:60" ht="23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</row>
    <row r="922" spans="1:60" ht="23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</row>
    <row r="923" spans="1:60" ht="23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</row>
    <row r="924" spans="1:60" ht="23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</row>
    <row r="925" spans="1:60" ht="23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</row>
    <row r="926" spans="1:60" ht="23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</row>
    <row r="927" spans="1:60" ht="23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</row>
    <row r="928" spans="1:60" ht="23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</row>
    <row r="929" spans="1:60" ht="23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</row>
    <row r="930" spans="1:60" ht="23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</row>
    <row r="931" spans="1:60" ht="23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</row>
    <row r="932" spans="1:60" ht="23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</row>
    <row r="933" spans="1:60" ht="23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</row>
    <row r="934" spans="1:60" ht="23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</row>
    <row r="935" spans="1:60" ht="23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</row>
    <row r="936" spans="1:60" ht="23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</row>
    <row r="937" spans="1:60" ht="23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</row>
    <row r="938" spans="1:60" ht="23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</row>
    <row r="939" spans="1:60" ht="23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</row>
    <row r="940" spans="1:60" ht="23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</row>
    <row r="941" spans="1:60" ht="23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</row>
    <row r="942" spans="1:60" ht="23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</row>
    <row r="943" spans="1:60" ht="23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</row>
    <row r="944" spans="1:60" ht="23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</row>
    <row r="945" spans="1:60" ht="23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</row>
    <row r="946" spans="1:60" ht="23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</row>
    <row r="947" spans="1:60" ht="23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</row>
    <row r="948" spans="1:60" ht="23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</row>
    <row r="949" spans="1:60" ht="23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</row>
    <row r="950" spans="1:60" ht="23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</row>
    <row r="951" spans="1:60" ht="23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</row>
    <row r="952" spans="1:60" ht="23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</row>
    <row r="953" spans="1:60" ht="23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</row>
    <row r="954" spans="1:60" ht="23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</row>
    <row r="955" spans="1:60" ht="23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</row>
    <row r="956" spans="1:60" ht="23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</row>
    <row r="957" spans="1:60" ht="23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</row>
    <row r="958" spans="1:60" ht="23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</row>
    <row r="959" spans="1:60" ht="23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</row>
    <row r="960" spans="1:60" ht="23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</row>
    <row r="961" spans="1:60" ht="23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</row>
    <row r="962" spans="1:60" ht="23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</row>
    <row r="963" spans="1:60" ht="23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</row>
    <row r="964" spans="1:60" ht="23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</row>
    <row r="965" spans="1:60" ht="23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</row>
    <row r="966" spans="1:60" ht="23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</row>
    <row r="967" spans="1:60" ht="23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</row>
    <row r="968" spans="1:60" ht="23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</row>
    <row r="969" spans="1:60" ht="23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</row>
    <row r="970" spans="1:60" ht="23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</row>
    <row r="971" spans="1:60" ht="23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</row>
    <row r="972" spans="1:60" ht="23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</row>
    <row r="973" spans="1:60" ht="23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</row>
    <row r="974" spans="1:60" ht="23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</row>
    <row r="975" spans="1:60" ht="23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</row>
    <row r="976" spans="1:60" ht="23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</row>
    <row r="977" spans="1:60" ht="23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</row>
    <row r="978" spans="1:60" ht="23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</row>
    <row r="979" spans="1:60" ht="23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</row>
    <row r="980" spans="1:60" ht="23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</row>
    <row r="981" spans="1:60" ht="23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</row>
    <row r="982" spans="1:60" ht="23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</row>
    <row r="983" spans="1:60" ht="23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</row>
    <row r="984" spans="1:60" ht="23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</row>
    <row r="985" spans="1:60" ht="23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</row>
    <row r="986" spans="1:60" ht="23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</row>
    <row r="987" spans="1:60" ht="23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</row>
    <row r="988" spans="1:60" ht="23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</row>
    <row r="989" spans="1:60" ht="23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</row>
    <row r="990" spans="1:60" ht="23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</row>
    <row r="991" spans="1:60" ht="23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</row>
    <row r="992" spans="1:60" ht="23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</row>
    <row r="993" spans="1:60" ht="23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</row>
    <row r="994" spans="1:60" ht="23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</row>
    <row r="995" spans="1:60" ht="23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</row>
    <row r="996" spans="1:60" ht="23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</row>
    <row r="997" spans="1:60" ht="23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</row>
    <row r="998" spans="1:60" ht="23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</row>
    <row r="999" spans="1:60" ht="23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</row>
    <row r="1000" spans="1:60" ht="23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</row>
    <row r="1001" spans="1:60" ht="23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</row>
    <row r="1002" spans="1:60" ht="23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</row>
    <row r="1003" spans="1:60" ht="23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</row>
    <row r="1004" spans="1:60" ht="23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</row>
    <row r="1005" spans="1:60" ht="23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</row>
    <row r="1006" spans="1:60" ht="23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</row>
    <row r="1007" spans="1:60" ht="23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</row>
    <row r="1008" spans="1:60" ht="23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</row>
    <row r="1009" spans="1:54" ht="23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</row>
  </sheetData>
  <mergeCells count="21">
    <mergeCell ref="AA5:AD5"/>
    <mergeCell ref="AA6:AD6"/>
    <mergeCell ref="G8:M8"/>
    <mergeCell ref="G16:M16"/>
    <mergeCell ref="AE16:AH16"/>
    <mergeCell ref="AS16:AV16"/>
    <mergeCell ref="AS25:AV25"/>
    <mergeCell ref="AS61:AV61"/>
    <mergeCell ref="AS70:AV70"/>
    <mergeCell ref="D71:H71"/>
    <mergeCell ref="U71:AF71"/>
    <mergeCell ref="C80:D80"/>
    <mergeCell ref="F80:G80"/>
    <mergeCell ref="AS88:AV88"/>
    <mergeCell ref="AS34:AV34"/>
    <mergeCell ref="D35:H35"/>
    <mergeCell ref="AS43:AV43"/>
    <mergeCell ref="D51:H51"/>
    <mergeCell ref="V52:Y52"/>
    <mergeCell ref="AD52:AI52"/>
    <mergeCell ref="P53:R53"/>
  </mergeCells>
  <conditionalFormatting sqref="A1:B93 C1:C44 D1:D37 E1:E62 F1:F36 G1:G93 H1:H19 I1:I46 J1:J65 K1:N93 O1:O15 P1:P93 Q1:Q19 R1:R29 S1:S41 T1:T12 U1:U15 V1:V12 W1:W17 X1:X93 Y1:Z38 AA1:AA76 AB1:AD4 AE1:AE93 AF1:AF68 AG1:AH26 AI1:AI93 AJ1:AJ12 AK1:AK93 AL1:AL61 AM1:AM32 AN1:AN61 AO1:AO12 AP1:AP93 AQ1:AQ12 AR1:AR49 AS1:AS30 AT1:AT31 AU1:AU51 AV1:AV93 AW1:AW22 AX1:AX59 AY1:AY93 AB7:AB32 AC7:AC73 AD7:AD93 T14:T93 V14:V15 AJ14:AJ55 AO14:AO61 AQ14:AQ57 O17:O93 U17:U28 V17:V32 W19:W38 H21:H48 Q21:Q32 AW24:AW49 AG28:AG65 AH28:AH93 U30:U31 R31:R93 AS32:AS51 U33:U93 AT33:AT93 Q34:Q43 V34:V93 AB34:AB43 AM34 AM36 F38:F52 AM38:AM61 D39:D67 W40:W65 Y40:Z93 S43:S45 Q45:Q93 AB45:AB61 C46:C62 I48:I93 S48:S64 H50:H62 AW51:AW84 AR52:AR93 AS53:AS84 AU53:AU93 F54:F62 AJ57:AJ93 AQ59:AQ66 AX61:AX93 AB63:AB93 AL63:AO93 C64:C70 E64:F93 H64:H93 J67:J93 S67:S93 W67:W73 AG67:AG68 AQ68:AQ76 D69:D93 AF70:AG93 C72:C93 W75:W93 AC75:AC93 AA78:AA93 AQ78:AQ93 AS86:AS93 AW89:AW93">
    <cfRule type="beginsWith" dxfId="7" priority="1" operator="beginsWith" text="G">
      <formula>LEFT((A1),LEN("G"))=("G")</formula>
    </cfRule>
  </conditionalFormatting>
  <conditionalFormatting sqref="A1:B93 C1:C44 D1:D37 E1:E62 F1:F36 G1:G93 H1:H19 I1:I46 J1:J65 K1:N93 O1:O15 P1:P93 Q1:Q19 R1:R29 S1:S41 T1:T12 U1:U15 V1:V12 W1:W17 X1:X93 Y1:Z38 AA1:AA76 AB1:AD4 AE1:AE93 AF1:AF68 AG1:AH26 AI1:AI93 AJ1:AJ12 AK1:AK93 AL1:AL61 AM1:AM32 AN1:AN61 AO1:AO12 AP1:AP93 AQ1:AQ12 AR1:AR49 AS1:AS30 AT1:AT31 AU1:AU51 AV1:AV93 AW1:AW22 AX1:AX59 AY1:AY93 AB7:AB32 AC7:AC73 AD7:AD93 T14:T93 V14:V15 AJ14:AJ55 AO14:AO61 AQ14:AQ57 O17:O93 U17:U28 V17:V32 W19:W38 H21:H48 Q21:Q32 AW24:AW49 AG28:AG65 AH28:AH93 U30:U31 R31:R93 AS32:AS51 U33:U93 AT33:AT93 Q34:Q43 V34:V93 AB34:AB43 AM34 AM36 F38:F52 AM38:AM61 D39:D67 W40:W65 Y40:Z93 S43:S45 Q45:Q93 AB45:AB61 C46:C62 I48:I93 S48:S64 H50:H62 AW51:AW84 AR52:AR93 AS53:AS84 AU53:AU93 F54:F62 AJ57:AJ93 AQ59:AQ66 AX61:AX93 AB63:AB93 AL63:AO93 C64:C70 E64:F93 H64:H93 J67:J93 S67:S93 W67:W73 AG67:AG68 AQ68:AQ76 D69:D93 AF70:AG93 C72:C93 W75:W93 AC75:AC93 AA78:AA93 AQ78:AQ93 AS86:AS93 AW89:AW93">
    <cfRule type="beginsWith" dxfId="6" priority="2" operator="beginsWith" text="Y">
      <formula>LEFT((A1),LEN("Y"))=("Y")</formula>
    </cfRule>
  </conditionalFormatting>
  <conditionalFormatting sqref="W18">
    <cfRule type="beginsWith" dxfId="5" priority="3" operator="beginsWith" text="G">
      <formula>LEFT((W18),LEN("G"))=("G")</formula>
    </cfRule>
  </conditionalFormatting>
  <conditionalFormatting sqref="W18">
    <cfRule type="beginsWith" dxfId="4" priority="4" operator="beginsWith" text="Y">
      <formula>LEFT((W18),LEN("Y"))=("Y")</formula>
    </cfRule>
  </conditionalFormatting>
  <conditionalFormatting sqref="AB62">
    <cfRule type="beginsWith" dxfId="3" priority="5" operator="beginsWith" text="G">
      <formula>LEFT((AB62),LEN("G"))=("G")</formula>
    </cfRule>
  </conditionalFormatting>
  <conditionalFormatting sqref="AB62">
    <cfRule type="beginsWith" dxfId="2" priority="6" operator="beginsWith" text="Y">
      <formula>LEFT((AB62),LEN("Y"))=("Y")</formula>
    </cfRule>
  </conditionalFormatting>
  <conditionalFormatting sqref="BC45">
    <cfRule type="beginsWith" dxfId="1" priority="7" operator="beginsWith" text="G">
      <formula>LEFT((BC45),LEN("G"))=("G")</formula>
    </cfRule>
  </conditionalFormatting>
  <conditionalFormatting sqref="BC45">
    <cfRule type="beginsWith" dxfId="0" priority="8" operator="beginsWith" text="Y">
      <formula>LEFT((BC45),LEN("Y"))=("Y")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Falcon 5 Low</vt:lpstr>
      <vt:lpstr>Falcon 5 Low_condition1&amp;2_min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2021-01-11T17:18:11Z</dcterms:modified>
</cp:coreProperties>
</file>