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0EB0037C-9DA7-4547-BA2B-76F3540B288D}" xr6:coauthVersionLast="31" xr6:coauthVersionMax="31" xr10:uidLastSave="{00000000-0000-0000-0000-000000000000}"/>
  <bookViews>
    <workbookView xWindow="0" yWindow="0" windowWidth="38400" windowHeight="17775" xr2:uid="{2F3F741A-CBA9-4CBB-A57F-C0FAE37D0066}"/>
  </bookViews>
  <sheets>
    <sheet name="Sheet1" sheetId="1" r:id="rId1"/>
    <sheet name="new" sheetId="3" r:id="rId2"/>
    <sheet name="Sheet5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L92" i="3"/>
  <c r="L91" i="3"/>
  <c r="L90" i="3"/>
  <c r="L89" i="3"/>
  <c r="L88" i="3"/>
  <c r="L87" i="3"/>
  <c r="L86" i="3"/>
  <c r="L61" i="3"/>
  <c r="F92" i="3"/>
  <c r="F91" i="3"/>
  <c r="F90" i="3"/>
  <c r="F89" i="3"/>
  <c r="F88" i="3"/>
  <c r="F87" i="3"/>
  <c r="F86" i="3"/>
  <c r="K61" i="3"/>
  <c r="L63" i="3"/>
  <c r="L62" i="3"/>
  <c r="L44" i="3"/>
  <c r="L45" i="3"/>
  <c r="L43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P26" i="5" l="1"/>
  <c r="AO106" i="1"/>
  <c r="AN106" i="1"/>
  <c r="AO105" i="1"/>
  <c r="AN105" i="1"/>
  <c r="AO104" i="1"/>
  <c r="AN104" i="1"/>
  <c r="AO103" i="1"/>
  <c r="AN103" i="1"/>
</calcChain>
</file>

<file path=xl/sharedStrings.xml><?xml version="1.0" encoding="utf-8"?>
<sst xmlns="http://schemas.openxmlformats.org/spreadsheetml/2006/main" count="428" uniqueCount="124">
  <si>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</si>
  <si>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</si>
  <si>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</si>
  <si>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</si>
  <si>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</si>
  <si>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</si>
  <si>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</si>
  <si>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</si>
  <si>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</si>
  <si>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</si>
  <si>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</si>
  <si>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</si>
  <si>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</si>
  <si>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</si>
  <si>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</si>
  <si>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</si>
  <si>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</si>
  <si>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Shap + Attn + IntGr</t>
  </si>
  <si>
    <t>Dev Set</t>
  </si>
  <si>
    <t>Weight avg NN</t>
  </si>
  <si>
    <t>Test set</t>
  </si>
  <si>
    <t>HATE SPEECH</t>
  </si>
  <si>
    <t>COLA</t>
  </si>
  <si>
    <t>model</t>
  </si>
  <si>
    <t>cola_bert_medium_rand_1_dev</t>
  </si>
  <si>
    <t>cola_bert_medium_rand_2_dev</t>
  </si>
  <si>
    <t>cola_bert_medium_rand_3_dev</t>
  </si>
  <si>
    <t>cola_bert_rand_1_dev</t>
  </si>
  <si>
    <t>cola_bert_rand_2_dev</t>
  </si>
  <si>
    <t>cola_bert_rand_3_dev</t>
  </si>
  <si>
    <t>cola_roberta_rand_1_dev</t>
  </si>
  <si>
    <t>cola_roberta_rand_2_dev</t>
  </si>
  <si>
    <t>cola_roberta_rand_3_dev</t>
  </si>
  <si>
    <t>majority_baseline</t>
  </si>
  <si>
    <t>straight_avg_baseline</t>
  </si>
  <si>
    <t>Lime_agreement_modal_vote</t>
  </si>
  <si>
    <t>Lime_agreement_wtd_avg</t>
  </si>
  <si>
    <t>Shap_agreement_modal_vote</t>
  </si>
  <si>
    <t>Shap_agreement_wtd_avg</t>
  </si>
  <si>
    <t>Attention_agreement_modal_vote</t>
  </si>
  <si>
    <t>Attention_agreement_wtd_avg</t>
  </si>
  <si>
    <t>Integrated_Grad_agreement_modal_vote</t>
  </si>
  <si>
    <t>Integrated_Grad_agreement_wtd_avg</t>
  </si>
  <si>
    <t>Lime_agreement_Shap_agreement_Attention_agreem...</t>
  </si>
  <si>
    <t>TWITTER</t>
  </si>
  <si>
    <t>cola_bert_medium_rand_1_test</t>
  </si>
  <si>
    <t>cola_bert_medium_rand_2_test</t>
  </si>
  <si>
    <t>cola_bert_medium_rand_3_test</t>
  </si>
  <si>
    <t>cola_bert_rand_1_test</t>
  </si>
  <si>
    <t>cola_bert_rand_2_test</t>
  </si>
  <si>
    <t>cola_bert_rand_3_test</t>
  </si>
  <si>
    <t>cola_roberta_rand_1_test</t>
  </si>
  <si>
    <t>cola_roberta_rand_2_test</t>
  </si>
  <si>
    <t>cola_roberta_rand_3_test</t>
  </si>
  <si>
    <t>precision_std</t>
  </si>
  <si>
    <t>recall_std</t>
  </si>
  <si>
    <t>f1_score_std</t>
  </si>
  <si>
    <t>accuracy_std</t>
  </si>
  <si>
    <t>+/- 1 Std Dev</t>
  </si>
  <si>
    <t>COLA DEV UPDATED</t>
  </si>
  <si>
    <t>COLA TEST UPDATED</t>
  </si>
  <si>
    <t>LIME FIXES:</t>
  </si>
  <si>
    <t>Results</t>
  </si>
  <si>
    <t>COLA DEV</t>
  </si>
  <si>
    <t>COLA TEST</t>
  </si>
  <si>
    <t>HATE DEV</t>
  </si>
  <si>
    <t>TWITTER (BALANCED)</t>
  </si>
  <si>
    <t>Ensemble Inter (modal vote)</t>
  </si>
  <si>
    <t>Ensemble Inter (wtd avg)</t>
  </si>
  <si>
    <t>Mean</t>
  </si>
  <si>
    <t>Lower</t>
  </si>
  <si>
    <t>Upper</t>
  </si>
  <si>
    <t>Ensemble Baseline (majority vote)</t>
  </si>
  <si>
    <t>Ensemble Baseline (straight avg)</t>
  </si>
  <si>
    <t>Results (Aggregated)</t>
  </si>
  <si>
    <t>Results (aggregated)</t>
  </si>
  <si>
    <t>bert_medium_rand_agg</t>
  </si>
  <si>
    <t>bert_rand_agg</t>
  </si>
  <si>
    <t>roberta_rand_agg</t>
  </si>
  <si>
    <t>p-value for inter_wtd_avg being better than straight_avg_baseline: 0.234</t>
  </si>
  <si>
    <t>p-value for inter_modal_vote being better than majority_baseline: 0.915</t>
  </si>
  <si>
    <t>cola_bert_medium_rand_dev_agg</t>
  </si>
  <si>
    <t>cola_bert_rand_dev_agg</t>
  </si>
  <si>
    <t>cola_roberta_rand_dev_agg</t>
  </si>
  <si>
    <t>HATE TEST</t>
  </si>
  <si>
    <t>p-value for inter_modal_vote being better than majority_baseline: 0.944</t>
  </si>
  <si>
    <t>p-value for inter_wtd_avg being better than straight_avg_baseline: 0.868</t>
  </si>
  <si>
    <t>cola_bert_medium_rand_test_agg</t>
  </si>
  <si>
    <t>cola_bert_rand_test_agg</t>
  </si>
  <si>
    <t>cola_roberta_rand_test_agg</t>
  </si>
  <si>
    <t>p-value for inter_modal_vote being better than majority_baseline: 0.991</t>
  </si>
  <si>
    <t>p-value for inter_wtd_avg being better than straight_avg_baseline: 0.278</t>
  </si>
  <si>
    <t>comb_inter_modal_vote</t>
  </si>
  <si>
    <t>comb_inter_wtd_avg</t>
  </si>
  <si>
    <t>inter modal</t>
  </si>
  <si>
    <t>inter wtd avg</t>
  </si>
  <si>
    <t>✔</t>
  </si>
  <si>
    <t>Bert med 1</t>
  </si>
  <si>
    <t>Bert med 2</t>
  </si>
  <si>
    <t>Bert med 3</t>
  </si>
  <si>
    <t>Roberta 1</t>
  </si>
  <si>
    <t>Roberta 2</t>
  </si>
  <si>
    <t>Roberta 3</t>
  </si>
  <si>
    <t>Bert 1</t>
  </si>
  <si>
    <t>Bert 2</t>
  </si>
  <si>
    <t>Bert 3</t>
  </si>
  <si>
    <t>Model</t>
  </si>
  <si>
    <t>Explanation</t>
  </si>
  <si>
    <t>Correct?</t>
  </si>
  <si>
    <t>X</t>
  </si>
  <si>
    <t>S</t>
  </si>
  <si>
    <t>h</t>
  </si>
  <si>
    <t>e</t>
  </si>
  <si>
    <t>'</t>
  </si>
  <si>
    <t>s</t>
  </si>
  <si>
    <t>r</t>
  </si>
  <si>
    <t>a</t>
  </si>
  <si>
    <t>d</t>
  </si>
  <si>
    <t>i</t>
  </si>
  <si>
    <t>n</t>
  </si>
  <si>
    <t>g</t>
  </si>
  <si>
    <t>UNIFICATION</t>
  </si>
  <si>
    <t>BERT:</t>
  </si>
  <si>
    <t>RoBERTa: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</si>
</sst>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76" formatCode="0.0"/>
    <numFmt numFmtId="177" formatCode=";;;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quotePrefix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2" borderId="15" xfId="0" quotePrefix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/>
    <xf numFmtId="164" fontId="0" fillId="2" borderId="5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/>
    </xf>
    <xf numFmtId="176" fontId="0" fillId="2" borderId="14" xfId="0" applyNumberFormat="1" applyFill="1" applyBorder="1" applyAlignment="1">
      <alignment horizontal="center"/>
    </xf>
    <xf numFmtId="176" fontId="0" fillId="2" borderId="15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176" fontId="0" fillId="2" borderId="0" xfId="0" applyNumberFormat="1" applyFill="1"/>
    <xf numFmtId="176" fontId="0" fillId="2" borderId="1" xfId="0" applyNumberFormat="1" applyFill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176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6" fontId="7" fillId="2" borderId="0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1" xfId="0" quotePrefix="1" applyFont="1" applyFill="1" applyBorder="1" applyAlignment="1">
      <alignment horizontal="center"/>
    </xf>
    <xf numFmtId="176" fontId="0" fillId="5" borderId="13" xfId="0" applyNumberFormat="1" applyFill="1" applyBorder="1" applyAlignment="1">
      <alignment horizontal="center"/>
    </xf>
    <xf numFmtId="176" fontId="0" fillId="5" borderId="15" xfId="0" applyNumberFormat="1" applyFill="1" applyBorder="1" applyAlignment="1">
      <alignment horizontal="center"/>
    </xf>
    <xf numFmtId="176" fontId="0" fillId="5" borderId="14" xfId="0" applyNumberFormat="1" applyFill="1" applyBorder="1" applyAlignment="1">
      <alignment horizontal="center"/>
    </xf>
    <xf numFmtId="177" fontId="9" fillId="5" borderId="13" xfId="0" applyNumberFormat="1" applyFont="1" applyFill="1" applyBorder="1" applyAlignment="1">
      <alignment horizontal="center"/>
    </xf>
    <xf numFmtId="177" fontId="9" fillId="5" borderId="15" xfId="0" applyNumberFormat="1" applyFont="1" applyFill="1" applyBorder="1" applyAlignment="1">
      <alignment horizontal="center"/>
    </xf>
    <xf numFmtId="177" fontId="9" fillId="2" borderId="13" xfId="0" applyNumberFormat="1" applyFont="1" applyFill="1" applyBorder="1" applyAlignment="1">
      <alignment horizontal="center"/>
    </xf>
    <xf numFmtId="177" fontId="9" fillId="2" borderId="14" xfId="0" applyNumberFormat="1" applyFont="1" applyFill="1" applyBorder="1" applyAlignment="1">
      <alignment horizontal="center"/>
    </xf>
    <xf numFmtId="177" fontId="9" fillId="2" borderId="15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0D-40A1-9F6C-B0C3CEA393E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Sheet1!$M$4:$M$25</c:f>
                <c:numCache>
                  <c:formatCode>General</c:formatCode>
                  <c:ptCount val="22"/>
                  <c:pt idx="0">
                    <c:v>2.6065999999999999E-2</c:v>
                  </c:pt>
                  <c:pt idx="1">
                    <c:v>2.5659000000000001E-2</c:v>
                  </c:pt>
                  <c:pt idx="2">
                    <c:v>2.545E-2</c:v>
                  </c:pt>
                  <c:pt idx="3">
                    <c:v>2.6258E-2</c:v>
                  </c:pt>
                  <c:pt idx="4">
                    <c:v>2.6790999999999999E-2</c:v>
                  </c:pt>
                  <c:pt idx="5">
                    <c:v>2.5968999999999999E-2</c:v>
                  </c:pt>
                  <c:pt idx="6">
                    <c:v>2.9177000000000002E-2</c:v>
                  </c:pt>
                  <c:pt idx="7">
                    <c:v>3.0509000000000001E-2</c:v>
                  </c:pt>
                  <c:pt idx="8">
                    <c:v>2.9069999999999999E-2</c:v>
                  </c:pt>
                  <c:pt idx="9">
                    <c:v>2.5044E-2</c:v>
                  </c:pt>
                  <c:pt idx="11">
                    <c:v>2.5895000000000001E-2</c:v>
                  </c:pt>
                  <c:pt idx="12">
                    <c:v>2.6891999999999999E-2</c:v>
                  </c:pt>
                  <c:pt idx="13">
                    <c:v>2.6582000000000001E-2</c:v>
                  </c:pt>
                  <c:pt idx="14">
                    <c:v>2.5298000000000001E-2</c:v>
                  </c:pt>
                  <c:pt idx="15">
                    <c:v>2.6037000000000001E-2</c:v>
                  </c:pt>
                  <c:pt idx="16">
                    <c:v>2.5146000000000002E-2</c:v>
                  </c:pt>
                  <c:pt idx="17">
                    <c:v>2.5725000000000001E-2</c:v>
                  </c:pt>
                  <c:pt idx="18">
                    <c:v>2.6527999999999999E-2</c:v>
                  </c:pt>
                  <c:pt idx="19">
                    <c:v>2.5755E-2</c:v>
                  </c:pt>
                  <c:pt idx="20">
                    <c:v>2.6148999999999999E-2</c:v>
                  </c:pt>
                  <c:pt idx="21">
                    <c:v>2.6047000000000001E-2</c:v>
                  </c:pt>
                </c:numCache>
              </c:numRef>
            </c:plus>
            <c:minus>
              <c:numRef>
                <c:f>Sheet1!$M$4:$M$25</c:f>
                <c:numCache>
                  <c:formatCode>General</c:formatCode>
                  <c:ptCount val="22"/>
                  <c:pt idx="0">
                    <c:v>2.6065999999999999E-2</c:v>
                  </c:pt>
                  <c:pt idx="1">
                    <c:v>2.5659000000000001E-2</c:v>
                  </c:pt>
                  <c:pt idx="2">
                    <c:v>2.545E-2</c:v>
                  </c:pt>
                  <c:pt idx="3">
                    <c:v>2.6258E-2</c:v>
                  </c:pt>
                  <c:pt idx="4">
                    <c:v>2.6790999999999999E-2</c:v>
                  </c:pt>
                  <c:pt idx="5">
                    <c:v>2.5968999999999999E-2</c:v>
                  </c:pt>
                  <c:pt idx="6">
                    <c:v>2.9177000000000002E-2</c:v>
                  </c:pt>
                  <c:pt idx="7">
                    <c:v>3.0509000000000001E-2</c:v>
                  </c:pt>
                  <c:pt idx="8">
                    <c:v>2.9069999999999999E-2</c:v>
                  </c:pt>
                  <c:pt idx="9">
                    <c:v>2.5044E-2</c:v>
                  </c:pt>
                  <c:pt idx="11">
                    <c:v>2.5895000000000001E-2</c:v>
                  </c:pt>
                  <c:pt idx="12">
                    <c:v>2.6891999999999999E-2</c:v>
                  </c:pt>
                  <c:pt idx="13">
                    <c:v>2.6582000000000001E-2</c:v>
                  </c:pt>
                  <c:pt idx="14">
                    <c:v>2.5298000000000001E-2</c:v>
                  </c:pt>
                  <c:pt idx="15">
                    <c:v>2.6037000000000001E-2</c:v>
                  </c:pt>
                  <c:pt idx="16">
                    <c:v>2.5146000000000002E-2</c:v>
                  </c:pt>
                  <c:pt idx="17">
                    <c:v>2.5725000000000001E-2</c:v>
                  </c:pt>
                  <c:pt idx="18">
                    <c:v>2.6527999999999999E-2</c:v>
                  </c:pt>
                  <c:pt idx="19">
                    <c:v>2.5755E-2</c:v>
                  </c:pt>
                  <c:pt idx="20">
                    <c:v>2.6148999999999999E-2</c:v>
                  </c:pt>
                  <c:pt idx="21">
                    <c:v>2.6047000000000001E-2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Sheet1!$E$4:$E$25</c:f>
              <c:numCache>
                <c:formatCode>0.0%</c:formatCode>
                <c:ptCount val="22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0.55369999999999997</c:v>
                </c:pt>
                <c:pt idx="11">
                  <c:v>0.82352899999999996</c:v>
                </c:pt>
                <c:pt idx="12">
                  <c:v>0.80620199999999997</c:v>
                </c:pt>
                <c:pt idx="13">
                  <c:v>0.81422899999999998</c:v>
                </c:pt>
                <c:pt idx="14">
                  <c:v>0.81712099999999999</c:v>
                </c:pt>
                <c:pt idx="15">
                  <c:v>0.81102399999999997</c:v>
                </c:pt>
                <c:pt idx="16">
                  <c:v>0.82442700000000002</c:v>
                </c:pt>
                <c:pt idx="17">
                  <c:v>0.82490300000000005</c:v>
                </c:pt>
                <c:pt idx="18">
                  <c:v>0.81745999999999996</c:v>
                </c:pt>
                <c:pt idx="19">
                  <c:v>0.82352899999999996</c:v>
                </c:pt>
                <c:pt idx="20">
                  <c:v>0.82213400000000003</c:v>
                </c:pt>
                <c:pt idx="21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E4-4FB6-B5E7-58F0A7EEE79C}"/>
              </c:ext>
            </c:extLst>
          </c:dPt>
          <c:cat>
            <c:multiLvlStrRef>
              <c:f>Sheet1!$A$4:$B$25</c:f>
              <c:multiLvlStrCache>
                <c:ptCount val="22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Weight avg NN</c:v>
                  </c:pt>
                  <c:pt idx="11">
                    <c:v>Straight avg</c:v>
                  </c:pt>
                  <c:pt idx="12">
                    <c:v>Lime</c:v>
                  </c:pt>
                  <c:pt idx="13">
                    <c:v>Shap</c:v>
                  </c:pt>
                  <c:pt idx="14">
                    <c:v>Attn</c:v>
                  </c:pt>
                  <c:pt idx="15">
                    <c:v>IntGr</c:v>
                  </c:pt>
                  <c:pt idx="16">
                    <c:v>Lime + Shap + Attn + IntGr</c:v>
                  </c:pt>
                  <c:pt idx="17">
                    <c:v>Lime</c:v>
                  </c:pt>
                  <c:pt idx="18">
                    <c:v>Shap</c:v>
                  </c:pt>
                  <c:pt idx="19">
                    <c:v>Attn</c:v>
                  </c:pt>
                  <c:pt idx="20">
                    <c:v>IntGr</c:v>
                  </c:pt>
                  <c:pt idx="21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2">
                    <c:v>Interpretability Ensembles (modal vote)</c:v>
                  </c:pt>
                  <c:pt idx="17">
                    <c:v>Interpretability Ensembles (wtd avg)</c:v>
                  </c:pt>
                </c:lvl>
              </c:multiLvlStrCache>
            </c:multiLvlStrRef>
          </c:cat>
          <c:val>
            <c:numRef>
              <c:f>Sheet1!$I$4:$I$25</c:f>
              <c:numCache>
                <c:formatCode>0.0%</c:formatCode>
                <c:ptCount val="22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0.58099999999999996</c:v>
                </c:pt>
                <c:pt idx="11">
                  <c:v>0.82625499999999996</c:v>
                </c:pt>
                <c:pt idx="12">
                  <c:v>0.79411799999999999</c:v>
                </c:pt>
                <c:pt idx="13">
                  <c:v>0.787879</c:v>
                </c:pt>
                <c:pt idx="14">
                  <c:v>0.78947400000000001</c:v>
                </c:pt>
                <c:pt idx="15">
                  <c:v>0.78947400000000001</c:v>
                </c:pt>
                <c:pt idx="16">
                  <c:v>0.78545500000000001</c:v>
                </c:pt>
                <c:pt idx="17">
                  <c:v>0.80754700000000001</c:v>
                </c:pt>
                <c:pt idx="18">
                  <c:v>0.82889699999999999</c:v>
                </c:pt>
                <c:pt idx="19">
                  <c:v>0.82625499999999996</c:v>
                </c:pt>
                <c:pt idx="20">
                  <c:v>0.81538500000000003</c:v>
                </c:pt>
                <c:pt idx="21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Sheet1!$E$38:$E$58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5-4796-BE7F-52AE86F2D9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5-4796-BE7F-52AE86F2D9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5-4796-BE7F-52AE86F2D9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5-4796-BE7F-52AE86F2D9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5-4796-BE7F-52AE86F2D9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5-4796-BE7F-52AE86F2D9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5-4796-BE7F-52AE86F2D9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5-4796-BE7F-52AE86F2D9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5-4796-BE7F-52AE86F2D9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5-4796-BE7F-52AE86F2D9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5-4796-BE7F-52AE86F2D9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5-4796-BE7F-52AE86F2D946}"/>
              </c:ext>
            </c:extLst>
          </c:dPt>
          <c:cat>
            <c:multiLvlStrRef>
              <c:f>Sheet1!$A$38:$B$58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Sheet1!$I$38:$I$58</c:f>
              <c:numCache>
                <c:formatCode>0.0%</c:formatCode>
                <c:ptCount val="21"/>
                <c:pt idx="0">
                  <c:v>0.82367400000000002</c:v>
                </c:pt>
                <c:pt idx="1">
                  <c:v>0.82795700000000005</c:v>
                </c:pt>
                <c:pt idx="2">
                  <c:v>0.83678799999999998</c:v>
                </c:pt>
                <c:pt idx="3">
                  <c:v>0.86406499999999997</c:v>
                </c:pt>
                <c:pt idx="4">
                  <c:v>0.87225799999999998</c:v>
                </c:pt>
                <c:pt idx="5">
                  <c:v>0.86419800000000002</c:v>
                </c:pt>
                <c:pt idx="6">
                  <c:v>0.87714700000000001</c:v>
                </c:pt>
                <c:pt idx="7">
                  <c:v>0.81379299999999999</c:v>
                </c:pt>
                <c:pt idx="8">
                  <c:v>0.81379299999999999</c:v>
                </c:pt>
                <c:pt idx="9">
                  <c:v>0.85606099999999996</c:v>
                </c:pt>
                <c:pt idx="10">
                  <c:v>0.85931599999999997</c:v>
                </c:pt>
                <c:pt idx="11">
                  <c:v>0.84331199999999995</c:v>
                </c:pt>
                <c:pt idx="12">
                  <c:v>0.82509999999999994</c:v>
                </c:pt>
                <c:pt idx="13">
                  <c:v>0.82526900000000003</c:v>
                </c:pt>
                <c:pt idx="14">
                  <c:v>0.84</c:v>
                </c:pt>
                <c:pt idx="15">
                  <c:v>0.83937799999999996</c:v>
                </c:pt>
                <c:pt idx="16">
                  <c:v>0.853904</c:v>
                </c:pt>
                <c:pt idx="17">
                  <c:v>0.87206300000000003</c:v>
                </c:pt>
                <c:pt idx="18">
                  <c:v>0.85678100000000001</c:v>
                </c:pt>
                <c:pt idx="19">
                  <c:v>0.84955800000000004</c:v>
                </c:pt>
                <c:pt idx="20">
                  <c:v>0.860792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15-4796-BE7F-52AE86F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4-4415-B7D3-144DEAE0D2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4-4415-B7D3-144DEAE0D2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4-4415-B7D3-144DEAE0D2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4-4415-B7D3-144DEAE0D2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4-4415-B7D3-144DEAE0D2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4-4415-B7D3-144DEAE0D2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4-4415-B7D3-144DEAE0D2E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4-4415-B7D3-144DEAE0D2E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4-4415-B7D3-144DEAE0D2E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4-4415-B7D3-144DEAE0D2E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4-4415-B7D3-144DEAE0D2E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4-4415-B7D3-144DEAE0D2E6}"/>
              </c:ext>
            </c:extLst>
          </c:dPt>
          <c:cat>
            <c:multiLvlStrRef>
              <c:f>Sheet1!$A$66:$B$86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Sheet1!$E$66:$E$86</c:f>
              <c:numCache>
                <c:formatCode>0.0%</c:formatCode>
                <c:ptCount val="21"/>
                <c:pt idx="0">
                  <c:v>0.22764200000000001</c:v>
                </c:pt>
                <c:pt idx="1">
                  <c:v>0.287719</c:v>
                </c:pt>
                <c:pt idx="2">
                  <c:v>0.25806499999999999</c:v>
                </c:pt>
                <c:pt idx="3">
                  <c:v>0.244898</c:v>
                </c:pt>
                <c:pt idx="4">
                  <c:v>0.21598300000000001</c:v>
                </c:pt>
                <c:pt idx="5">
                  <c:v>0.23194699999999999</c:v>
                </c:pt>
                <c:pt idx="6">
                  <c:v>0.28651700000000002</c:v>
                </c:pt>
                <c:pt idx="7">
                  <c:v>0.24817500000000001</c:v>
                </c:pt>
                <c:pt idx="8">
                  <c:v>0.25742599999999999</c:v>
                </c:pt>
                <c:pt idx="9">
                  <c:v>0.29565200000000003</c:v>
                </c:pt>
                <c:pt idx="10">
                  <c:v>0.29824600000000001</c:v>
                </c:pt>
                <c:pt idx="11">
                  <c:v>0.235566</c:v>
                </c:pt>
                <c:pt idx="12">
                  <c:v>0.26063799999999998</c:v>
                </c:pt>
                <c:pt idx="13">
                  <c:v>0.23904400000000001</c:v>
                </c:pt>
                <c:pt idx="14">
                  <c:v>0.28906199999999999</c:v>
                </c:pt>
                <c:pt idx="15">
                  <c:v>0.27027000000000001</c:v>
                </c:pt>
                <c:pt idx="16">
                  <c:v>0.26341500000000001</c:v>
                </c:pt>
                <c:pt idx="17">
                  <c:v>0.25445299999999998</c:v>
                </c:pt>
                <c:pt idx="18">
                  <c:v>0.30395100000000003</c:v>
                </c:pt>
                <c:pt idx="19">
                  <c:v>0.33103399999999999</c:v>
                </c:pt>
                <c:pt idx="20">
                  <c:v>0.30498500000000001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A4-4415-B7D3-144DEAE0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Balanced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8-4B01-8619-05B64A0307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8-4B01-8619-05B64A0307E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8-4B01-8619-05B64A0307E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8-4B01-8619-05B64A0307E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98-4B01-8619-05B64A0307E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98-4B01-8619-05B64A0307E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98-4B01-8619-05B64A0307E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98-4B01-8619-05B64A0307E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98-4B01-8619-05B64A0307E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98-4B01-8619-05B64A0307E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98-4B01-8619-05B64A0307E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98-4B01-8619-05B64A0307EE}"/>
              </c:ext>
            </c:extLst>
          </c:dPt>
          <c:cat>
            <c:multiLvlStrRef>
              <c:f>Sheet1!$A$94:$B$114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Sheet1!$E$94:$E$114</c:f>
              <c:numCache>
                <c:formatCode>0.0%</c:formatCode>
                <c:ptCount val="21"/>
                <c:pt idx="0">
                  <c:v>0.56565699999999997</c:v>
                </c:pt>
                <c:pt idx="1">
                  <c:v>0.706897</c:v>
                </c:pt>
                <c:pt idx="2">
                  <c:v>0.57142899999999996</c:v>
                </c:pt>
                <c:pt idx="3">
                  <c:v>0.66141700000000003</c:v>
                </c:pt>
                <c:pt idx="4">
                  <c:v>0.68027199999999999</c:v>
                </c:pt>
                <c:pt idx="5">
                  <c:v>0.73611099999999996</c:v>
                </c:pt>
                <c:pt idx="6">
                  <c:v>0.72857099999999997</c:v>
                </c:pt>
                <c:pt idx="7">
                  <c:v>0.70833299999999999</c:v>
                </c:pt>
                <c:pt idx="8">
                  <c:v>0.72727299999999995</c:v>
                </c:pt>
                <c:pt idx="9">
                  <c:v>0.75555600000000001</c:v>
                </c:pt>
                <c:pt idx="10">
                  <c:v>0.75</c:v>
                </c:pt>
                <c:pt idx="11">
                  <c:v>0.71523199999999998</c:v>
                </c:pt>
                <c:pt idx="12">
                  <c:v>0.71014500000000003</c:v>
                </c:pt>
                <c:pt idx="13">
                  <c:v>0.594059</c:v>
                </c:pt>
                <c:pt idx="14">
                  <c:v>0.66071400000000002</c:v>
                </c:pt>
                <c:pt idx="15">
                  <c:v>0.70399999999999996</c:v>
                </c:pt>
                <c:pt idx="16">
                  <c:v>0.73611099999999996</c:v>
                </c:pt>
                <c:pt idx="17">
                  <c:v>0.724638</c:v>
                </c:pt>
                <c:pt idx="18">
                  <c:v>0.75187999999999999</c:v>
                </c:pt>
                <c:pt idx="19">
                  <c:v>0.78048799999999996</c:v>
                </c:pt>
                <c:pt idx="20">
                  <c:v>0.77372300000000005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98-4B01-8619-05B64A03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CI for Twitter (balanced) Perf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Sheet1!$AM$102</c:f>
              <c:strCache>
                <c:ptCount val="1"/>
                <c:pt idx="0">
                  <c:v>Lower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Sheet1!$AM$103:$AM$106</c:f>
              <c:numCache>
                <c:formatCode>General</c:formatCode>
                <c:ptCount val="4"/>
                <c:pt idx="0">
                  <c:v>0.67129167999999995</c:v>
                </c:pt>
                <c:pt idx="1">
                  <c:v>0.66432055999999995</c:v>
                </c:pt>
                <c:pt idx="2">
                  <c:v>0.61210735999999999</c:v>
                </c:pt>
                <c:pt idx="3">
                  <c:v>0.69275344000000005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133-ACD1-B921C881ECD1}"/>
            </c:ext>
          </c:extLst>
        </c:ser>
        <c:ser>
          <c:idx val="1"/>
          <c:order val="1"/>
          <c:tx>
            <c:strRef>
              <c:f>Sheet1!$AN$102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Sheet1!$AN$103:$AN$106</c:f>
              <c:numCache>
                <c:formatCode>General</c:formatCode>
                <c:ptCount val="4"/>
                <c:pt idx="0">
                  <c:v>8.4264320000000059E-2</c:v>
                </c:pt>
                <c:pt idx="1">
                  <c:v>8.5679440000000051E-2</c:v>
                </c:pt>
                <c:pt idx="2">
                  <c:v>9.189263999999997E-2</c:v>
                </c:pt>
                <c:pt idx="3">
                  <c:v>8.0969559999999996E-2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D-4133-ACD1-B921C881ECD1}"/>
            </c:ext>
          </c:extLst>
        </c:ser>
        <c:ser>
          <c:idx val="2"/>
          <c:order val="2"/>
          <c:tx>
            <c:strRef>
              <c:f>Sheet1!$AO$102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Sheet1!$AI$103:$AI$106</c:f>
              <c:strCache>
                <c:ptCount val="4"/>
                <c:pt idx="0">
                  <c:v>Ensemble Baseline (majority vote)</c:v>
                </c:pt>
                <c:pt idx="1">
                  <c:v>Ensemble Baseline (straight avg)</c:v>
                </c:pt>
                <c:pt idx="2">
                  <c:v>Ensemble Inter (modal vote)</c:v>
                </c:pt>
                <c:pt idx="3">
                  <c:v>Ensemble Inter (wtd avg)</c:v>
                </c:pt>
              </c:strCache>
            </c:strRef>
          </c:cat>
          <c:val>
            <c:numRef>
              <c:f>Sheet1!$AO$103:$AO$106</c:f>
              <c:numCache>
                <c:formatCode>General</c:formatCode>
                <c:ptCount val="4"/>
                <c:pt idx="0">
                  <c:v>8.4264320000000059E-2</c:v>
                </c:pt>
                <c:pt idx="1">
                  <c:v>8.5679440000000051E-2</c:v>
                </c:pt>
                <c:pt idx="2">
                  <c:v>9.189263999999997E-2</c:v>
                </c:pt>
                <c:pt idx="3">
                  <c:v>8.0969559999999996E-2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D-4133-ACD1-B921C881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613072"/>
        <c:axId val="600610448"/>
      </c:barChart>
      <c:catAx>
        <c:axId val="600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0448"/>
        <c:crosses val="autoZero"/>
        <c:auto val="1"/>
        <c:lblAlgn val="ctr"/>
        <c:lblOffset val="100"/>
        <c:noMultiLvlLbl val="0"/>
      </c:catAx>
      <c:valAx>
        <c:axId val="600610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F1 Score</a:t>
                </a:r>
              </a:p>
            </c:rich>
          </c:tx>
          <c:layout>
            <c:manualLayout>
              <c:xMode val="edge"/>
              <c:yMode val="edge"/>
              <c:x val="1.9467625054855345E-2"/>
              <c:y val="0.43512186342020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253998</xdr:colOff>
      <xdr:row>0</xdr:row>
      <xdr:rowOff>152400</xdr:rowOff>
    </xdr:from>
    <xdr:to>
      <xdr:col>44</xdr:col>
      <xdr:colOff>273050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33337</xdr:colOff>
      <xdr:row>0</xdr:row>
      <xdr:rowOff>163513</xdr:rowOff>
    </xdr:from>
    <xdr:to>
      <xdr:col>64</xdr:col>
      <xdr:colOff>52388</xdr:colOff>
      <xdr:row>27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766761</xdr:colOff>
      <xdr:row>30</xdr:row>
      <xdr:rowOff>29368</xdr:rowOff>
    </xdr:from>
    <xdr:to>
      <xdr:col>43</xdr:col>
      <xdr:colOff>595314</xdr:colOff>
      <xdr:row>60</xdr:row>
      <xdr:rowOff>57943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514350</xdr:colOff>
      <xdr:row>29</xdr:row>
      <xdr:rowOff>133350</xdr:rowOff>
    </xdr:from>
    <xdr:to>
      <xdr:col>54</xdr:col>
      <xdr:colOff>533403</xdr:colOff>
      <xdr:row>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211E4-82B4-45CE-B244-6FA24FAB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159203</xdr:colOff>
      <xdr:row>61</xdr:row>
      <xdr:rowOff>112939</xdr:rowOff>
    </xdr:from>
    <xdr:to>
      <xdr:col>32</xdr:col>
      <xdr:colOff>464006</xdr:colOff>
      <xdr:row>91</xdr:row>
      <xdr:rowOff>141514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DA0A-84E6-4C0C-BE90-5D85FCDFB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628197</xdr:colOff>
      <xdr:row>91</xdr:row>
      <xdr:rowOff>133803</xdr:rowOff>
    </xdr:from>
    <xdr:to>
      <xdr:col>34</xdr:col>
      <xdr:colOff>329750</xdr:colOff>
      <xdr:row>121</xdr:row>
      <xdr:rowOff>162378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BEFD0D-0C44-4851-984B-E7EF119A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446768</xdr:colOff>
      <xdr:row>65</xdr:row>
      <xdr:rowOff>163738</xdr:rowOff>
    </xdr:from>
    <xdr:to>
      <xdr:col>54</xdr:col>
      <xdr:colOff>558799</xdr:colOff>
      <xdr:row>84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26995B-4673-4417-824C-B59F844D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33341</xdr:colOff>
      <xdr:row>5</xdr:row>
      <xdr:rowOff>40029</xdr:rowOff>
    </xdr:from>
    <xdr:to>
      <xdr:col>3</xdr:col>
      <xdr:colOff>5033967</xdr:colOff>
      <xdr:row>5</xdr:row>
      <xdr:rowOff>649629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E77072-FFC5-43D5-81F4-3D6D7720C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1" y="1687854"/>
          <a:ext cx="5000626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33341</xdr:colOff>
      <xdr:row>6</xdr:row>
      <xdr:rowOff>59081</xdr:rowOff>
    </xdr:from>
    <xdr:to>
      <xdr:col>3</xdr:col>
      <xdr:colOff>5014916</xdr:colOff>
      <xdr:row>6</xdr:row>
      <xdr:rowOff>678206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57951A-8235-4FEB-97DC-1EB8B9443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1" y="2421281"/>
          <a:ext cx="4981575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52390</xdr:colOff>
      <xdr:row>8</xdr:row>
      <xdr:rowOff>52451</xdr:rowOff>
    </xdr:from>
    <xdr:to>
      <xdr:col>3</xdr:col>
      <xdr:colOff>5005390</xdr:colOff>
      <xdr:row>8</xdr:row>
      <xdr:rowOff>652526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C6D5195-41B9-4B78-A5C7-1FD6273E4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3740" y="3843401"/>
          <a:ext cx="4953000" cy="6000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7</xdr:row>
      <xdr:rowOff>68606</xdr:rowOff>
    </xdr:from>
    <xdr:to>
      <xdr:col>3</xdr:col>
      <xdr:colOff>5038727</xdr:colOff>
      <xdr:row>7</xdr:row>
      <xdr:rowOff>649631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CE7EE9B-F585-417E-834F-932284CA2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8976" y="3145181"/>
          <a:ext cx="4991101" cy="581025"/>
        </a:xfrm>
        <a:prstGeom prst="rect">
          <a:avLst/>
        </a:prstGeom>
      </xdr:spPr>
    </xdr:pic>
    <xdr:clientData/>
  </xdr:twoCellAnchor>
  <xdr:twoCellAnchor editAs="oneCell">
    <xdr:from>
      <xdr:col>3</xdr:col>
      <xdr:colOff>33341</xdr:colOff>
      <xdr:row>9</xdr:row>
      <xdr:rowOff>52450</xdr:rowOff>
    </xdr:from>
    <xdr:to>
      <xdr:col>3</xdr:col>
      <xdr:colOff>5014916</xdr:colOff>
      <xdr:row>9</xdr:row>
      <xdr:rowOff>643000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3F8A13-7C7A-4AC6-A667-4C8EBC5C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4691" y="4557775"/>
          <a:ext cx="4981575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42866</xdr:colOff>
      <xdr:row>3</xdr:row>
      <xdr:rowOff>66249</xdr:rowOff>
    </xdr:from>
    <xdr:to>
      <xdr:col>3</xdr:col>
      <xdr:colOff>5024441</xdr:colOff>
      <xdr:row>3</xdr:row>
      <xdr:rowOff>647274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5A12412-8641-4132-8EAF-07CF9A236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4816" y="1161624"/>
          <a:ext cx="4981575" cy="581025"/>
        </a:xfrm>
        <a:prstGeom prst="rect">
          <a:avLst/>
        </a:prstGeom>
      </xdr:spPr>
    </xdr:pic>
    <xdr:clientData/>
  </xdr:twoCellAnchor>
  <xdr:twoCellAnchor editAs="oneCell">
    <xdr:from>
      <xdr:col>3</xdr:col>
      <xdr:colOff>42866</xdr:colOff>
      <xdr:row>10</xdr:row>
      <xdr:rowOff>45266</xdr:rowOff>
    </xdr:from>
    <xdr:to>
      <xdr:col>3</xdr:col>
      <xdr:colOff>5005391</xdr:colOff>
      <xdr:row>10</xdr:row>
      <xdr:rowOff>616766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D0BA726-6019-4BEC-B8DE-C2B9DB69E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24216" y="5979341"/>
          <a:ext cx="4962525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</xdr:row>
      <xdr:rowOff>82954</xdr:rowOff>
    </xdr:from>
    <xdr:to>
      <xdr:col>3</xdr:col>
      <xdr:colOff>5010150</xdr:colOff>
      <xdr:row>4</xdr:row>
      <xdr:rowOff>654454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9393B-5A43-4F3B-BCFB-6DD972550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10050" y="1892704"/>
          <a:ext cx="4972050" cy="571500"/>
        </a:xfrm>
        <a:prstGeom prst="rect">
          <a:avLst/>
        </a:prstGeom>
      </xdr:spPr>
    </xdr:pic>
    <xdr:clientData/>
  </xdr:twoCellAnchor>
  <xdr:oneCellAnchor>
    <xdr:from>
      <xdr:col>3</xdr:col>
      <xdr:colOff>33340</xdr:colOff>
      <xdr:row>11</xdr:row>
      <xdr:rowOff>28575</xdr:rowOff>
    </xdr:from>
    <xdr:ext cx="5057775" cy="657225"/>
    <xdr:pic>
      <xdr:nvPicPr>
        <xdr:cNvPr id="20" name="Picture 19">
          <a:extLst>
            <a:ext uri="{FF2B5EF4-FFF2-40B4-BE49-F238E27FC236}">
              <a16:creationId xmlns:a16="http://schemas.microsoft.com/office/drawing/2014/main" id="{E0F286E0-967B-44C4-9388-5498C24CF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05290" y="6838950"/>
          <a:ext cx="5057775" cy="657225"/>
        </a:xfrm>
        <a:prstGeom prst="rect">
          <a:avLst/>
        </a:prstGeom>
      </xdr:spPr>
    </xdr:pic>
    <xdr:clientData/>
  </xdr:oneCellAnchor>
  <xdr:twoCellAnchor>
    <xdr:from>
      <xdr:col>12</xdr:col>
      <xdr:colOff>209550</xdr:colOff>
      <xdr:row>21</xdr:row>
      <xdr:rowOff>104775</xdr:rowOff>
    </xdr:from>
    <xdr:to>
      <xdr:col>13</xdr:col>
      <xdr:colOff>209550</xdr:colOff>
      <xdr:row>23</xdr:row>
      <xdr:rowOff>76200</xdr:rowOff>
    </xdr:to>
    <xdr:sp macro="" textlink="">
      <xdr:nvSpPr>
        <xdr:cNvPr id="21" name="Arrow: Down 20">
          <a:extLst>
            <a:ext uri="{FF2B5EF4-FFF2-40B4-BE49-F238E27FC236}">
              <a16:creationId xmlns:a16="http://schemas.microsoft.com/office/drawing/2014/main" id="{43F1C967-EFE6-44A8-B0E9-89D737AB8C3C}"/>
            </a:ext>
          </a:extLst>
        </xdr:cNvPr>
        <xdr:cNvSpPr/>
      </xdr:nvSpPr>
      <xdr:spPr>
        <a:xfrm>
          <a:off x="12439650" y="10763250"/>
          <a:ext cx="257175" cy="409575"/>
        </a:xfrm>
        <a:prstGeom prst="downArrow">
          <a:avLst/>
        </a:prstGeom>
        <a:solidFill>
          <a:schemeClr val="accent1">
            <a:alpha val="44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AO204"/>
  <sheetViews>
    <sheetView tabSelected="1" zoomScale="60" zoomScaleNormal="60" workbookViewId="0">
      <selection activeCell="J33" sqref="J33"/>
    </sheetView>
  </sheetViews>
  <sheetFormatPr defaultRowHeight="1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4" width="12.42578125" style="1" customWidth="1"/>
    <col min="15" max="18" width="9.140625" style="1"/>
    <col min="19" max="26" width="12" style="15" customWidth="1"/>
    <col min="27" max="16384" width="9.140625" style="1"/>
  </cols>
  <sheetData>
    <row r="1" spans="1:26">
      <c r="C1" s="38" t="s">
        <v>62</v>
      </c>
      <c r="D1" s="39"/>
      <c r="E1" s="39"/>
      <c r="F1" s="39"/>
      <c r="G1" s="39"/>
      <c r="H1" s="39"/>
      <c r="I1" s="39"/>
      <c r="J1" s="40"/>
      <c r="K1" s="28" t="s">
        <v>58</v>
      </c>
      <c r="L1" s="39"/>
      <c r="M1" s="39"/>
      <c r="N1" s="39"/>
      <c r="O1" s="39"/>
      <c r="P1" s="39"/>
      <c r="Q1" s="39"/>
      <c r="R1" s="40"/>
      <c r="S1" s="38" t="s">
        <v>74</v>
      </c>
      <c r="T1" s="39"/>
      <c r="U1" s="39"/>
      <c r="V1" s="39"/>
      <c r="W1" s="39"/>
      <c r="X1" s="39"/>
      <c r="Y1" s="39"/>
      <c r="Z1" s="40"/>
    </row>
    <row r="2" spans="1:26">
      <c r="A2" s="24" t="s">
        <v>21</v>
      </c>
      <c r="C2" s="27" t="s">
        <v>18</v>
      </c>
      <c r="D2" s="27"/>
      <c r="E2" s="27"/>
      <c r="F2" s="27"/>
      <c r="G2" s="27" t="s">
        <v>20</v>
      </c>
      <c r="H2" s="27"/>
      <c r="I2" s="27"/>
      <c r="J2" s="27"/>
      <c r="K2" s="27" t="s">
        <v>18</v>
      </c>
      <c r="L2" s="27"/>
      <c r="M2" s="27"/>
      <c r="N2" s="27"/>
      <c r="O2" s="27" t="s">
        <v>20</v>
      </c>
      <c r="P2" s="27"/>
      <c r="Q2" s="27"/>
      <c r="R2" s="27"/>
      <c r="S2" s="27" t="s">
        <v>18</v>
      </c>
      <c r="T2" s="27"/>
      <c r="U2" s="27"/>
      <c r="V2" s="27"/>
      <c r="W2" s="27" t="s">
        <v>20</v>
      </c>
      <c r="X2" s="27"/>
      <c r="Y2" s="27"/>
      <c r="Z2" s="27"/>
    </row>
    <row r="3" spans="1:26">
      <c r="C3" s="2" t="s">
        <v>0</v>
      </c>
      <c r="D3" s="2" t="s">
        <v>1</v>
      </c>
      <c r="E3" s="2" t="s">
        <v>2</v>
      </c>
      <c r="F3" s="2" t="s">
        <v>3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0</v>
      </c>
      <c r="L3" s="2" t="s">
        <v>1</v>
      </c>
      <c r="M3" s="2" t="s">
        <v>2</v>
      </c>
      <c r="N3" s="2" t="s">
        <v>3</v>
      </c>
      <c r="O3" s="2" t="s">
        <v>0</v>
      </c>
      <c r="P3" s="2" t="s">
        <v>1</v>
      </c>
      <c r="Q3" s="2" t="s">
        <v>2</v>
      </c>
      <c r="R3" s="2" t="s">
        <v>3</v>
      </c>
      <c r="S3" s="17" t="s">
        <v>0</v>
      </c>
      <c r="T3" s="17" t="s">
        <v>1</v>
      </c>
      <c r="U3" s="17" t="s">
        <v>2</v>
      </c>
      <c r="V3" s="17" t="s">
        <v>3</v>
      </c>
      <c r="W3" s="17" t="s">
        <v>0</v>
      </c>
      <c r="X3" s="17" t="s">
        <v>1</v>
      </c>
      <c r="Y3" s="17" t="s">
        <v>2</v>
      </c>
      <c r="Z3" s="17" t="s">
        <v>3</v>
      </c>
    </row>
    <row r="4" spans="1:26">
      <c r="A4" s="33" t="s">
        <v>9</v>
      </c>
      <c r="B4" s="3" t="s">
        <v>4</v>
      </c>
      <c r="C4" s="4">
        <v>0.78030299999999997</v>
      </c>
      <c r="D4" s="5">
        <v>0.85833300000000001</v>
      </c>
      <c r="E4" s="5">
        <v>0.81745999999999996</v>
      </c>
      <c r="F4" s="5">
        <v>0.807531</v>
      </c>
      <c r="G4" s="4">
        <v>0.72916700000000001</v>
      </c>
      <c r="H4" s="5">
        <v>0.88235300000000005</v>
      </c>
      <c r="I4" s="5">
        <v>0.79847900000000005</v>
      </c>
      <c r="J4" s="6">
        <v>0.77824300000000002</v>
      </c>
      <c r="K4" s="4">
        <v>3.6297000000000003E-2</v>
      </c>
      <c r="L4" s="5">
        <v>3.2115999999999999E-2</v>
      </c>
      <c r="M4" s="5">
        <v>2.6065999999999999E-2</v>
      </c>
      <c r="N4" s="5">
        <v>2.5628999999999999E-2</v>
      </c>
      <c r="O4" s="4">
        <v>3.5368999999999998E-2</v>
      </c>
      <c r="P4" s="5">
        <v>3.0511E-2</v>
      </c>
      <c r="Q4" s="5">
        <v>2.6731000000000001E-2</v>
      </c>
      <c r="R4" s="6">
        <v>2.6508E-2</v>
      </c>
      <c r="S4" s="42"/>
      <c r="T4" s="43"/>
      <c r="U4" s="43"/>
      <c r="V4" s="44"/>
      <c r="W4" s="43"/>
      <c r="X4" s="43"/>
      <c r="Y4" s="43"/>
      <c r="Z4" s="44"/>
    </row>
    <row r="5" spans="1:26">
      <c r="A5" s="34"/>
      <c r="B5" s="7" t="s">
        <v>4</v>
      </c>
      <c r="C5" s="8">
        <v>0.75177300000000002</v>
      </c>
      <c r="D5" s="9">
        <v>0.88333300000000003</v>
      </c>
      <c r="E5" s="9">
        <v>0.81226100000000001</v>
      </c>
      <c r="F5" s="9">
        <v>0.79497899999999999</v>
      </c>
      <c r="G5" s="8">
        <v>0.68627499999999997</v>
      </c>
      <c r="H5" s="9">
        <v>0.88235300000000005</v>
      </c>
      <c r="I5" s="9">
        <v>0.77205900000000005</v>
      </c>
      <c r="J5" s="10">
        <v>0.74058599999999997</v>
      </c>
      <c r="K5" s="8">
        <v>3.5942000000000002E-2</v>
      </c>
      <c r="L5" s="9">
        <v>2.9094999999999999E-2</v>
      </c>
      <c r="M5" s="9">
        <v>2.5659000000000001E-2</v>
      </c>
      <c r="N5" s="9">
        <v>2.5921E-2</v>
      </c>
      <c r="O5" s="8">
        <v>3.6051E-2</v>
      </c>
      <c r="P5" s="9">
        <v>3.0511E-2</v>
      </c>
      <c r="Q5" s="9">
        <v>2.7907000000000001E-2</v>
      </c>
      <c r="R5" s="10">
        <v>2.8211E-2</v>
      </c>
      <c r="S5" s="52"/>
      <c r="T5" s="53"/>
      <c r="U5" s="53"/>
      <c r="V5" s="54"/>
      <c r="W5" s="53"/>
      <c r="X5" s="53"/>
      <c r="Y5" s="53"/>
      <c r="Z5" s="54"/>
    </row>
    <row r="6" spans="1:26">
      <c r="A6" s="34"/>
      <c r="B6" s="7" t="s">
        <v>4</v>
      </c>
      <c r="C6" s="8">
        <v>0.78195499999999996</v>
      </c>
      <c r="D6" s="9">
        <v>0.86666699999999997</v>
      </c>
      <c r="E6" s="9">
        <v>0.82213400000000003</v>
      </c>
      <c r="F6" s="9">
        <v>0.81171499999999996</v>
      </c>
      <c r="G6" s="8">
        <v>0.732877</v>
      </c>
      <c r="H6" s="9">
        <v>0.89915999999999996</v>
      </c>
      <c r="I6" s="9">
        <v>0.80754700000000001</v>
      </c>
      <c r="J6" s="10">
        <v>0.78661099999999995</v>
      </c>
      <c r="K6" s="8">
        <v>3.4701999999999997E-2</v>
      </c>
      <c r="L6" s="9">
        <v>3.1866999999999999E-2</v>
      </c>
      <c r="M6" s="9">
        <v>2.545E-2</v>
      </c>
      <c r="N6" s="9">
        <v>2.4868999999999999E-2</v>
      </c>
      <c r="O6" s="8">
        <v>3.4723999999999998E-2</v>
      </c>
      <c r="P6" s="9">
        <v>2.8441000000000001E-2</v>
      </c>
      <c r="Q6" s="9">
        <v>2.5985999999999999E-2</v>
      </c>
      <c r="R6" s="10">
        <v>2.5925E-2</v>
      </c>
      <c r="S6" s="52"/>
      <c r="T6" s="53"/>
      <c r="U6" s="53"/>
      <c r="V6" s="54"/>
      <c r="W6" s="53"/>
      <c r="X6" s="53"/>
      <c r="Y6" s="53"/>
      <c r="Z6" s="54"/>
    </row>
    <row r="7" spans="1:26">
      <c r="A7" s="34"/>
      <c r="B7" s="7" t="s">
        <v>5</v>
      </c>
      <c r="C7" s="8">
        <v>0.84615399999999996</v>
      </c>
      <c r="D7" s="9">
        <v>0.82499999999999996</v>
      </c>
      <c r="E7" s="9">
        <v>0.83544300000000005</v>
      </c>
      <c r="F7" s="9">
        <v>0.83682000000000001</v>
      </c>
      <c r="G7" s="8">
        <v>0.77692300000000003</v>
      </c>
      <c r="H7" s="9">
        <v>0.84873900000000002</v>
      </c>
      <c r="I7" s="9">
        <v>0.81124499999999999</v>
      </c>
      <c r="J7" s="10">
        <v>0.80334700000000003</v>
      </c>
      <c r="K7" s="8">
        <v>3.2187E-2</v>
      </c>
      <c r="L7" s="9">
        <v>3.5368999999999998E-2</v>
      </c>
      <c r="M7" s="9">
        <v>2.6258E-2</v>
      </c>
      <c r="N7" s="9">
        <v>2.3737999999999999E-2</v>
      </c>
      <c r="O7" s="8">
        <v>3.5674999999999998E-2</v>
      </c>
      <c r="P7" s="9">
        <v>3.347E-2</v>
      </c>
      <c r="Q7" s="9">
        <v>2.7272999999999999E-2</v>
      </c>
      <c r="R7" s="10">
        <v>2.5914E-2</v>
      </c>
      <c r="S7" s="47"/>
      <c r="T7" s="48"/>
      <c r="U7" s="48"/>
      <c r="V7" s="49"/>
      <c r="W7" s="48"/>
      <c r="X7" s="48"/>
      <c r="Y7" s="48"/>
      <c r="Z7" s="49"/>
    </row>
    <row r="8" spans="1:26">
      <c r="A8" s="34"/>
      <c r="B8" s="7" t="s">
        <v>5</v>
      </c>
      <c r="C8" s="8">
        <v>0.83050800000000002</v>
      </c>
      <c r="D8" s="9">
        <v>0.81666700000000003</v>
      </c>
      <c r="E8" s="9">
        <v>0.82352899999999996</v>
      </c>
      <c r="F8" s="9">
        <v>0.824268</v>
      </c>
      <c r="G8" s="8">
        <v>0.75</v>
      </c>
      <c r="H8" s="9">
        <v>0.83193300000000003</v>
      </c>
      <c r="I8" s="9">
        <v>0.78884500000000002</v>
      </c>
      <c r="J8" s="10">
        <v>0.77824300000000002</v>
      </c>
      <c r="K8" s="8">
        <v>3.3512E-2</v>
      </c>
      <c r="L8" s="9">
        <v>3.6054000000000003E-2</v>
      </c>
      <c r="M8" s="9">
        <v>2.6790999999999999E-2</v>
      </c>
      <c r="N8" s="9">
        <v>2.4527E-2</v>
      </c>
      <c r="O8" s="8">
        <v>3.6330000000000001E-2</v>
      </c>
      <c r="P8" s="9">
        <v>3.5622000000000001E-2</v>
      </c>
      <c r="Q8" s="9">
        <v>2.8410999999999999E-2</v>
      </c>
      <c r="R8" s="10">
        <v>2.6575000000000001E-2</v>
      </c>
      <c r="S8" s="52"/>
      <c r="T8" s="53"/>
      <c r="U8" s="53"/>
      <c r="V8" s="54"/>
      <c r="W8" s="53"/>
      <c r="X8" s="53"/>
      <c r="Y8" s="53"/>
      <c r="Z8" s="54"/>
    </row>
    <row r="9" spans="1:26">
      <c r="A9" s="34"/>
      <c r="B9" s="7" t="s">
        <v>5</v>
      </c>
      <c r="C9" s="8">
        <v>0.80952400000000002</v>
      </c>
      <c r="D9" s="9">
        <v>0.85</v>
      </c>
      <c r="E9" s="9">
        <v>0.82926800000000001</v>
      </c>
      <c r="F9" s="9">
        <v>0.824268</v>
      </c>
      <c r="G9" s="8">
        <v>0.74285699999999999</v>
      </c>
      <c r="H9" s="9">
        <v>0.87395</v>
      </c>
      <c r="I9" s="9">
        <v>0.80308900000000005</v>
      </c>
      <c r="J9" s="10">
        <v>0.78661099999999995</v>
      </c>
      <c r="K9" s="8">
        <v>3.4724999999999999E-2</v>
      </c>
      <c r="L9" s="9">
        <v>3.2336999999999998E-2</v>
      </c>
      <c r="M9" s="9">
        <v>2.5968999999999999E-2</v>
      </c>
      <c r="N9" s="9">
        <v>2.4778000000000001E-2</v>
      </c>
      <c r="O9" s="8">
        <v>3.6313999999999999E-2</v>
      </c>
      <c r="P9" s="9">
        <v>3.1694E-2</v>
      </c>
      <c r="Q9" s="9">
        <v>2.7195E-2</v>
      </c>
      <c r="R9" s="10">
        <v>2.6572999999999999E-2</v>
      </c>
      <c r="S9" s="52"/>
      <c r="T9" s="53"/>
      <c r="U9" s="53"/>
      <c r="V9" s="54"/>
      <c r="W9" s="53"/>
      <c r="X9" s="53"/>
      <c r="Y9" s="53"/>
      <c r="Z9" s="54"/>
    </row>
    <row r="10" spans="1:26">
      <c r="A10" s="34"/>
      <c r="B10" s="7" t="s">
        <v>6</v>
      </c>
      <c r="C10" s="8">
        <v>0.76</v>
      </c>
      <c r="D10" s="9">
        <v>0.79166700000000001</v>
      </c>
      <c r="E10" s="9">
        <v>0.77551000000000003</v>
      </c>
      <c r="F10" s="9">
        <v>0.76987399999999995</v>
      </c>
      <c r="G10" s="8">
        <v>0.717391</v>
      </c>
      <c r="H10" s="9">
        <v>0.83193300000000003</v>
      </c>
      <c r="I10" s="9">
        <v>0.770428</v>
      </c>
      <c r="J10" s="10">
        <v>0.75313799999999997</v>
      </c>
      <c r="K10" s="8">
        <v>3.7186999999999998E-2</v>
      </c>
      <c r="L10" s="9">
        <v>3.7406000000000002E-2</v>
      </c>
      <c r="M10" s="9">
        <v>2.9177000000000002E-2</v>
      </c>
      <c r="N10" s="9">
        <v>2.6749999999999999E-2</v>
      </c>
      <c r="O10" s="8">
        <v>3.6924999999999999E-2</v>
      </c>
      <c r="P10" s="9">
        <v>3.5547000000000002E-2</v>
      </c>
      <c r="Q10" s="9">
        <v>2.9239000000000001E-2</v>
      </c>
      <c r="R10" s="10">
        <v>2.8277E-2</v>
      </c>
      <c r="S10" s="47"/>
      <c r="T10" s="48"/>
      <c r="U10" s="48"/>
      <c r="V10" s="49"/>
      <c r="W10" s="48"/>
      <c r="X10" s="48"/>
      <c r="Y10" s="48"/>
      <c r="Z10" s="49"/>
    </row>
    <row r="11" spans="1:26">
      <c r="A11" s="34"/>
      <c r="B11" s="7" t="s">
        <v>6</v>
      </c>
      <c r="C11" s="8">
        <v>0.81081099999999995</v>
      </c>
      <c r="D11" s="9">
        <v>0.75</v>
      </c>
      <c r="E11" s="9">
        <v>0.77922100000000005</v>
      </c>
      <c r="F11" s="9">
        <v>0.78661099999999995</v>
      </c>
      <c r="G11" s="8">
        <v>0.69565200000000005</v>
      </c>
      <c r="H11" s="9">
        <v>0.80672299999999997</v>
      </c>
      <c r="I11" s="9">
        <v>0.74708200000000002</v>
      </c>
      <c r="J11" s="10">
        <v>0.72803300000000004</v>
      </c>
      <c r="K11" s="8">
        <v>3.6526999999999997E-2</v>
      </c>
      <c r="L11" s="9">
        <v>4.0600999999999998E-2</v>
      </c>
      <c r="M11" s="9">
        <v>3.0509000000000001E-2</v>
      </c>
      <c r="N11" s="9">
        <v>2.6419000000000002E-2</v>
      </c>
      <c r="O11" s="8">
        <v>3.8529000000000001E-2</v>
      </c>
      <c r="P11" s="9">
        <v>3.7898000000000001E-2</v>
      </c>
      <c r="Q11" s="9">
        <v>3.1036999999999999E-2</v>
      </c>
      <c r="R11" s="10">
        <v>2.9055999999999998E-2</v>
      </c>
      <c r="S11" s="52"/>
      <c r="T11" s="53"/>
      <c r="U11" s="53"/>
      <c r="V11" s="54"/>
      <c r="W11" s="53"/>
      <c r="X11" s="53"/>
      <c r="Y11" s="53"/>
      <c r="Z11" s="54"/>
    </row>
    <row r="12" spans="1:26">
      <c r="A12" s="34"/>
      <c r="B12" s="11" t="s">
        <v>6</v>
      </c>
      <c r="C12" s="12">
        <v>0.77419400000000005</v>
      </c>
      <c r="D12" s="13">
        <v>0.8</v>
      </c>
      <c r="E12" s="13">
        <v>0.78688499999999995</v>
      </c>
      <c r="F12" s="13">
        <v>0.78242699999999998</v>
      </c>
      <c r="G12" s="12">
        <v>0.71223000000000003</v>
      </c>
      <c r="H12" s="13">
        <v>0.83193300000000003</v>
      </c>
      <c r="I12" s="13">
        <v>0.76744199999999996</v>
      </c>
      <c r="J12" s="14">
        <v>0.74895400000000001</v>
      </c>
      <c r="K12" s="12">
        <v>3.6750999999999999E-2</v>
      </c>
      <c r="L12" s="13">
        <v>3.7309000000000002E-2</v>
      </c>
      <c r="M12" s="13">
        <v>2.9069999999999999E-2</v>
      </c>
      <c r="N12" s="13">
        <v>2.7075999999999999E-2</v>
      </c>
      <c r="O12" s="12">
        <v>3.6133999999999999E-2</v>
      </c>
      <c r="P12" s="13">
        <v>3.6098999999999999E-2</v>
      </c>
      <c r="Q12" s="13">
        <v>2.8801E-2</v>
      </c>
      <c r="R12" s="14">
        <v>2.7651999999999999E-2</v>
      </c>
      <c r="S12" s="55"/>
      <c r="T12" s="56"/>
      <c r="U12" s="56"/>
      <c r="V12" s="57"/>
      <c r="W12" s="56"/>
      <c r="X12" s="56"/>
      <c r="Y12" s="56"/>
      <c r="Z12" s="57"/>
    </row>
    <row r="13" spans="1:26">
      <c r="A13" s="33" t="s">
        <v>10</v>
      </c>
      <c r="B13" s="7" t="s">
        <v>7</v>
      </c>
      <c r="C13" s="8">
        <v>0.80769199999999997</v>
      </c>
      <c r="D13" s="9">
        <v>0.875</v>
      </c>
      <c r="E13" s="9">
        <v>0.84</v>
      </c>
      <c r="F13" s="9">
        <v>0.83263600000000004</v>
      </c>
      <c r="G13" s="8">
        <v>0.75</v>
      </c>
      <c r="H13" s="9">
        <v>0.88235300000000005</v>
      </c>
      <c r="I13" s="9">
        <v>0.81081099999999995</v>
      </c>
      <c r="J13" s="10">
        <v>0.79497899999999999</v>
      </c>
      <c r="K13" s="8">
        <v>3.3951000000000002E-2</v>
      </c>
      <c r="L13" s="9">
        <v>3.0374999999999999E-2</v>
      </c>
      <c r="M13" s="9">
        <v>2.5044E-2</v>
      </c>
      <c r="N13" s="9">
        <v>2.4527E-2</v>
      </c>
      <c r="O13" s="8">
        <v>3.4916999999999997E-2</v>
      </c>
      <c r="P13" s="9">
        <v>3.0952E-2</v>
      </c>
      <c r="Q13" s="9">
        <v>2.6811999999999999E-2</v>
      </c>
      <c r="R13" s="10">
        <v>2.6325000000000001E-2</v>
      </c>
    </row>
    <row r="14" spans="1:26">
      <c r="A14" s="34"/>
      <c r="B14" s="7" t="s">
        <v>19</v>
      </c>
      <c r="C14" s="8">
        <v>0.85960000000000003</v>
      </c>
      <c r="D14" s="9">
        <v>0.4083</v>
      </c>
      <c r="E14" s="9">
        <v>0.55369999999999997</v>
      </c>
      <c r="F14" s="9">
        <v>0.66949999999999998</v>
      </c>
      <c r="G14" s="8">
        <v>0.86670000000000003</v>
      </c>
      <c r="H14" s="9">
        <v>0.437</v>
      </c>
      <c r="I14" s="9">
        <v>0.58099999999999996</v>
      </c>
      <c r="J14" s="10">
        <v>0.68620000000000003</v>
      </c>
      <c r="K14" s="8"/>
      <c r="L14" s="9"/>
      <c r="M14" s="9"/>
      <c r="N14" s="9"/>
      <c r="O14" s="8"/>
      <c r="P14" s="9"/>
      <c r="Q14" s="9"/>
      <c r="R14" s="10"/>
    </row>
    <row r="15" spans="1:26">
      <c r="A15" s="35"/>
      <c r="B15" s="7" t="s">
        <v>8</v>
      </c>
      <c r="C15" s="8">
        <v>0.77777799999999997</v>
      </c>
      <c r="D15" s="9">
        <v>0.875</v>
      </c>
      <c r="E15" s="9">
        <v>0.82352899999999996</v>
      </c>
      <c r="F15" s="9">
        <v>0.81171499999999996</v>
      </c>
      <c r="G15" s="8">
        <v>0.76428600000000002</v>
      </c>
      <c r="H15" s="9">
        <v>0.89915999999999996</v>
      </c>
      <c r="I15" s="9">
        <v>0.82625499999999996</v>
      </c>
      <c r="J15" s="10">
        <v>0.81171499999999996</v>
      </c>
      <c r="K15" s="8">
        <v>3.5455E-2</v>
      </c>
      <c r="L15" s="9">
        <v>3.0374999999999999E-2</v>
      </c>
      <c r="M15" s="9">
        <v>2.5895000000000001E-2</v>
      </c>
      <c r="N15" s="9">
        <v>2.5566999999999999E-2</v>
      </c>
      <c r="O15" s="8">
        <v>3.4907000000000001E-2</v>
      </c>
      <c r="P15" s="9">
        <v>2.8967E-2</v>
      </c>
      <c r="Q15" s="9">
        <v>2.5928E-2</v>
      </c>
      <c r="R15" s="10">
        <v>2.5812000000000002E-2</v>
      </c>
    </row>
    <row r="16" spans="1:26">
      <c r="A16" s="36" t="s">
        <v>11</v>
      </c>
      <c r="B16" s="3" t="s">
        <v>13</v>
      </c>
      <c r="C16" s="4">
        <v>0.75362300000000004</v>
      </c>
      <c r="D16" s="5">
        <v>0.86666699999999997</v>
      </c>
      <c r="E16" s="5">
        <v>0.80620199999999997</v>
      </c>
      <c r="F16" s="5">
        <v>0.79079500000000003</v>
      </c>
      <c r="G16" s="4">
        <v>0.70588200000000001</v>
      </c>
      <c r="H16" s="5">
        <v>0.90756300000000001</v>
      </c>
      <c r="I16" s="5">
        <v>0.79411799999999999</v>
      </c>
      <c r="J16" s="6">
        <v>0.76568999999999998</v>
      </c>
      <c r="K16" s="4">
        <v>3.6201999999999998E-2</v>
      </c>
      <c r="L16" s="5">
        <v>3.1022000000000001E-2</v>
      </c>
      <c r="M16" s="5">
        <v>2.6891999999999999E-2</v>
      </c>
      <c r="N16" s="5">
        <v>2.6301000000000001E-2</v>
      </c>
      <c r="O16" s="4">
        <v>3.5118000000000003E-2</v>
      </c>
      <c r="P16" s="5">
        <v>2.7647000000000001E-2</v>
      </c>
      <c r="Q16" s="5">
        <v>2.6553E-2</v>
      </c>
      <c r="R16" s="6">
        <v>2.7033999999999999E-2</v>
      </c>
    </row>
    <row r="17" spans="1:18">
      <c r="A17" s="31"/>
      <c r="B17" s="7" t="s">
        <v>14</v>
      </c>
      <c r="C17" s="8">
        <v>0.77443600000000001</v>
      </c>
      <c r="D17" s="9">
        <v>0.85833300000000001</v>
      </c>
      <c r="E17" s="9">
        <v>0.81422899999999998</v>
      </c>
      <c r="F17" s="9">
        <v>0.80334700000000003</v>
      </c>
      <c r="G17" s="8">
        <v>0.71724100000000002</v>
      </c>
      <c r="H17" s="9">
        <v>0.87395</v>
      </c>
      <c r="I17" s="9">
        <v>0.787879</v>
      </c>
      <c r="J17" s="10">
        <v>0.76568999999999998</v>
      </c>
      <c r="K17" s="8">
        <v>3.6311999999999997E-2</v>
      </c>
      <c r="L17" s="9">
        <v>3.2538999999999998E-2</v>
      </c>
      <c r="M17" s="9">
        <v>2.6582000000000001E-2</v>
      </c>
      <c r="N17" s="9">
        <v>2.5902000000000001E-2</v>
      </c>
      <c r="O17" s="8">
        <v>3.5271999999999998E-2</v>
      </c>
      <c r="P17" s="9">
        <v>3.1995999999999997E-2</v>
      </c>
      <c r="Q17" s="9">
        <v>2.7293999999999999E-2</v>
      </c>
      <c r="R17" s="10">
        <v>2.6856999999999999E-2</v>
      </c>
    </row>
    <row r="18" spans="1:18">
      <c r="A18" s="31"/>
      <c r="B18" s="7" t="s">
        <v>15</v>
      </c>
      <c r="C18" s="8">
        <v>0.76642299999999997</v>
      </c>
      <c r="D18" s="9">
        <v>0.875</v>
      </c>
      <c r="E18" s="9">
        <v>0.81712099999999999</v>
      </c>
      <c r="F18" s="9">
        <v>0.80334700000000003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  <c r="K18" s="8">
        <v>3.5869999999999999E-2</v>
      </c>
      <c r="L18" s="9">
        <v>3.0109E-2</v>
      </c>
      <c r="M18" s="9">
        <v>2.5298000000000001E-2</v>
      </c>
      <c r="N18" s="9">
        <v>2.5307E-2</v>
      </c>
      <c r="O18" s="8">
        <v>3.5726000000000001E-2</v>
      </c>
      <c r="P18" s="9">
        <v>3.0511E-2</v>
      </c>
      <c r="Q18" s="9">
        <v>2.7237000000000001E-2</v>
      </c>
      <c r="R18" s="10">
        <v>2.7206000000000001E-2</v>
      </c>
    </row>
    <row r="19" spans="1:18">
      <c r="A19" s="31"/>
      <c r="B19" s="7" t="s">
        <v>16</v>
      </c>
      <c r="C19" s="8">
        <v>0.76865700000000003</v>
      </c>
      <c r="D19" s="9">
        <v>0.85833300000000001</v>
      </c>
      <c r="E19" s="9">
        <v>0.81102399999999997</v>
      </c>
      <c r="F19" s="9">
        <v>0.79916299999999996</v>
      </c>
      <c r="G19" s="8">
        <v>0.71428599999999998</v>
      </c>
      <c r="H19" s="9">
        <v>0.88235300000000005</v>
      </c>
      <c r="I19" s="9">
        <v>0.78947400000000001</v>
      </c>
      <c r="J19" s="10">
        <v>0.76568999999999998</v>
      </c>
      <c r="K19" s="8">
        <v>3.4948E-2</v>
      </c>
      <c r="L19" s="9">
        <v>3.2558999999999998E-2</v>
      </c>
      <c r="M19" s="9">
        <v>2.6037000000000001E-2</v>
      </c>
      <c r="N19" s="9">
        <v>2.6109E-2</v>
      </c>
      <c r="O19" s="8">
        <v>3.5846000000000003E-2</v>
      </c>
      <c r="P19" s="9">
        <v>3.0988999999999999E-2</v>
      </c>
      <c r="Q19" s="9">
        <v>2.7380999999999999E-2</v>
      </c>
      <c r="R19" s="10">
        <v>2.7005999999999999E-2</v>
      </c>
    </row>
    <row r="20" spans="1:18">
      <c r="A20" s="32"/>
      <c r="B20" s="11" t="s">
        <v>17</v>
      </c>
      <c r="C20" s="12">
        <v>0.76056299999999999</v>
      </c>
      <c r="D20" s="13">
        <v>0.9</v>
      </c>
      <c r="E20" s="13">
        <v>0.82442700000000002</v>
      </c>
      <c r="F20" s="13">
        <v>0.807531</v>
      </c>
      <c r="G20" s="12">
        <v>0.69230800000000003</v>
      </c>
      <c r="H20" s="13">
        <v>0.90756300000000001</v>
      </c>
      <c r="I20" s="13">
        <v>0.78545500000000001</v>
      </c>
      <c r="J20" s="14">
        <v>0.75313799999999997</v>
      </c>
      <c r="K20" s="12">
        <v>3.5653999999999998E-2</v>
      </c>
      <c r="L20" s="13">
        <v>2.7942999999999999E-2</v>
      </c>
      <c r="M20" s="13">
        <v>2.5146000000000002E-2</v>
      </c>
      <c r="N20" s="13">
        <v>2.5718000000000001E-2</v>
      </c>
      <c r="O20" s="12">
        <v>3.5693999999999997E-2</v>
      </c>
      <c r="P20" s="13">
        <v>2.751E-2</v>
      </c>
      <c r="Q20" s="13">
        <v>2.6959E-2</v>
      </c>
      <c r="R20" s="14">
        <v>2.7727000000000002E-2</v>
      </c>
    </row>
    <row r="21" spans="1:18">
      <c r="A21" s="31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  <c r="K21" s="8">
        <v>3.5411999999999999E-2</v>
      </c>
      <c r="L21" s="9">
        <v>2.9596000000000001E-2</v>
      </c>
      <c r="M21" s="9">
        <v>2.5725000000000001E-2</v>
      </c>
      <c r="N21" s="9">
        <v>2.5569000000000001E-2</v>
      </c>
      <c r="O21" s="8">
        <v>3.4456000000000001E-2</v>
      </c>
      <c r="P21" s="9">
        <v>2.8967E-2</v>
      </c>
      <c r="Q21" s="9">
        <v>2.6086000000000002E-2</v>
      </c>
      <c r="R21" s="10">
        <v>2.5895000000000001E-2</v>
      </c>
    </row>
    <row r="22" spans="1:18">
      <c r="A22" s="31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  <c r="K22" s="8">
        <v>3.5876999999999999E-2</v>
      </c>
      <c r="L22" s="9">
        <v>3.2558999999999998E-2</v>
      </c>
      <c r="M22" s="9">
        <v>2.6527999999999999E-2</v>
      </c>
      <c r="N22" s="9">
        <v>2.5846000000000001E-2</v>
      </c>
      <c r="O22" s="8">
        <v>3.3459000000000003E-2</v>
      </c>
      <c r="P22" s="9">
        <v>2.6547999999999999E-2</v>
      </c>
      <c r="Q22" s="9">
        <v>2.4483999999999999E-2</v>
      </c>
      <c r="R22" s="10">
        <v>2.4805000000000001E-2</v>
      </c>
    </row>
    <row r="23" spans="1:18">
      <c r="A23" s="31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  <c r="K23" s="8">
        <v>3.5312000000000003E-2</v>
      </c>
      <c r="L23" s="9">
        <v>3.0374999999999999E-2</v>
      </c>
      <c r="M23" s="9">
        <v>2.5755E-2</v>
      </c>
      <c r="N23" s="9">
        <v>2.5361000000000002E-2</v>
      </c>
      <c r="O23" s="8">
        <v>3.4907000000000001E-2</v>
      </c>
      <c r="P23" s="9">
        <v>2.8967E-2</v>
      </c>
      <c r="Q23" s="9">
        <v>2.5928E-2</v>
      </c>
      <c r="R23" s="10">
        <v>2.5812000000000002E-2</v>
      </c>
    </row>
    <row r="24" spans="1:18">
      <c r="A24" s="31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  <c r="K24" s="8">
        <v>3.5638000000000003E-2</v>
      </c>
      <c r="L24" s="9">
        <v>3.1489999999999997E-2</v>
      </c>
      <c r="M24" s="9">
        <v>2.6148999999999999E-2</v>
      </c>
      <c r="N24" s="9">
        <v>2.5694000000000002E-2</v>
      </c>
      <c r="O24" s="8">
        <v>3.4636E-2</v>
      </c>
      <c r="P24" s="9">
        <v>2.9770999999999999E-2</v>
      </c>
      <c r="Q24" s="9">
        <v>2.5985999999999999E-2</v>
      </c>
      <c r="R24" s="10">
        <v>2.5786E-2</v>
      </c>
    </row>
    <row r="25" spans="1:18">
      <c r="A25" s="32"/>
      <c r="B25" s="11" t="s">
        <v>17</v>
      </c>
      <c r="C25" s="12">
        <v>0.77205900000000005</v>
      </c>
      <c r="D25" s="13">
        <v>0.875</v>
      </c>
      <c r="E25" s="13">
        <v>0.82031200000000004</v>
      </c>
      <c r="F25" s="13">
        <v>0.807531</v>
      </c>
      <c r="G25" s="12">
        <v>0.753521</v>
      </c>
      <c r="H25" s="13">
        <v>0.89915999999999996</v>
      </c>
      <c r="I25" s="13">
        <v>0.81992299999999996</v>
      </c>
      <c r="J25" s="14">
        <v>0.80334700000000003</v>
      </c>
      <c r="K25" s="12">
        <v>3.5612999999999999E-2</v>
      </c>
      <c r="L25" s="13">
        <v>3.0374999999999999E-2</v>
      </c>
      <c r="M25" s="13">
        <v>2.6047000000000001E-2</v>
      </c>
      <c r="N25" s="13">
        <v>2.5786E-2</v>
      </c>
      <c r="O25" s="12">
        <v>3.4483E-2</v>
      </c>
      <c r="P25" s="13">
        <v>2.8967E-2</v>
      </c>
      <c r="Q25" s="13">
        <v>2.5853000000000001E-2</v>
      </c>
      <c r="R25" s="14">
        <v>2.5829999999999999E-2</v>
      </c>
    </row>
    <row r="26" spans="1:18">
      <c r="K26" s="15"/>
      <c r="L26" s="15"/>
      <c r="M26" s="15"/>
      <c r="N26" s="15"/>
      <c r="O26" s="15"/>
      <c r="P26" s="15"/>
      <c r="Q26" s="15"/>
      <c r="R26" s="15"/>
    </row>
    <row r="27" spans="1:18">
      <c r="K27" s="15"/>
      <c r="L27" s="15"/>
      <c r="M27" s="15"/>
      <c r="N27" s="15"/>
      <c r="O27" s="15"/>
      <c r="P27" s="15"/>
      <c r="Q27" s="15"/>
      <c r="R27" s="15"/>
    </row>
    <row r="28" spans="1:18">
      <c r="K28" s="15"/>
      <c r="L28" s="15"/>
      <c r="M28" s="15"/>
      <c r="N28" s="15"/>
      <c r="O28" s="15"/>
      <c r="P28" s="15"/>
      <c r="Q28" s="15"/>
      <c r="R28" s="15"/>
    </row>
    <row r="29" spans="1:18">
      <c r="K29" s="15"/>
      <c r="L29" s="15"/>
      <c r="M29" s="15"/>
      <c r="N29" s="15"/>
      <c r="O29" s="15"/>
      <c r="P29" s="15"/>
      <c r="Q29" s="15"/>
      <c r="R29" s="15"/>
    </row>
    <row r="30" spans="1:18">
      <c r="K30" s="15"/>
      <c r="L30" s="15"/>
      <c r="M30" s="15"/>
      <c r="N30" s="15"/>
      <c r="O30" s="15"/>
      <c r="P30" s="15"/>
      <c r="Q30" s="15"/>
      <c r="R30" s="15"/>
    </row>
    <row r="31" spans="1:18">
      <c r="K31" s="15"/>
      <c r="L31" s="15"/>
      <c r="M31" s="15"/>
      <c r="N31" s="15"/>
      <c r="O31" s="15"/>
      <c r="P31" s="15"/>
      <c r="Q31" s="15"/>
      <c r="R31" s="15"/>
    </row>
    <row r="32" spans="1:18">
      <c r="K32" s="15"/>
      <c r="L32" s="15"/>
      <c r="M32" s="15"/>
      <c r="N32" s="15"/>
      <c r="O32" s="15"/>
      <c r="P32" s="15"/>
      <c r="Q32" s="15"/>
      <c r="R32" s="15"/>
    </row>
    <row r="33" spans="1:26">
      <c r="K33" s="15"/>
      <c r="L33" s="15"/>
      <c r="M33" s="15"/>
      <c r="N33" s="15"/>
      <c r="O33" s="15"/>
      <c r="P33" s="15"/>
      <c r="Q33" s="15"/>
      <c r="R33" s="15"/>
    </row>
    <row r="34" spans="1:26">
      <c r="K34" s="15"/>
      <c r="L34" s="15"/>
      <c r="M34" s="15"/>
      <c r="N34" s="15"/>
      <c r="O34" s="15"/>
      <c r="P34" s="15"/>
      <c r="Q34" s="15"/>
      <c r="R34" s="15"/>
    </row>
    <row r="35" spans="1:26">
      <c r="C35" s="38" t="s">
        <v>62</v>
      </c>
      <c r="D35" s="39"/>
      <c r="E35" s="39"/>
      <c r="F35" s="39"/>
      <c r="G35" s="39"/>
      <c r="H35" s="39"/>
      <c r="I35" s="39"/>
      <c r="J35" s="40"/>
      <c r="K35" s="28" t="s">
        <v>58</v>
      </c>
      <c r="L35" s="39"/>
      <c r="M35" s="39"/>
      <c r="N35" s="39"/>
      <c r="O35" s="39"/>
      <c r="P35" s="39"/>
      <c r="Q35" s="39"/>
      <c r="R35" s="40"/>
      <c r="S35" s="38" t="s">
        <v>74</v>
      </c>
      <c r="T35" s="39"/>
      <c r="U35" s="39"/>
      <c r="V35" s="39"/>
      <c r="W35" s="39"/>
      <c r="X35" s="39"/>
      <c r="Y35" s="39"/>
      <c r="Z35" s="40"/>
    </row>
    <row r="36" spans="1:26">
      <c r="A36" s="24" t="s">
        <v>22</v>
      </c>
      <c r="C36" s="27" t="s">
        <v>18</v>
      </c>
      <c r="D36" s="27"/>
      <c r="E36" s="27"/>
      <c r="F36" s="27"/>
      <c r="G36" s="27" t="s">
        <v>20</v>
      </c>
      <c r="H36" s="27"/>
      <c r="I36" s="27"/>
      <c r="J36" s="27"/>
      <c r="K36" s="27" t="s">
        <v>18</v>
      </c>
      <c r="L36" s="27"/>
      <c r="M36" s="27"/>
      <c r="N36" s="27"/>
      <c r="O36" s="27" t="s">
        <v>20</v>
      </c>
      <c r="P36" s="27"/>
      <c r="Q36" s="27"/>
      <c r="R36" s="27"/>
      <c r="S36" s="27" t="s">
        <v>18</v>
      </c>
      <c r="T36" s="27"/>
      <c r="U36" s="27"/>
      <c r="V36" s="27"/>
      <c r="W36" s="27" t="s">
        <v>20</v>
      </c>
      <c r="X36" s="27"/>
      <c r="Y36" s="27"/>
      <c r="Z36" s="27"/>
    </row>
    <row r="37" spans="1:26">
      <c r="C37" s="2" t="s">
        <v>0</v>
      </c>
      <c r="D37" s="2" t="s">
        <v>1</v>
      </c>
      <c r="E37" s="2" t="s">
        <v>2</v>
      </c>
      <c r="F37" s="2" t="s">
        <v>3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0</v>
      </c>
      <c r="L37" s="2" t="s">
        <v>1</v>
      </c>
      <c r="M37" s="2" t="s">
        <v>2</v>
      </c>
      <c r="N37" s="2" t="s">
        <v>3</v>
      </c>
      <c r="O37" s="2" t="s">
        <v>0</v>
      </c>
      <c r="P37" s="2" t="s">
        <v>1</v>
      </c>
      <c r="Q37" s="2" t="s">
        <v>2</v>
      </c>
      <c r="R37" s="2" t="s">
        <v>3</v>
      </c>
      <c r="S37" s="17" t="s">
        <v>0</v>
      </c>
      <c r="T37" s="17" t="s">
        <v>1</v>
      </c>
      <c r="U37" s="17" t="s">
        <v>2</v>
      </c>
      <c r="V37" s="17" t="s">
        <v>3</v>
      </c>
      <c r="W37" s="17" t="s">
        <v>0</v>
      </c>
      <c r="X37" s="17" t="s">
        <v>1</v>
      </c>
      <c r="Y37" s="17" t="s">
        <v>2</v>
      </c>
      <c r="Z37" s="17" t="s">
        <v>3</v>
      </c>
    </row>
    <row r="38" spans="1:26">
      <c r="A38" s="18" t="s">
        <v>9</v>
      </c>
      <c r="B38" s="3" t="s">
        <v>4</v>
      </c>
      <c r="C38" s="5">
        <v>0.76521700000000004</v>
      </c>
      <c r="D38" s="5">
        <v>0.96438400000000002</v>
      </c>
      <c r="E38" s="5">
        <v>0.85333300000000001</v>
      </c>
      <c r="F38" s="6">
        <v>0.77039800000000003</v>
      </c>
      <c r="G38" s="5">
        <v>0.73085299999999997</v>
      </c>
      <c r="H38" s="5">
        <v>0.94350299999999998</v>
      </c>
      <c r="I38" s="5">
        <v>0.82367400000000002</v>
      </c>
      <c r="J38" s="6">
        <v>0.72286799999999996</v>
      </c>
      <c r="K38" s="5">
        <v>1.9526999999999999E-2</v>
      </c>
      <c r="L38" s="5">
        <v>9.698E-3</v>
      </c>
      <c r="M38" s="5">
        <v>1.2895E-2</v>
      </c>
      <c r="N38" s="6">
        <v>1.8034999999999999E-2</v>
      </c>
      <c r="O38" s="5">
        <v>2.0941999999999999E-2</v>
      </c>
      <c r="P38" s="5">
        <v>1.2024E-2</v>
      </c>
      <c r="Q38" s="5">
        <v>1.4669E-2</v>
      </c>
      <c r="R38" s="6">
        <v>1.9812E-2</v>
      </c>
      <c r="S38" s="42"/>
      <c r="T38" s="43"/>
      <c r="U38" s="43"/>
      <c r="V38" s="44"/>
      <c r="W38" s="43"/>
      <c r="X38" s="43"/>
      <c r="Y38" s="43"/>
      <c r="Z38" s="44"/>
    </row>
    <row r="39" spans="1:26">
      <c r="A39" s="20"/>
      <c r="B39" s="7" t="s">
        <v>4</v>
      </c>
      <c r="C39" s="9">
        <v>0.82089599999999996</v>
      </c>
      <c r="D39" s="9">
        <v>0.90410999999999997</v>
      </c>
      <c r="E39" s="9">
        <v>0.86049500000000001</v>
      </c>
      <c r="F39" s="10">
        <v>0.79696400000000001</v>
      </c>
      <c r="G39" s="9">
        <v>0.789744</v>
      </c>
      <c r="H39" s="9">
        <v>0.87005600000000005</v>
      </c>
      <c r="I39" s="9">
        <v>0.82795700000000005</v>
      </c>
      <c r="J39" s="10">
        <v>0.751938</v>
      </c>
      <c r="K39" s="9">
        <v>1.8762000000000001E-2</v>
      </c>
      <c r="L39" s="9">
        <v>1.5165E-2</v>
      </c>
      <c r="M39" s="9">
        <v>1.2935E-2</v>
      </c>
      <c r="N39" s="10">
        <v>1.7035999999999999E-2</v>
      </c>
      <c r="O39" s="9">
        <v>2.0500999999999998E-2</v>
      </c>
      <c r="P39" s="9">
        <v>1.8508E-2</v>
      </c>
      <c r="Q39" s="9">
        <v>1.4999999999999999E-2</v>
      </c>
      <c r="R39" s="10">
        <v>1.8782E-2</v>
      </c>
      <c r="S39" s="52"/>
      <c r="T39" s="53"/>
      <c r="U39" s="53"/>
      <c r="V39" s="54"/>
      <c r="W39" s="53"/>
      <c r="X39" s="53"/>
      <c r="Y39" s="53"/>
      <c r="Z39" s="54"/>
    </row>
    <row r="40" spans="1:26">
      <c r="A40" s="20"/>
      <c r="B40" s="7" t="s">
        <v>4</v>
      </c>
      <c r="C40" s="9">
        <v>0.81472699999999998</v>
      </c>
      <c r="D40" s="9">
        <v>0.93972599999999995</v>
      </c>
      <c r="E40" s="9">
        <v>0.87277400000000005</v>
      </c>
      <c r="F40" s="10">
        <v>0.81024700000000005</v>
      </c>
      <c r="G40" s="9">
        <v>0.77272700000000005</v>
      </c>
      <c r="H40" s="9">
        <v>0.91242900000000005</v>
      </c>
      <c r="I40" s="9">
        <v>0.83678799999999998</v>
      </c>
      <c r="J40" s="10">
        <v>0.75581399999999999</v>
      </c>
      <c r="K40" s="9">
        <v>1.8440999999999999E-2</v>
      </c>
      <c r="L40" s="9">
        <v>1.2269E-2</v>
      </c>
      <c r="M40" s="9">
        <v>1.2231000000000001E-2</v>
      </c>
      <c r="N40" s="10">
        <v>1.6563000000000001E-2</v>
      </c>
      <c r="O40" s="9">
        <v>2.0566999999999998E-2</v>
      </c>
      <c r="P40" s="9">
        <v>1.5426E-2</v>
      </c>
      <c r="Q40" s="9">
        <v>1.444E-2</v>
      </c>
      <c r="R40" s="10">
        <v>1.8862E-2</v>
      </c>
      <c r="S40" s="52"/>
      <c r="T40" s="53"/>
      <c r="U40" s="53"/>
      <c r="V40" s="54"/>
      <c r="W40" s="53"/>
      <c r="X40" s="53"/>
      <c r="Y40" s="53"/>
      <c r="Z40" s="54"/>
    </row>
    <row r="41" spans="1:26">
      <c r="A41" s="20"/>
      <c r="B41" s="7" t="s">
        <v>5</v>
      </c>
      <c r="C41" s="9">
        <v>0.84732799999999997</v>
      </c>
      <c r="D41" s="9">
        <v>0.91232899999999995</v>
      </c>
      <c r="E41" s="9">
        <v>0.87862799999999996</v>
      </c>
      <c r="F41" s="10">
        <v>0.82542700000000002</v>
      </c>
      <c r="G41" s="9">
        <v>0.82519299999999995</v>
      </c>
      <c r="H41" s="9">
        <v>0.90678000000000003</v>
      </c>
      <c r="I41" s="9">
        <v>0.86406499999999997</v>
      </c>
      <c r="J41" s="10">
        <v>0.80426399999999998</v>
      </c>
      <c r="K41" s="9">
        <v>1.7676000000000001E-2</v>
      </c>
      <c r="L41" s="9">
        <v>1.4754E-2</v>
      </c>
      <c r="M41" s="9">
        <v>1.2088E-2</v>
      </c>
      <c r="N41" s="10">
        <v>1.5987000000000001E-2</v>
      </c>
      <c r="O41" s="9">
        <v>1.9195E-2</v>
      </c>
      <c r="P41" s="9">
        <v>1.5093000000000001E-2</v>
      </c>
      <c r="Q41" s="9">
        <v>1.3531E-2</v>
      </c>
      <c r="R41" s="10">
        <v>1.7541999999999999E-2</v>
      </c>
      <c r="S41" s="47"/>
      <c r="T41" s="48"/>
      <c r="U41" s="48"/>
      <c r="V41" s="49"/>
      <c r="W41" s="48"/>
      <c r="X41" s="48"/>
      <c r="Y41" s="48"/>
      <c r="Z41" s="49"/>
    </row>
    <row r="42" spans="1:26">
      <c r="A42" s="20"/>
      <c r="B42" s="7" t="s">
        <v>5</v>
      </c>
      <c r="C42" s="9">
        <v>0.84892100000000004</v>
      </c>
      <c r="D42" s="9">
        <v>0.96986300000000003</v>
      </c>
      <c r="E42" s="9">
        <v>0.90537100000000004</v>
      </c>
      <c r="F42" s="10">
        <v>0.85958299999999999</v>
      </c>
      <c r="G42" s="9">
        <v>0.80284999999999995</v>
      </c>
      <c r="H42" s="9">
        <v>0.95480200000000004</v>
      </c>
      <c r="I42" s="9">
        <v>0.87225799999999998</v>
      </c>
      <c r="J42" s="10">
        <v>0.80813999999999997</v>
      </c>
      <c r="K42" s="9">
        <v>1.7892999999999999E-2</v>
      </c>
      <c r="L42" s="9">
        <v>8.7229999999999999E-3</v>
      </c>
      <c r="M42" s="9">
        <v>1.0961E-2</v>
      </c>
      <c r="N42" s="10">
        <v>1.5285E-2</v>
      </c>
      <c r="O42" s="9">
        <v>1.9130999999999999E-2</v>
      </c>
      <c r="P42" s="9">
        <v>1.1013E-2</v>
      </c>
      <c r="Q42" s="9">
        <v>1.2787E-2</v>
      </c>
      <c r="R42" s="10">
        <v>1.7297E-2</v>
      </c>
      <c r="S42" s="52"/>
      <c r="T42" s="53"/>
      <c r="U42" s="53"/>
      <c r="V42" s="54"/>
      <c r="W42" s="53"/>
      <c r="X42" s="53"/>
      <c r="Y42" s="53"/>
      <c r="Z42" s="54"/>
    </row>
    <row r="43" spans="1:26">
      <c r="A43" s="20"/>
      <c r="B43" s="7" t="s">
        <v>5</v>
      </c>
      <c r="C43" s="9">
        <v>0.88040700000000005</v>
      </c>
      <c r="D43" s="9">
        <v>0.94794500000000004</v>
      </c>
      <c r="E43" s="9">
        <v>0.91292899999999999</v>
      </c>
      <c r="F43" s="10">
        <v>0.87476299999999996</v>
      </c>
      <c r="G43" s="9">
        <v>0.84</v>
      </c>
      <c r="H43" s="9">
        <v>0.88983100000000004</v>
      </c>
      <c r="I43" s="9">
        <v>0.86419800000000002</v>
      </c>
      <c r="J43" s="10">
        <v>0.80813999999999997</v>
      </c>
      <c r="K43" s="9">
        <v>1.6677999999999998E-2</v>
      </c>
      <c r="L43" s="9">
        <v>1.1419E-2</v>
      </c>
      <c r="M43" s="9">
        <v>1.0782E-2</v>
      </c>
      <c r="N43" s="10">
        <v>1.4569E-2</v>
      </c>
      <c r="O43" s="9">
        <v>1.8702E-2</v>
      </c>
      <c r="P43" s="9">
        <v>1.6843E-2</v>
      </c>
      <c r="Q43" s="9">
        <v>1.3646999999999999E-2</v>
      </c>
      <c r="R43" s="10">
        <v>1.7448000000000002E-2</v>
      </c>
      <c r="S43" s="52"/>
      <c r="T43" s="53"/>
      <c r="U43" s="53"/>
      <c r="V43" s="54"/>
      <c r="W43" s="53"/>
      <c r="X43" s="53"/>
      <c r="Y43" s="53"/>
      <c r="Z43" s="54"/>
    </row>
    <row r="44" spans="1:26">
      <c r="A44" s="20"/>
      <c r="B44" s="7" t="s">
        <v>6</v>
      </c>
      <c r="C44" s="9">
        <v>0.85406700000000002</v>
      </c>
      <c r="D44" s="9">
        <v>0.97808200000000001</v>
      </c>
      <c r="E44" s="9">
        <v>0.91187700000000005</v>
      </c>
      <c r="F44" s="10">
        <v>0.86907000000000001</v>
      </c>
      <c r="G44" s="9">
        <v>0.82382100000000003</v>
      </c>
      <c r="H44" s="9">
        <v>0.93785300000000005</v>
      </c>
      <c r="I44" s="9">
        <v>0.87714700000000001</v>
      </c>
      <c r="J44" s="10">
        <v>0.81976700000000002</v>
      </c>
      <c r="K44" s="9">
        <v>1.7148E-2</v>
      </c>
      <c r="L44" s="9">
        <v>7.6239999999999997E-3</v>
      </c>
      <c r="M44" s="9">
        <v>1.04E-2</v>
      </c>
      <c r="N44" s="10">
        <v>1.4586999999999999E-2</v>
      </c>
      <c r="O44" s="9">
        <v>1.8634999999999999E-2</v>
      </c>
      <c r="P44" s="9">
        <v>1.2437E-2</v>
      </c>
      <c r="Q44" s="9">
        <v>1.2481000000000001E-2</v>
      </c>
      <c r="R44" s="10">
        <v>1.6500999999999998E-2</v>
      </c>
      <c r="S44" s="47"/>
      <c r="T44" s="48"/>
      <c r="U44" s="48"/>
      <c r="V44" s="49"/>
      <c r="W44" s="48"/>
      <c r="X44" s="48"/>
      <c r="Y44" s="48"/>
      <c r="Z44" s="49"/>
    </row>
    <row r="45" spans="1:26">
      <c r="A45" s="20"/>
      <c r="B45" s="7" t="s">
        <v>6</v>
      </c>
      <c r="C45" s="9">
        <v>0.69259999999999999</v>
      </c>
      <c r="D45" s="9">
        <v>1</v>
      </c>
      <c r="E45" s="9">
        <v>0.81838599999999995</v>
      </c>
      <c r="F45" s="10">
        <v>0.69259999999999999</v>
      </c>
      <c r="G45" s="9">
        <v>0.68604699999999996</v>
      </c>
      <c r="H45" s="9">
        <v>1</v>
      </c>
      <c r="I45" s="9">
        <v>0.81379299999999999</v>
      </c>
      <c r="J45" s="10">
        <v>0.68604699999999996</v>
      </c>
      <c r="K45" s="9">
        <v>1.9567000000000001E-2</v>
      </c>
      <c r="L45" s="9">
        <v>0</v>
      </c>
      <c r="M45" s="9">
        <v>1.3687E-2</v>
      </c>
      <c r="N45" s="10">
        <v>1.9567000000000001E-2</v>
      </c>
      <c r="O45" s="9">
        <v>2.0544E-2</v>
      </c>
      <c r="P45" s="9">
        <v>0</v>
      </c>
      <c r="Q45" s="9">
        <v>1.4482999999999999E-2</v>
      </c>
      <c r="R45" s="10">
        <v>2.0544E-2</v>
      </c>
      <c r="S45" s="52"/>
      <c r="T45" s="53"/>
      <c r="U45" s="53"/>
      <c r="V45" s="54"/>
      <c r="W45" s="53"/>
      <c r="X45" s="53"/>
      <c r="Y45" s="53"/>
      <c r="Z45" s="54"/>
    </row>
    <row r="46" spans="1:26">
      <c r="A46" s="20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>
        <v>0.68604699999999996</v>
      </c>
      <c r="H46" s="9">
        <v>1</v>
      </c>
      <c r="I46" s="9">
        <v>0.81379299999999999</v>
      </c>
      <c r="J46" s="10">
        <v>0.68604699999999996</v>
      </c>
      <c r="K46" s="9">
        <v>1.9567000000000001E-2</v>
      </c>
      <c r="L46" s="9">
        <v>0</v>
      </c>
      <c r="M46" s="9">
        <v>1.3687E-2</v>
      </c>
      <c r="N46" s="10">
        <v>1.9567000000000001E-2</v>
      </c>
      <c r="O46" s="9">
        <v>2.0544E-2</v>
      </c>
      <c r="P46" s="9">
        <v>0</v>
      </c>
      <c r="Q46" s="9">
        <v>1.4482999999999999E-2</v>
      </c>
      <c r="R46" s="10">
        <v>2.0544E-2</v>
      </c>
      <c r="S46" s="55"/>
      <c r="T46" s="56"/>
      <c r="U46" s="56"/>
      <c r="V46" s="57"/>
      <c r="W46" s="56"/>
      <c r="X46" s="56"/>
      <c r="Y46" s="56"/>
      <c r="Z46" s="57"/>
    </row>
    <row r="47" spans="1:26">
      <c r="A47" s="18" t="s">
        <v>10</v>
      </c>
      <c r="B47" s="3" t="s">
        <v>7</v>
      </c>
      <c r="C47" s="5">
        <v>0.80405400000000005</v>
      </c>
      <c r="D47" s="5">
        <v>0.97808200000000001</v>
      </c>
      <c r="E47" s="5">
        <v>0.88257099999999999</v>
      </c>
      <c r="F47" s="6">
        <v>0.81973399999999996</v>
      </c>
      <c r="G47" s="5">
        <v>0.77397300000000002</v>
      </c>
      <c r="H47" s="5">
        <v>0.95762700000000001</v>
      </c>
      <c r="I47" s="5">
        <v>0.85606099999999996</v>
      </c>
      <c r="J47" s="6">
        <v>0.77907000000000004</v>
      </c>
      <c r="K47" s="5">
        <v>1.8896E-2</v>
      </c>
      <c r="L47" s="5">
        <v>7.7450000000000001E-3</v>
      </c>
      <c r="M47" s="5">
        <v>1.1920999999999999E-2</v>
      </c>
      <c r="N47" s="6">
        <v>1.6754000000000002E-2</v>
      </c>
      <c r="O47" s="5">
        <v>1.9833E-2</v>
      </c>
      <c r="P47" s="5">
        <v>1.1106E-2</v>
      </c>
      <c r="Q47" s="5">
        <v>1.3469999999999999E-2</v>
      </c>
      <c r="R47" s="6">
        <v>1.8155000000000001E-2</v>
      </c>
    </row>
    <row r="48" spans="1:26">
      <c r="A48" s="21"/>
      <c r="B48" s="11" t="s">
        <v>8</v>
      </c>
      <c r="C48" s="9">
        <v>0.81693400000000005</v>
      </c>
      <c r="D48" s="9">
        <v>0.97808200000000001</v>
      </c>
      <c r="E48" s="9">
        <v>0.89027400000000001</v>
      </c>
      <c r="F48" s="10">
        <v>0.83301700000000001</v>
      </c>
      <c r="G48" s="9">
        <v>0.77930999999999995</v>
      </c>
      <c r="H48" s="9">
        <v>0.95762700000000001</v>
      </c>
      <c r="I48" s="9">
        <v>0.85931599999999997</v>
      </c>
      <c r="J48" s="10">
        <v>0.78488400000000003</v>
      </c>
      <c r="K48" s="9">
        <v>1.8579999999999999E-2</v>
      </c>
      <c r="L48" s="9">
        <v>7.6229999999999996E-3</v>
      </c>
      <c r="M48" s="9">
        <v>1.1611E-2</v>
      </c>
      <c r="N48" s="10">
        <v>1.6322E-2</v>
      </c>
      <c r="O48" s="9">
        <v>1.9637999999999999E-2</v>
      </c>
      <c r="P48" s="9">
        <v>1.1047E-2</v>
      </c>
      <c r="Q48" s="9">
        <v>1.3309E-2</v>
      </c>
      <c r="R48" s="10">
        <v>1.7911E-2</v>
      </c>
    </row>
    <row r="49" spans="1:18">
      <c r="A49" s="18" t="s">
        <v>11</v>
      </c>
      <c r="B49" s="18" t="s">
        <v>13</v>
      </c>
      <c r="C49" s="4">
        <v>0.79683999999999999</v>
      </c>
      <c r="D49" s="5">
        <v>0.96712299999999995</v>
      </c>
      <c r="E49" s="5">
        <v>0.87376200000000004</v>
      </c>
      <c r="F49" s="5">
        <v>0.80645199999999995</v>
      </c>
      <c r="G49" s="4">
        <v>0.76798100000000002</v>
      </c>
      <c r="H49" s="5">
        <v>0.93502799999999997</v>
      </c>
      <c r="I49" s="5">
        <v>0.84331199999999995</v>
      </c>
      <c r="J49" s="6">
        <v>0.76162799999999997</v>
      </c>
      <c r="K49" s="4">
        <v>1.9352000000000001E-2</v>
      </c>
      <c r="L49" s="5">
        <v>9.0209999999999995E-3</v>
      </c>
      <c r="M49" s="5">
        <v>1.2638999999999999E-2</v>
      </c>
      <c r="N49" s="5">
        <v>1.7696E-2</v>
      </c>
      <c r="O49" s="4">
        <v>2.0042000000000001E-2</v>
      </c>
      <c r="P49" s="5">
        <v>1.307E-2</v>
      </c>
      <c r="Q49" s="5">
        <v>1.3849999999999999E-2</v>
      </c>
      <c r="R49" s="6">
        <v>1.8405000000000001E-2</v>
      </c>
    </row>
    <row r="50" spans="1:18">
      <c r="A50" s="20"/>
      <c r="B50" s="20" t="s">
        <v>14</v>
      </c>
      <c r="C50" s="8">
        <v>0.81975299999999995</v>
      </c>
      <c r="D50" s="9">
        <v>0.90958899999999998</v>
      </c>
      <c r="E50" s="9">
        <v>0.86233800000000005</v>
      </c>
      <c r="F50" s="9">
        <v>0.79886100000000004</v>
      </c>
      <c r="G50" s="8">
        <v>0.78227800000000003</v>
      </c>
      <c r="H50" s="9">
        <v>0.87288100000000002</v>
      </c>
      <c r="I50" s="9">
        <v>0.82509999999999994</v>
      </c>
      <c r="J50" s="10">
        <v>0.74612400000000001</v>
      </c>
      <c r="K50" s="8">
        <v>1.8719E-2</v>
      </c>
      <c r="L50" s="9">
        <v>1.4583E-2</v>
      </c>
      <c r="M50" s="9">
        <v>1.2845000000000001E-2</v>
      </c>
      <c r="N50" s="9">
        <v>1.7003999999999998E-2</v>
      </c>
      <c r="O50" s="8">
        <v>2.0864000000000001E-2</v>
      </c>
      <c r="P50" s="9">
        <v>1.8238000000000001E-2</v>
      </c>
      <c r="Q50" s="9">
        <v>1.506E-2</v>
      </c>
      <c r="R50" s="10">
        <v>1.8973E-2</v>
      </c>
    </row>
    <row r="51" spans="1:18">
      <c r="A51" s="20"/>
      <c r="B51" s="20" t="s">
        <v>15</v>
      </c>
      <c r="C51" s="8">
        <v>0.80481899999999995</v>
      </c>
      <c r="D51" s="9">
        <v>0.91506799999999999</v>
      </c>
      <c r="E51" s="9">
        <v>0.85641</v>
      </c>
      <c r="F51" s="9">
        <v>0.78747599999999995</v>
      </c>
      <c r="G51" s="8">
        <v>0.78717899999999996</v>
      </c>
      <c r="H51" s="9">
        <v>0.867232</v>
      </c>
      <c r="I51" s="9">
        <v>0.82526900000000003</v>
      </c>
      <c r="J51" s="10">
        <v>0.748062</v>
      </c>
      <c r="K51" s="8">
        <v>1.9047000000000001E-2</v>
      </c>
      <c r="L51" s="9">
        <v>1.4428E-2</v>
      </c>
      <c r="M51" s="9">
        <v>1.2961E-2</v>
      </c>
      <c r="N51" s="9">
        <v>1.7257000000000002E-2</v>
      </c>
      <c r="O51" s="8">
        <v>2.0539999999999999E-2</v>
      </c>
      <c r="P51" s="9">
        <v>1.8696000000000001E-2</v>
      </c>
      <c r="Q51" s="9">
        <v>1.5096E-2</v>
      </c>
      <c r="R51" s="10">
        <v>1.8862E-2</v>
      </c>
    </row>
    <row r="52" spans="1:18">
      <c r="A52" s="20"/>
      <c r="B52" s="20" t="s">
        <v>16</v>
      </c>
      <c r="C52" s="8">
        <v>0.82640599999999997</v>
      </c>
      <c r="D52" s="9">
        <v>0.92602700000000004</v>
      </c>
      <c r="E52" s="9">
        <v>0.87338499999999997</v>
      </c>
      <c r="F52" s="9">
        <v>0.81404200000000004</v>
      </c>
      <c r="G52" s="8">
        <v>0.79545500000000002</v>
      </c>
      <c r="H52" s="9">
        <v>0.88983100000000004</v>
      </c>
      <c r="I52" s="9">
        <v>0.84</v>
      </c>
      <c r="J52" s="10">
        <v>0.76744199999999996</v>
      </c>
      <c r="K52" s="8">
        <v>1.8457000000000001E-2</v>
      </c>
      <c r="L52" s="9">
        <v>1.3977E-2</v>
      </c>
      <c r="M52" s="9">
        <v>1.2739E-2</v>
      </c>
      <c r="N52" s="9">
        <v>1.7058E-2</v>
      </c>
      <c r="O52" s="8">
        <v>2.0038E-2</v>
      </c>
      <c r="P52" s="9">
        <v>1.5984000000000002E-2</v>
      </c>
      <c r="Q52" s="9">
        <v>1.4017E-2</v>
      </c>
      <c r="R52" s="10">
        <v>1.8141999999999998E-2</v>
      </c>
    </row>
    <row r="53" spans="1:18">
      <c r="A53" s="21"/>
      <c r="B53" s="21" t="s">
        <v>17</v>
      </c>
      <c r="C53" s="12">
        <v>0.817967</v>
      </c>
      <c r="D53" s="13">
        <v>0.94794500000000004</v>
      </c>
      <c r="E53" s="13">
        <v>0.87817299999999998</v>
      </c>
      <c r="F53" s="13">
        <v>0.81783700000000004</v>
      </c>
      <c r="G53" s="12">
        <v>0.77512000000000003</v>
      </c>
      <c r="H53" s="13">
        <v>0.91525400000000001</v>
      </c>
      <c r="I53" s="13">
        <v>0.83937799999999996</v>
      </c>
      <c r="J53" s="14">
        <v>0.75968999999999998</v>
      </c>
      <c r="K53" s="12">
        <v>1.8751E-2</v>
      </c>
      <c r="L53" s="13">
        <v>1.1336000000000001E-2</v>
      </c>
      <c r="M53" s="13">
        <v>1.2371E-2</v>
      </c>
      <c r="N53" s="13">
        <v>1.6903000000000001E-2</v>
      </c>
      <c r="O53" s="12">
        <v>2.0240999999999999E-2</v>
      </c>
      <c r="P53" s="13">
        <v>1.5179E-2</v>
      </c>
      <c r="Q53" s="13">
        <v>1.4246999999999999E-2</v>
      </c>
      <c r="R53" s="14">
        <v>1.8547000000000001E-2</v>
      </c>
    </row>
    <row r="54" spans="1:18">
      <c r="A54" s="18" t="s">
        <v>12</v>
      </c>
      <c r="B54" s="20" t="s">
        <v>13</v>
      </c>
      <c r="C54" s="8">
        <v>0.80855900000000003</v>
      </c>
      <c r="D54" s="9">
        <v>0.98356200000000005</v>
      </c>
      <c r="E54" s="9">
        <v>0.88751500000000005</v>
      </c>
      <c r="F54" s="9">
        <v>0.82732399999999995</v>
      </c>
      <c r="G54" s="8">
        <v>0.770455</v>
      </c>
      <c r="H54" s="9">
        <v>0.95762700000000001</v>
      </c>
      <c r="I54" s="9">
        <v>0.853904</v>
      </c>
      <c r="J54" s="10">
        <v>0.77519400000000005</v>
      </c>
      <c r="K54" s="8">
        <v>1.8742000000000002E-2</v>
      </c>
      <c r="L54" s="9">
        <v>6.411E-3</v>
      </c>
      <c r="M54" s="9">
        <v>1.1783E-2</v>
      </c>
      <c r="N54" s="9">
        <v>1.6617E-2</v>
      </c>
      <c r="O54" s="8">
        <v>1.9828999999999999E-2</v>
      </c>
      <c r="P54" s="9">
        <v>1.0697E-2</v>
      </c>
      <c r="Q54" s="9">
        <v>1.3422999999999999E-2</v>
      </c>
      <c r="R54" s="10">
        <v>1.8096999999999999E-2</v>
      </c>
    </row>
    <row r="55" spans="1:18">
      <c r="A55" s="20"/>
      <c r="B55" s="20" t="s">
        <v>14</v>
      </c>
      <c r="C55" s="8">
        <v>0.84412500000000001</v>
      </c>
      <c r="D55" s="9">
        <v>0.96438400000000002</v>
      </c>
      <c r="E55" s="9">
        <v>0.90025599999999995</v>
      </c>
      <c r="F55" s="9">
        <v>0.85199199999999997</v>
      </c>
      <c r="G55" s="8">
        <v>0.81067999999999996</v>
      </c>
      <c r="H55" s="9">
        <v>0.94350299999999998</v>
      </c>
      <c r="I55" s="9">
        <v>0.87206300000000003</v>
      </c>
      <c r="J55" s="10">
        <v>0.81007799999999996</v>
      </c>
      <c r="K55" s="8">
        <v>1.7943000000000001E-2</v>
      </c>
      <c r="L55" s="9">
        <v>9.5060000000000006E-3</v>
      </c>
      <c r="M55" s="9">
        <v>1.1183E-2</v>
      </c>
      <c r="N55" s="9">
        <v>1.5491E-2</v>
      </c>
      <c r="O55" s="8">
        <v>1.883E-2</v>
      </c>
      <c r="P55" s="9">
        <v>1.2348E-2</v>
      </c>
      <c r="Q55" s="9">
        <v>1.2671999999999999E-2</v>
      </c>
      <c r="R55" s="10">
        <v>1.6840999999999998E-2</v>
      </c>
    </row>
    <row r="56" spans="1:18">
      <c r="A56" s="20"/>
      <c r="B56" s="20" t="s">
        <v>15</v>
      </c>
      <c r="C56" s="8">
        <v>0.81506800000000001</v>
      </c>
      <c r="D56" s="9">
        <v>0.97808200000000001</v>
      </c>
      <c r="E56" s="9">
        <v>0.88916600000000001</v>
      </c>
      <c r="F56" s="9">
        <v>0.83111999999999997</v>
      </c>
      <c r="G56" s="8">
        <v>0.77701100000000001</v>
      </c>
      <c r="H56" s="9">
        <v>0.95480200000000004</v>
      </c>
      <c r="I56" s="9">
        <v>0.85678100000000001</v>
      </c>
      <c r="J56" s="10">
        <v>0.78100800000000004</v>
      </c>
      <c r="K56" s="8">
        <v>1.8676000000000002E-2</v>
      </c>
      <c r="L56" s="9">
        <v>7.6229999999999996E-3</v>
      </c>
      <c r="M56" s="9">
        <v>1.1688E-2</v>
      </c>
      <c r="N56" s="9">
        <v>1.6442999999999999E-2</v>
      </c>
      <c r="O56" s="8">
        <v>1.9709999999999998E-2</v>
      </c>
      <c r="P56" s="9">
        <v>1.1509999999999999E-2</v>
      </c>
      <c r="Q56" s="9">
        <v>1.3445E-2</v>
      </c>
      <c r="R56" s="10">
        <v>1.8061000000000001E-2</v>
      </c>
    </row>
    <row r="57" spans="1:18">
      <c r="A57" s="20"/>
      <c r="B57" s="20" t="s">
        <v>16</v>
      </c>
      <c r="C57" s="8">
        <v>0.81093400000000004</v>
      </c>
      <c r="D57" s="9">
        <v>0.97534200000000004</v>
      </c>
      <c r="E57" s="9">
        <v>0.88557200000000003</v>
      </c>
      <c r="F57" s="9">
        <v>0.82542700000000002</v>
      </c>
      <c r="G57" s="8">
        <v>0.76887899999999998</v>
      </c>
      <c r="H57" s="9">
        <v>0.94915300000000002</v>
      </c>
      <c r="I57" s="9">
        <v>0.84955800000000004</v>
      </c>
      <c r="J57" s="10">
        <v>0.76937999999999995</v>
      </c>
      <c r="K57" s="8">
        <v>1.8513000000000002E-2</v>
      </c>
      <c r="L57" s="9">
        <v>7.9729999999999992E-3</v>
      </c>
      <c r="M57" s="9">
        <v>1.1714E-2</v>
      </c>
      <c r="N57" s="9">
        <v>1.6428000000000002E-2</v>
      </c>
      <c r="O57" s="8">
        <v>1.9848999999999999E-2</v>
      </c>
      <c r="P57" s="9">
        <v>1.1915E-2</v>
      </c>
      <c r="Q57" s="9">
        <v>1.3611E-2</v>
      </c>
      <c r="R57" s="10">
        <v>1.8245000000000001E-2</v>
      </c>
    </row>
    <row r="58" spans="1:18">
      <c r="A58" s="21"/>
      <c r="B58" s="21" t="s">
        <v>17</v>
      </c>
      <c r="C58" s="12">
        <v>0.81609200000000004</v>
      </c>
      <c r="D58" s="13">
        <v>0.972603</v>
      </c>
      <c r="E58" s="13">
        <v>0.88749999999999996</v>
      </c>
      <c r="F58" s="13">
        <v>0.82922200000000001</v>
      </c>
      <c r="G58" s="12">
        <v>0.78554800000000002</v>
      </c>
      <c r="H58" s="13">
        <v>0.95197699999999996</v>
      </c>
      <c r="I58" s="13">
        <v>0.860792</v>
      </c>
      <c r="J58" s="14">
        <v>0.78876000000000002</v>
      </c>
      <c r="K58" s="12">
        <v>1.8603999999999999E-2</v>
      </c>
      <c r="L58" s="13">
        <v>8.3099999999999997E-3</v>
      </c>
      <c r="M58" s="13">
        <v>1.1722E-2</v>
      </c>
      <c r="N58" s="13">
        <v>1.6407000000000001E-2</v>
      </c>
      <c r="O58" s="12">
        <v>1.9536000000000001E-2</v>
      </c>
      <c r="P58" s="13">
        <v>1.1631000000000001E-2</v>
      </c>
      <c r="Q58" s="13">
        <v>1.3228E-2</v>
      </c>
      <c r="R58" s="14">
        <v>1.7784000000000001E-2</v>
      </c>
    </row>
    <row r="64" spans="1:18">
      <c r="A64" s="24" t="s">
        <v>44</v>
      </c>
      <c r="C64" s="38" t="s">
        <v>62</v>
      </c>
      <c r="D64" s="39"/>
      <c r="E64" s="39"/>
      <c r="F64" s="40"/>
      <c r="G64" s="28" t="s">
        <v>58</v>
      </c>
      <c r="H64" s="29"/>
      <c r="I64" s="29"/>
      <c r="J64" s="30"/>
      <c r="K64" s="38" t="s">
        <v>75</v>
      </c>
      <c r="L64" s="39"/>
      <c r="M64" s="39"/>
      <c r="N64" s="40"/>
    </row>
    <row r="65" spans="1:18">
      <c r="C65" s="22" t="s">
        <v>0</v>
      </c>
      <c r="D65" s="2" t="s">
        <v>1</v>
      </c>
      <c r="E65" s="2" t="s">
        <v>2</v>
      </c>
      <c r="F65" s="19" t="s">
        <v>3</v>
      </c>
      <c r="G65" s="26" t="s">
        <v>0</v>
      </c>
      <c r="H65" s="16" t="s">
        <v>1</v>
      </c>
      <c r="I65" s="16" t="s">
        <v>2</v>
      </c>
      <c r="J65" s="25" t="s">
        <v>3</v>
      </c>
      <c r="K65" s="17" t="s">
        <v>0</v>
      </c>
      <c r="L65" s="17" t="s">
        <v>1</v>
      </c>
      <c r="M65" s="17" t="s">
        <v>2</v>
      </c>
      <c r="N65" s="17" t="s">
        <v>3</v>
      </c>
    </row>
    <row r="66" spans="1:18">
      <c r="A66" s="18" t="s">
        <v>9</v>
      </c>
      <c r="B66" s="3" t="s">
        <v>4</v>
      </c>
      <c r="C66" s="5">
        <v>0.149733</v>
      </c>
      <c r="D66" s="5">
        <v>0.474576</v>
      </c>
      <c r="E66" s="5">
        <v>0.22764200000000001</v>
      </c>
      <c r="F66" s="6">
        <v>0.68333299999999997</v>
      </c>
      <c r="G66" s="4">
        <v>2.6384999999999999E-2</v>
      </c>
      <c r="H66" s="5">
        <v>6.4813999999999997E-2</v>
      </c>
      <c r="I66" s="5">
        <v>3.5793999999999999E-2</v>
      </c>
      <c r="J66" s="6">
        <v>1.8849999999999999E-2</v>
      </c>
      <c r="K66" s="42"/>
      <c r="L66" s="43"/>
      <c r="M66" s="43"/>
      <c r="N66" s="44"/>
      <c r="O66" s="41"/>
      <c r="P66" s="41"/>
      <c r="Q66" s="41"/>
      <c r="R66" s="41"/>
    </row>
    <row r="67" spans="1:18">
      <c r="A67" s="20"/>
      <c r="B67" s="7" t="s">
        <v>4</v>
      </c>
      <c r="C67" s="9">
        <v>0.18141599999999999</v>
      </c>
      <c r="D67" s="9">
        <v>0.69491499999999995</v>
      </c>
      <c r="E67" s="9">
        <v>0.287719</v>
      </c>
      <c r="F67" s="10">
        <v>0.66166700000000001</v>
      </c>
      <c r="G67" s="8">
        <v>2.5794999999999998E-2</v>
      </c>
      <c r="H67" s="9">
        <v>5.9645999999999998E-2</v>
      </c>
      <c r="I67" s="9">
        <v>3.5207000000000002E-2</v>
      </c>
      <c r="J67" s="10">
        <v>1.9252999999999999E-2</v>
      </c>
      <c r="K67" s="20"/>
      <c r="L67" s="45"/>
      <c r="M67" s="45"/>
      <c r="N67" s="46"/>
    </row>
    <row r="68" spans="1:18">
      <c r="A68" s="20"/>
      <c r="B68" s="7" t="s">
        <v>4</v>
      </c>
      <c r="C68" s="9">
        <v>0.17721500000000001</v>
      </c>
      <c r="D68" s="9">
        <v>0.474576</v>
      </c>
      <c r="E68" s="9">
        <v>0.25806499999999999</v>
      </c>
      <c r="F68" s="10">
        <v>0.73166699999999996</v>
      </c>
      <c r="G68" s="8">
        <v>3.0789E-2</v>
      </c>
      <c r="H68" s="9">
        <v>6.5938999999999998E-2</v>
      </c>
      <c r="I68" s="9">
        <v>3.9614999999999997E-2</v>
      </c>
      <c r="J68" s="10">
        <v>1.7937000000000002E-2</v>
      </c>
      <c r="K68" s="20"/>
      <c r="L68" s="45"/>
      <c r="M68" s="45"/>
      <c r="N68" s="46"/>
    </row>
    <row r="69" spans="1:18">
      <c r="A69" s="20"/>
      <c r="B69" s="7" t="s">
        <v>5</v>
      </c>
      <c r="C69" s="9">
        <v>0.14788699999999999</v>
      </c>
      <c r="D69" s="9">
        <v>0.71186400000000005</v>
      </c>
      <c r="E69" s="9">
        <v>0.244898</v>
      </c>
      <c r="F69" s="10">
        <v>0.56833299999999998</v>
      </c>
      <c r="G69" s="8">
        <v>2.1014999999999999E-2</v>
      </c>
      <c r="H69" s="9">
        <v>5.9854999999999998E-2</v>
      </c>
      <c r="I69" s="9">
        <v>3.0685E-2</v>
      </c>
      <c r="J69" s="10">
        <v>2.0094000000000001E-2</v>
      </c>
      <c r="K69" s="47"/>
      <c r="L69" s="48"/>
      <c r="M69" s="48"/>
      <c r="N69" s="49"/>
    </row>
    <row r="70" spans="1:18">
      <c r="A70" s="20"/>
      <c r="B70" s="7" t="s">
        <v>5</v>
      </c>
      <c r="C70" s="9">
        <v>0.123762</v>
      </c>
      <c r="D70" s="9">
        <v>0.84745800000000004</v>
      </c>
      <c r="E70" s="9">
        <v>0.21598300000000001</v>
      </c>
      <c r="F70" s="10">
        <v>0.39500000000000002</v>
      </c>
      <c r="G70" s="8">
        <v>1.6376000000000002E-2</v>
      </c>
      <c r="H70" s="9">
        <v>4.7974999999999997E-2</v>
      </c>
      <c r="I70" s="9">
        <v>2.5561E-2</v>
      </c>
      <c r="J70" s="10">
        <v>1.9841999999999999E-2</v>
      </c>
      <c r="K70" s="20"/>
      <c r="L70" s="45"/>
      <c r="M70" s="45"/>
      <c r="N70" s="46"/>
    </row>
    <row r="71" spans="1:18">
      <c r="A71" s="20"/>
      <c r="B71" s="7" t="s">
        <v>5</v>
      </c>
      <c r="C71" s="9">
        <v>0.13316600000000001</v>
      </c>
      <c r="D71" s="9">
        <v>0.89830500000000002</v>
      </c>
      <c r="E71" s="9">
        <v>0.23194699999999999</v>
      </c>
      <c r="F71" s="10">
        <v>0.41499999999999998</v>
      </c>
      <c r="G71" s="8">
        <v>1.6969000000000001E-2</v>
      </c>
      <c r="H71" s="9">
        <v>3.9542000000000001E-2</v>
      </c>
      <c r="I71" s="9">
        <v>2.6162000000000001E-2</v>
      </c>
      <c r="J71" s="10">
        <v>1.9931999999999998E-2</v>
      </c>
      <c r="K71" s="20"/>
      <c r="L71" s="45"/>
      <c r="M71" s="45"/>
      <c r="N71" s="46"/>
    </row>
    <row r="72" spans="1:18">
      <c r="A72" s="20"/>
      <c r="B72" s="7" t="s">
        <v>6</v>
      </c>
      <c r="C72" s="9">
        <v>0.17171700000000001</v>
      </c>
      <c r="D72" s="9">
        <v>0.86440700000000004</v>
      </c>
      <c r="E72" s="9">
        <v>0.28651700000000002</v>
      </c>
      <c r="F72" s="10">
        <v>0.57666700000000004</v>
      </c>
      <c r="G72" s="8">
        <v>2.1953E-2</v>
      </c>
      <c r="H72" s="9">
        <v>4.4741999999999997E-2</v>
      </c>
      <c r="I72" s="9">
        <v>3.1444E-2</v>
      </c>
      <c r="J72" s="10">
        <v>2.0406000000000001E-2</v>
      </c>
      <c r="K72" s="47"/>
      <c r="L72" s="48"/>
      <c r="M72" s="48"/>
      <c r="N72" s="49"/>
    </row>
    <row r="73" spans="1:18">
      <c r="A73" s="20"/>
      <c r="B73" s="7" t="s">
        <v>6</v>
      </c>
      <c r="C73" s="9">
        <v>0.14488599999999999</v>
      </c>
      <c r="D73" s="9">
        <v>0.86440700000000004</v>
      </c>
      <c r="E73" s="9">
        <v>0.24817500000000001</v>
      </c>
      <c r="F73" s="10">
        <v>0.48499999999999999</v>
      </c>
      <c r="G73" s="8">
        <v>1.8693999999999999E-2</v>
      </c>
      <c r="H73" s="9">
        <v>4.5337000000000002E-2</v>
      </c>
      <c r="I73" s="9">
        <v>2.8117E-2</v>
      </c>
      <c r="J73" s="10">
        <v>2.0334999999999999E-2</v>
      </c>
      <c r="K73" s="20"/>
      <c r="L73" s="45"/>
      <c r="M73" s="45"/>
      <c r="N73" s="46"/>
    </row>
    <row r="74" spans="1:18">
      <c r="A74" s="21"/>
      <c r="B74" s="11" t="s">
        <v>6</v>
      </c>
      <c r="C74" s="13">
        <v>0.150725</v>
      </c>
      <c r="D74" s="13">
        <v>0.88135600000000003</v>
      </c>
      <c r="E74" s="13">
        <v>0.25742599999999999</v>
      </c>
      <c r="F74" s="14">
        <v>0.5</v>
      </c>
      <c r="G74" s="8">
        <v>1.9276999999999999E-2</v>
      </c>
      <c r="H74" s="9">
        <v>4.2209999999999998E-2</v>
      </c>
      <c r="I74" s="9">
        <v>2.8739000000000001E-2</v>
      </c>
      <c r="J74" s="10">
        <v>2.0643999999999999E-2</v>
      </c>
      <c r="K74" s="21"/>
      <c r="L74" s="50"/>
      <c r="M74" s="50"/>
      <c r="N74" s="51"/>
    </row>
    <row r="75" spans="1:18">
      <c r="A75" s="18" t="s">
        <v>10</v>
      </c>
      <c r="B75" s="3" t="s">
        <v>7</v>
      </c>
      <c r="C75" s="5">
        <v>0.17832200000000001</v>
      </c>
      <c r="D75" s="5">
        <v>0.86440700000000004</v>
      </c>
      <c r="E75" s="5">
        <v>0.29565200000000003</v>
      </c>
      <c r="F75" s="6">
        <v>0.59499999999999997</v>
      </c>
      <c r="G75" s="4">
        <v>2.2710999999999999E-2</v>
      </c>
      <c r="H75" s="5">
        <v>4.5225000000000001E-2</v>
      </c>
      <c r="I75" s="5">
        <v>3.2168000000000002E-2</v>
      </c>
      <c r="J75" s="6">
        <v>2.0160999999999998E-2</v>
      </c>
    </row>
    <row r="76" spans="1:18">
      <c r="A76" s="21"/>
      <c r="B76" s="11" t="s">
        <v>8</v>
      </c>
      <c r="C76" s="13">
        <v>0.18021200000000001</v>
      </c>
      <c r="D76" s="13">
        <v>0.86440700000000004</v>
      </c>
      <c r="E76" s="13">
        <v>0.29824600000000001</v>
      </c>
      <c r="F76" s="14">
        <v>0.6</v>
      </c>
      <c r="G76" s="12">
        <v>2.2842999999999999E-2</v>
      </c>
      <c r="H76" s="13">
        <v>4.5510000000000002E-2</v>
      </c>
      <c r="I76" s="13">
        <v>3.2245000000000003E-2</v>
      </c>
      <c r="J76" s="14">
        <v>2.0034E-2</v>
      </c>
    </row>
    <row r="77" spans="1:18">
      <c r="A77" s="18" t="s">
        <v>11</v>
      </c>
      <c r="B77" s="3" t="s">
        <v>13</v>
      </c>
      <c r="C77" s="5">
        <v>0.13636400000000001</v>
      </c>
      <c r="D77" s="5">
        <v>0.86440700000000004</v>
      </c>
      <c r="E77" s="5">
        <v>0.235566</v>
      </c>
      <c r="F77" s="6">
        <v>0.44833299999999998</v>
      </c>
      <c r="G77" s="8">
        <v>1.772E-2</v>
      </c>
      <c r="H77" s="9">
        <v>4.4728999999999998E-2</v>
      </c>
      <c r="I77" s="9">
        <v>2.7033000000000001E-2</v>
      </c>
      <c r="J77" s="10">
        <v>2.0455999999999998E-2</v>
      </c>
    </row>
    <row r="78" spans="1:18">
      <c r="A78" s="20"/>
      <c r="B78" s="7" t="s">
        <v>14</v>
      </c>
      <c r="C78" s="9">
        <v>0.15457399999999999</v>
      </c>
      <c r="D78" s="9">
        <v>0.83050800000000002</v>
      </c>
      <c r="E78" s="9">
        <v>0.26063799999999998</v>
      </c>
      <c r="F78" s="10">
        <v>0.53666700000000001</v>
      </c>
      <c r="G78" s="8">
        <v>2.0319E-2</v>
      </c>
      <c r="H78" s="9">
        <v>4.8729000000000001E-2</v>
      </c>
      <c r="I78" s="9">
        <v>2.9863000000000001E-2</v>
      </c>
      <c r="J78" s="10">
        <v>2.0728E-2</v>
      </c>
    </row>
    <row r="79" spans="1:18">
      <c r="A79" s="20"/>
      <c r="B79" s="7" t="s">
        <v>15</v>
      </c>
      <c r="C79" s="9">
        <v>0.15625</v>
      </c>
      <c r="D79" s="9">
        <v>0.50847500000000001</v>
      </c>
      <c r="E79" s="9">
        <v>0.23904400000000001</v>
      </c>
      <c r="F79" s="10">
        <v>0.68166700000000002</v>
      </c>
      <c r="G79" s="8">
        <v>2.6415999999999999E-2</v>
      </c>
      <c r="H79" s="9">
        <v>6.4271999999999996E-2</v>
      </c>
      <c r="I79" s="9">
        <v>3.5777999999999997E-2</v>
      </c>
      <c r="J79" s="10">
        <v>1.8921E-2</v>
      </c>
      <c r="P79" s="23"/>
    </row>
    <row r="80" spans="1:18">
      <c r="A80" s="20"/>
      <c r="B80" s="7" t="s">
        <v>16</v>
      </c>
      <c r="C80" s="9">
        <v>0.18781700000000001</v>
      </c>
      <c r="D80" s="9">
        <v>0.62711899999999998</v>
      </c>
      <c r="E80" s="9">
        <v>0.28906199999999999</v>
      </c>
      <c r="F80" s="10">
        <v>0.69666700000000004</v>
      </c>
      <c r="G80" s="8">
        <v>2.8059000000000001E-2</v>
      </c>
      <c r="H80" s="9">
        <v>6.3483999999999999E-2</v>
      </c>
      <c r="I80" s="9">
        <v>3.7304999999999998E-2</v>
      </c>
      <c r="J80" s="10">
        <v>1.8681E-2</v>
      </c>
      <c r="P80" s="23"/>
    </row>
    <row r="81" spans="1:16">
      <c r="A81" s="21"/>
      <c r="B81" s="11" t="s">
        <v>17</v>
      </c>
      <c r="C81" s="13">
        <v>0.16423399999999999</v>
      </c>
      <c r="D81" s="13">
        <v>0.76271199999999995</v>
      </c>
      <c r="E81" s="13">
        <v>0.27027000000000001</v>
      </c>
      <c r="F81" s="14">
        <v>0.59499999999999997</v>
      </c>
      <c r="G81" s="8">
        <v>2.2565999999999999E-2</v>
      </c>
      <c r="H81" s="9">
        <v>5.5472E-2</v>
      </c>
      <c r="I81" s="9">
        <v>3.2246999999999998E-2</v>
      </c>
      <c r="J81" s="10">
        <v>2.0168999999999999E-2</v>
      </c>
      <c r="P81" s="23"/>
    </row>
    <row r="82" spans="1:16">
      <c r="A82" s="18" t="s">
        <v>12</v>
      </c>
      <c r="B82" s="3" t="s">
        <v>13</v>
      </c>
      <c r="C82" s="5">
        <v>0.15384600000000001</v>
      </c>
      <c r="D82" s="5">
        <v>0.91525400000000001</v>
      </c>
      <c r="E82" s="5">
        <v>0.26341500000000001</v>
      </c>
      <c r="F82" s="6">
        <v>0.49666700000000003</v>
      </c>
      <c r="G82" s="4">
        <v>1.9310999999999998E-2</v>
      </c>
      <c r="H82" s="5">
        <v>3.6628000000000001E-2</v>
      </c>
      <c r="I82" s="5">
        <v>2.8735E-2</v>
      </c>
      <c r="J82" s="6">
        <v>2.0618999999999998E-2</v>
      </c>
      <c r="P82" s="23"/>
    </row>
    <row r="83" spans="1:16">
      <c r="A83" s="20"/>
      <c r="B83" s="7" t="s">
        <v>14</v>
      </c>
      <c r="C83" s="9">
        <v>0.149701</v>
      </c>
      <c r="D83" s="9">
        <v>0.84745800000000004</v>
      </c>
      <c r="E83" s="9">
        <v>0.25445299999999998</v>
      </c>
      <c r="F83" s="10">
        <v>0.51166699999999998</v>
      </c>
      <c r="G83" s="8">
        <v>1.9564000000000002E-2</v>
      </c>
      <c r="H83" s="9">
        <v>4.7343999999999997E-2</v>
      </c>
      <c r="I83" s="9">
        <v>2.9083999999999999E-2</v>
      </c>
      <c r="J83" s="10">
        <v>2.0688000000000002E-2</v>
      </c>
      <c r="P83" s="23"/>
    </row>
    <row r="84" spans="1:16">
      <c r="A84" s="20"/>
      <c r="B84" s="7" t="s">
        <v>15</v>
      </c>
      <c r="C84" s="9">
        <v>0.18518499999999999</v>
      </c>
      <c r="D84" s="9">
        <v>0.84745800000000004</v>
      </c>
      <c r="E84" s="9">
        <v>0.30395100000000003</v>
      </c>
      <c r="F84" s="10">
        <v>0.61833300000000002</v>
      </c>
      <c r="G84" s="8">
        <v>2.3713000000000001E-2</v>
      </c>
      <c r="H84" s="9">
        <v>4.7701E-2</v>
      </c>
      <c r="I84" s="9">
        <v>3.3107999999999999E-2</v>
      </c>
      <c r="J84" s="10">
        <v>1.9883999999999999E-2</v>
      </c>
      <c r="P84" s="23"/>
    </row>
    <row r="85" spans="1:16">
      <c r="A85" s="20"/>
      <c r="B85" s="7" t="s">
        <v>16</v>
      </c>
      <c r="C85" s="9">
        <v>0.207792</v>
      </c>
      <c r="D85" s="9">
        <v>0.81355900000000003</v>
      </c>
      <c r="E85" s="9">
        <v>0.33103399999999999</v>
      </c>
      <c r="F85" s="10">
        <v>0.67666700000000002</v>
      </c>
      <c r="G85" s="8">
        <v>2.6905999999999999E-2</v>
      </c>
      <c r="H85" s="9">
        <v>5.1390999999999999E-2</v>
      </c>
      <c r="I85" s="9">
        <v>3.5951999999999998E-2</v>
      </c>
      <c r="J85" s="10">
        <v>1.9095999999999998E-2</v>
      </c>
      <c r="P85" s="23"/>
    </row>
    <row r="86" spans="1:16">
      <c r="A86" s="21"/>
      <c r="B86" s="11" t="s">
        <v>17</v>
      </c>
      <c r="C86" s="13">
        <v>0.18439700000000001</v>
      </c>
      <c r="D86" s="13">
        <v>0.88135600000000003</v>
      </c>
      <c r="E86" s="13">
        <v>0.30498500000000001</v>
      </c>
      <c r="F86" s="14">
        <v>0.60499999999999998</v>
      </c>
      <c r="G86" s="12">
        <v>2.3144000000000001E-2</v>
      </c>
      <c r="H86" s="13">
        <v>4.2494999999999998E-2</v>
      </c>
      <c r="I86" s="13">
        <v>3.2527E-2</v>
      </c>
      <c r="J86" s="14">
        <v>2.0008000000000001E-2</v>
      </c>
      <c r="P86" s="23"/>
    </row>
    <row r="87" spans="1:16">
      <c r="K87" s="23"/>
      <c r="P87" s="23"/>
    </row>
    <row r="88" spans="1:16">
      <c r="C88" s="37"/>
      <c r="K88" s="23"/>
    </row>
    <row r="89" spans="1:16">
      <c r="C89" s="37"/>
    </row>
    <row r="90" spans="1:16">
      <c r="C90" s="37"/>
    </row>
    <row r="91" spans="1:16">
      <c r="C91" s="37"/>
    </row>
    <row r="92" spans="1:16">
      <c r="A92" s="24" t="s">
        <v>66</v>
      </c>
      <c r="C92" s="38" t="s">
        <v>62</v>
      </c>
      <c r="D92" s="39"/>
      <c r="E92" s="39"/>
      <c r="F92" s="40"/>
      <c r="G92" s="28" t="s">
        <v>58</v>
      </c>
      <c r="H92" s="29"/>
      <c r="I92" s="29"/>
      <c r="J92" s="30"/>
      <c r="K92" s="38" t="s">
        <v>75</v>
      </c>
      <c r="L92" s="39"/>
      <c r="M92" s="39"/>
      <c r="N92" s="40"/>
    </row>
    <row r="93" spans="1:16">
      <c r="C93" s="22" t="s">
        <v>0</v>
      </c>
      <c r="D93" s="2" t="s">
        <v>1</v>
      </c>
      <c r="E93" s="2" t="s">
        <v>2</v>
      </c>
      <c r="F93" s="19" t="s">
        <v>3</v>
      </c>
      <c r="G93" s="26" t="s">
        <v>0</v>
      </c>
      <c r="H93" s="17" t="s">
        <v>1</v>
      </c>
      <c r="I93" s="17" t="s">
        <v>2</v>
      </c>
      <c r="J93" s="25" t="s">
        <v>3</v>
      </c>
      <c r="K93" s="17" t="s">
        <v>0</v>
      </c>
      <c r="L93" s="17" t="s">
        <v>1</v>
      </c>
      <c r="M93" s="17" t="s">
        <v>2</v>
      </c>
      <c r="N93" s="17" t="s">
        <v>3</v>
      </c>
    </row>
    <row r="94" spans="1:16">
      <c r="A94" s="18" t="s">
        <v>9</v>
      </c>
      <c r="B94" s="3" t="s">
        <v>4</v>
      </c>
      <c r="C94" s="5">
        <v>0.7</v>
      </c>
      <c r="D94" s="5">
        <v>0.474576</v>
      </c>
      <c r="E94" s="5">
        <v>0.56565699999999997</v>
      </c>
      <c r="F94" s="6">
        <v>0.63559299999999996</v>
      </c>
      <c r="G94" s="4">
        <v>7.4119000000000004E-2</v>
      </c>
      <c r="H94" s="5">
        <v>6.6719000000000001E-2</v>
      </c>
      <c r="I94" s="5">
        <v>6.1768000000000003E-2</v>
      </c>
      <c r="J94" s="6">
        <v>4.4773E-2</v>
      </c>
      <c r="K94" s="42"/>
      <c r="L94" s="43"/>
      <c r="M94" s="43"/>
      <c r="N94" s="44"/>
    </row>
    <row r="95" spans="1:16">
      <c r="A95" s="20"/>
      <c r="B95" s="7" t="s">
        <v>4</v>
      </c>
      <c r="C95" s="9">
        <v>0.71929799999999999</v>
      </c>
      <c r="D95" s="9">
        <v>0.69491499999999995</v>
      </c>
      <c r="E95" s="9">
        <v>0.706897</v>
      </c>
      <c r="F95" s="10">
        <v>0.71186400000000005</v>
      </c>
      <c r="G95" s="8">
        <v>6.1327E-2</v>
      </c>
      <c r="H95" s="9">
        <v>6.0357000000000001E-2</v>
      </c>
      <c r="I95" s="9">
        <v>4.9203999999999998E-2</v>
      </c>
      <c r="J95" s="10">
        <v>4.2943000000000002E-2</v>
      </c>
      <c r="K95" s="20"/>
      <c r="L95" s="45"/>
      <c r="M95" s="45"/>
      <c r="N95" s="46"/>
    </row>
    <row r="96" spans="1:16">
      <c r="A96" s="20"/>
      <c r="B96" s="7" t="s">
        <v>4</v>
      </c>
      <c r="C96" s="9">
        <v>0.71794899999999995</v>
      </c>
      <c r="D96" s="9">
        <v>0.474576</v>
      </c>
      <c r="E96" s="9">
        <v>0.57142899999999996</v>
      </c>
      <c r="F96" s="10">
        <v>0.64406799999999997</v>
      </c>
      <c r="G96" s="8">
        <v>7.3757000000000003E-2</v>
      </c>
      <c r="H96" s="9">
        <v>6.6086000000000006E-2</v>
      </c>
      <c r="I96" s="9">
        <v>6.0687999999999999E-2</v>
      </c>
      <c r="J96" s="10">
        <v>4.3406E-2</v>
      </c>
      <c r="K96" s="20"/>
      <c r="L96" s="45"/>
      <c r="M96" s="45"/>
      <c r="N96" s="46"/>
    </row>
    <row r="97" spans="1:41">
      <c r="A97" s="20"/>
      <c r="B97" s="7" t="s">
        <v>5</v>
      </c>
      <c r="C97" s="9">
        <v>0.61764699999999995</v>
      </c>
      <c r="D97" s="9">
        <v>0.71186400000000005</v>
      </c>
      <c r="E97" s="9">
        <v>0.66141700000000003</v>
      </c>
      <c r="F97" s="10">
        <v>0.63559299999999996</v>
      </c>
      <c r="G97" s="8">
        <v>6.0997999999999997E-2</v>
      </c>
      <c r="H97" s="9">
        <v>6.0734000000000003E-2</v>
      </c>
      <c r="I97" s="9">
        <v>5.0689999999999999E-2</v>
      </c>
      <c r="J97" s="10">
        <v>4.5947000000000002E-2</v>
      </c>
      <c r="K97" s="47"/>
      <c r="L97" s="48"/>
      <c r="M97" s="48"/>
      <c r="N97" s="49"/>
    </row>
    <row r="98" spans="1:41">
      <c r="A98" s="20"/>
      <c r="B98" s="7" t="s">
        <v>5</v>
      </c>
      <c r="C98" s="9">
        <v>0.56818199999999996</v>
      </c>
      <c r="D98" s="9">
        <v>0.84745800000000004</v>
      </c>
      <c r="E98" s="9">
        <v>0.68027199999999999</v>
      </c>
      <c r="F98" s="10">
        <v>0.60169499999999998</v>
      </c>
      <c r="G98" s="8">
        <v>5.3754999999999997E-2</v>
      </c>
      <c r="H98" s="9">
        <v>4.7537000000000003E-2</v>
      </c>
      <c r="I98" s="9">
        <v>4.4777999999999998E-2</v>
      </c>
      <c r="J98" s="10">
        <v>4.5707999999999999E-2</v>
      </c>
      <c r="K98" s="20"/>
      <c r="L98" s="45"/>
      <c r="M98" s="45"/>
      <c r="N98" s="46"/>
    </row>
    <row r="99" spans="1:41">
      <c r="A99" s="20"/>
      <c r="B99" s="7" t="s">
        <v>5</v>
      </c>
      <c r="C99" s="9">
        <v>0.623529</v>
      </c>
      <c r="D99" s="9">
        <v>0.89830500000000002</v>
      </c>
      <c r="E99" s="9">
        <v>0.73611099999999996</v>
      </c>
      <c r="F99" s="10">
        <v>0.67796599999999996</v>
      </c>
      <c r="G99" s="8">
        <v>5.2998999999999998E-2</v>
      </c>
      <c r="H99" s="9">
        <v>3.9431000000000001E-2</v>
      </c>
      <c r="I99" s="9">
        <v>4.1600999999999999E-2</v>
      </c>
      <c r="J99" s="10">
        <v>4.3430999999999997E-2</v>
      </c>
      <c r="K99" s="20"/>
      <c r="L99" s="45"/>
      <c r="M99" s="45"/>
      <c r="N99" s="46"/>
    </row>
    <row r="100" spans="1:41">
      <c r="A100" s="20"/>
      <c r="B100" s="7" t="s">
        <v>6</v>
      </c>
      <c r="C100" s="9">
        <v>0.62963000000000002</v>
      </c>
      <c r="D100" s="9">
        <v>0.86440700000000004</v>
      </c>
      <c r="E100" s="9">
        <v>0.72857099999999997</v>
      </c>
      <c r="F100" s="10">
        <v>0.67796599999999996</v>
      </c>
      <c r="G100" s="8">
        <v>5.5622999999999999E-2</v>
      </c>
      <c r="H100" s="9">
        <v>4.5947000000000002E-2</v>
      </c>
      <c r="I100" s="9">
        <v>4.4488E-2</v>
      </c>
      <c r="J100" s="10">
        <v>4.4863E-2</v>
      </c>
      <c r="K100" s="47"/>
      <c r="L100" s="48"/>
      <c r="M100" s="48"/>
      <c r="N100" s="49"/>
    </row>
    <row r="101" spans="1:41">
      <c r="A101" s="20"/>
      <c r="B101" s="7" t="s">
        <v>6</v>
      </c>
      <c r="C101" s="9">
        <v>0.6</v>
      </c>
      <c r="D101" s="9">
        <v>0.86440700000000004</v>
      </c>
      <c r="E101" s="9">
        <v>0.70833299999999999</v>
      </c>
      <c r="F101" s="10">
        <v>0.64406799999999997</v>
      </c>
      <c r="G101" s="8">
        <v>5.5335000000000002E-2</v>
      </c>
      <c r="H101" s="9">
        <v>4.7010000000000003E-2</v>
      </c>
      <c r="I101" s="9">
        <v>4.5808000000000001E-2</v>
      </c>
      <c r="J101" s="10">
        <v>4.6602999999999999E-2</v>
      </c>
      <c r="K101" s="20"/>
      <c r="L101" s="45"/>
      <c r="M101" s="45"/>
      <c r="N101" s="46"/>
    </row>
    <row r="102" spans="1:41">
      <c r="A102" s="21"/>
      <c r="B102" s="11" t="s">
        <v>6</v>
      </c>
      <c r="C102" s="13">
        <v>0.61904800000000004</v>
      </c>
      <c r="D102" s="13">
        <v>0.88135600000000003</v>
      </c>
      <c r="E102" s="13">
        <v>0.72727299999999995</v>
      </c>
      <c r="F102" s="14">
        <v>0.66949199999999998</v>
      </c>
      <c r="G102" s="8">
        <v>5.4401999999999999E-2</v>
      </c>
      <c r="H102" s="9">
        <v>4.2286999999999998E-2</v>
      </c>
      <c r="I102" s="9">
        <v>4.3256999999999997E-2</v>
      </c>
      <c r="J102" s="10">
        <v>4.4172000000000003E-2</v>
      </c>
      <c r="K102" s="21"/>
      <c r="L102" s="50"/>
      <c r="M102" s="50"/>
      <c r="N102" s="51"/>
      <c r="AJ102" s="1" t="s">
        <v>70</v>
      </c>
      <c r="AK102" s="1" t="s">
        <v>69</v>
      </c>
      <c r="AL102" s="1" t="s">
        <v>71</v>
      </c>
      <c r="AM102" s="1" t="s">
        <v>70</v>
      </c>
      <c r="AN102" s="1" t="s">
        <v>69</v>
      </c>
      <c r="AO102" s="1" t="s">
        <v>71</v>
      </c>
    </row>
    <row r="103" spans="1:41">
      <c r="A103" s="18" t="s">
        <v>10</v>
      </c>
      <c r="B103" s="3" t="s">
        <v>7</v>
      </c>
      <c r="C103" s="5">
        <v>0.67105300000000001</v>
      </c>
      <c r="D103" s="5">
        <v>0.86440700000000004</v>
      </c>
      <c r="E103" s="5">
        <v>0.75555600000000001</v>
      </c>
      <c r="F103" s="6">
        <v>0.72033899999999995</v>
      </c>
      <c r="G103" s="4">
        <v>5.6161000000000003E-2</v>
      </c>
      <c r="H103" s="5">
        <v>4.5258E-2</v>
      </c>
      <c r="I103" s="5">
        <v>4.2992000000000002E-2</v>
      </c>
      <c r="J103" s="6">
        <v>4.2895000000000003E-2</v>
      </c>
      <c r="AI103" s="1" t="s">
        <v>72</v>
      </c>
      <c r="AJ103" s="1">
        <v>0.67129167999999995</v>
      </c>
      <c r="AK103" s="1">
        <v>0.75555600000000001</v>
      </c>
      <c r="AL103" s="1">
        <v>0.83982032000000006</v>
      </c>
      <c r="AM103" s="1">
        <v>0.67129167999999995</v>
      </c>
      <c r="AN103" s="1">
        <f>AK103-AJ103</f>
        <v>8.4264320000000059E-2</v>
      </c>
      <c r="AO103" s="1">
        <f t="shared" ref="AO103:AO106" si="0">AL103-AK103</f>
        <v>8.4264320000000059E-2</v>
      </c>
    </row>
    <row r="104" spans="1:41">
      <c r="A104" s="21"/>
      <c r="B104" s="11" t="s">
        <v>8</v>
      </c>
      <c r="C104" s="13">
        <v>0.66233799999999998</v>
      </c>
      <c r="D104" s="13">
        <v>0.86440700000000004</v>
      </c>
      <c r="E104" s="13">
        <v>0.75</v>
      </c>
      <c r="F104" s="14">
        <v>0.71186400000000005</v>
      </c>
      <c r="G104" s="12">
        <v>5.6139000000000001E-2</v>
      </c>
      <c r="H104" s="13">
        <v>4.5818999999999999E-2</v>
      </c>
      <c r="I104" s="13">
        <v>4.3714000000000003E-2</v>
      </c>
      <c r="J104" s="14">
        <v>4.3345000000000002E-2</v>
      </c>
      <c r="AI104" s="1" t="s">
        <v>73</v>
      </c>
      <c r="AJ104" s="1">
        <v>0.66432055999999995</v>
      </c>
      <c r="AK104" s="1">
        <v>0.75</v>
      </c>
      <c r="AL104" s="1">
        <v>0.83567944000000005</v>
      </c>
      <c r="AM104" s="1">
        <v>0.66432055999999995</v>
      </c>
      <c r="AN104" s="1">
        <f t="shared" ref="AN104:AN106" si="1">AK104-AJ104</f>
        <v>8.5679440000000051E-2</v>
      </c>
      <c r="AO104" s="1">
        <f t="shared" si="0"/>
        <v>8.5679440000000051E-2</v>
      </c>
    </row>
    <row r="105" spans="1:41">
      <c r="A105" s="18" t="s">
        <v>11</v>
      </c>
      <c r="B105" s="3" t="s">
        <v>13</v>
      </c>
      <c r="C105" s="5">
        <v>0.58695699999999995</v>
      </c>
      <c r="D105" s="5">
        <v>0.91525400000000001</v>
      </c>
      <c r="E105" s="5">
        <v>0.71523199999999998</v>
      </c>
      <c r="F105" s="6">
        <v>0.63559299999999996</v>
      </c>
      <c r="G105" s="8">
        <v>5.2354999999999999E-2</v>
      </c>
      <c r="H105" s="9">
        <v>3.6146999999999999E-2</v>
      </c>
      <c r="I105" s="9">
        <v>4.2566E-2</v>
      </c>
      <c r="J105" s="10">
        <v>4.5483999999999997E-2</v>
      </c>
      <c r="AI105" s="1" t="s">
        <v>67</v>
      </c>
      <c r="AJ105" s="1">
        <v>0.61210735999999999</v>
      </c>
      <c r="AK105" s="1">
        <v>0.70399999999999996</v>
      </c>
      <c r="AL105" s="1">
        <v>0.79589263999999993</v>
      </c>
      <c r="AM105" s="1">
        <v>0.61210735999999999</v>
      </c>
      <c r="AN105" s="1">
        <f t="shared" si="1"/>
        <v>9.189263999999997E-2</v>
      </c>
      <c r="AO105" s="1">
        <f t="shared" si="0"/>
        <v>9.189263999999997E-2</v>
      </c>
    </row>
    <row r="106" spans="1:41">
      <c r="A106" s="20"/>
      <c r="B106" s="7" t="s">
        <v>14</v>
      </c>
      <c r="C106" s="9">
        <v>0.62025300000000005</v>
      </c>
      <c r="D106" s="9">
        <v>0.83050800000000002</v>
      </c>
      <c r="E106" s="9">
        <v>0.71014500000000003</v>
      </c>
      <c r="F106" s="10">
        <v>0.66101699999999997</v>
      </c>
      <c r="G106" s="8">
        <v>5.5773999999999997E-2</v>
      </c>
      <c r="H106" s="9">
        <v>4.9235000000000001E-2</v>
      </c>
      <c r="I106" s="9">
        <v>4.4757999999999999E-2</v>
      </c>
      <c r="J106" s="10">
        <v>4.3711E-2</v>
      </c>
      <c r="AI106" s="1" t="s">
        <v>68</v>
      </c>
      <c r="AJ106" s="1">
        <v>0.69275344000000005</v>
      </c>
      <c r="AK106" s="1">
        <v>0.77372300000000005</v>
      </c>
      <c r="AL106" s="1">
        <v>0.85469256000000005</v>
      </c>
      <c r="AM106" s="1">
        <v>0.69275344000000005</v>
      </c>
      <c r="AN106" s="1">
        <f t="shared" si="1"/>
        <v>8.0969559999999996E-2</v>
      </c>
      <c r="AO106" s="1">
        <f t="shared" si="0"/>
        <v>8.0969559999999996E-2</v>
      </c>
    </row>
    <row r="107" spans="1:41">
      <c r="A107" s="20"/>
      <c r="B107" s="7" t="s">
        <v>15</v>
      </c>
      <c r="C107" s="9">
        <v>0.71428599999999998</v>
      </c>
      <c r="D107" s="9">
        <v>0.50847500000000001</v>
      </c>
      <c r="E107" s="9">
        <v>0.594059</v>
      </c>
      <c r="F107" s="10">
        <v>0.65254199999999996</v>
      </c>
      <c r="G107" s="8">
        <v>7.1492E-2</v>
      </c>
      <c r="H107" s="9">
        <v>6.6741999999999996E-2</v>
      </c>
      <c r="I107" s="9">
        <v>6.0068000000000003E-2</v>
      </c>
      <c r="J107" s="10">
        <v>4.437E-2</v>
      </c>
    </row>
    <row r="108" spans="1:41">
      <c r="A108" s="20"/>
      <c r="B108" s="7" t="s">
        <v>16</v>
      </c>
      <c r="C108" s="9">
        <v>0.69811299999999998</v>
      </c>
      <c r="D108" s="9">
        <v>0.62711899999999998</v>
      </c>
      <c r="E108" s="9">
        <v>0.66071400000000002</v>
      </c>
      <c r="F108" s="10">
        <v>0.67796599999999996</v>
      </c>
      <c r="G108" s="8">
        <v>6.5587000000000006E-2</v>
      </c>
      <c r="H108" s="9">
        <v>6.3266000000000003E-2</v>
      </c>
      <c r="I108" s="9">
        <v>5.3355E-2</v>
      </c>
      <c r="J108" s="10">
        <v>4.3577999999999999E-2</v>
      </c>
    </row>
    <row r="109" spans="1:41">
      <c r="A109" s="21"/>
      <c r="B109" s="11" t="s">
        <v>17</v>
      </c>
      <c r="C109" s="13">
        <v>0.66666700000000001</v>
      </c>
      <c r="D109" s="13">
        <v>0.74576299999999995</v>
      </c>
      <c r="E109" s="13">
        <v>0.70399999999999996</v>
      </c>
      <c r="F109" s="14">
        <v>0.68644099999999997</v>
      </c>
      <c r="G109" s="8">
        <v>5.8584999999999998E-2</v>
      </c>
      <c r="H109" s="9">
        <v>5.5921999999999999E-2</v>
      </c>
      <c r="I109" s="9">
        <v>4.6884000000000002E-2</v>
      </c>
      <c r="J109" s="10">
        <v>4.2641999999999999E-2</v>
      </c>
    </row>
    <row r="110" spans="1:41">
      <c r="A110" s="18" t="s">
        <v>12</v>
      </c>
      <c r="B110" s="3" t="s">
        <v>13</v>
      </c>
      <c r="C110" s="5">
        <v>0.623529</v>
      </c>
      <c r="D110" s="5">
        <v>0.89830500000000002</v>
      </c>
      <c r="E110" s="5">
        <v>0.73611099999999996</v>
      </c>
      <c r="F110" s="6">
        <v>0.67796599999999996</v>
      </c>
      <c r="G110" s="4">
        <v>5.4386999999999998E-2</v>
      </c>
      <c r="H110" s="5">
        <v>4.0117E-2</v>
      </c>
      <c r="I110" s="5">
        <v>4.3150000000000001E-2</v>
      </c>
      <c r="J110" s="6">
        <v>4.4722999999999999E-2</v>
      </c>
    </row>
    <row r="111" spans="1:41">
      <c r="A111" s="20"/>
      <c r="B111" s="7" t="s">
        <v>14</v>
      </c>
      <c r="C111" s="9">
        <v>0.632911</v>
      </c>
      <c r="D111" s="9">
        <v>0.84745800000000004</v>
      </c>
      <c r="E111" s="9">
        <v>0.724638</v>
      </c>
      <c r="F111" s="10">
        <v>0.67796599999999996</v>
      </c>
      <c r="G111" s="8">
        <v>5.5910000000000001E-2</v>
      </c>
      <c r="H111" s="9">
        <v>4.7308000000000003E-2</v>
      </c>
      <c r="I111" s="9">
        <v>4.4206000000000002E-2</v>
      </c>
      <c r="J111" s="10">
        <v>4.4386000000000002E-2</v>
      </c>
    </row>
    <row r="112" spans="1:41">
      <c r="A112" s="20"/>
      <c r="B112" s="7" t="s">
        <v>15</v>
      </c>
      <c r="C112" s="9">
        <v>0.67567600000000005</v>
      </c>
      <c r="D112" s="9">
        <v>0.84745800000000004</v>
      </c>
      <c r="E112" s="9">
        <v>0.75187999999999999</v>
      </c>
      <c r="F112" s="10">
        <v>0.72033899999999995</v>
      </c>
      <c r="G112" s="8">
        <v>5.7175999999999998E-2</v>
      </c>
      <c r="H112" s="9">
        <v>4.7782999999999999E-2</v>
      </c>
      <c r="I112" s="9">
        <v>4.4381999999999998E-2</v>
      </c>
      <c r="J112" s="10">
        <v>4.3343E-2</v>
      </c>
    </row>
    <row r="113" spans="1:23">
      <c r="A113" s="20"/>
      <c r="B113" s="7" t="s">
        <v>16</v>
      </c>
      <c r="C113" s="9">
        <v>0.75</v>
      </c>
      <c r="D113" s="9">
        <v>0.81355900000000003</v>
      </c>
      <c r="E113" s="9">
        <v>0.78048799999999996</v>
      </c>
      <c r="F113" s="10">
        <v>0.77118600000000004</v>
      </c>
      <c r="G113" s="8">
        <v>5.5826000000000001E-2</v>
      </c>
      <c r="H113" s="9">
        <v>5.1346000000000003E-2</v>
      </c>
      <c r="I113" s="9">
        <v>4.2359000000000001E-2</v>
      </c>
      <c r="J113" s="10">
        <v>3.9345999999999999E-2</v>
      </c>
    </row>
    <row r="114" spans="1:23">
      <c r="A114" s="21"/>
      <c r="B114" s="11" t="s">
        <v>17</v>
      </c>
      <c r="C114" s="13">
        <v>0.67948699999999995</v>
      </c>
      <c r="D114" s="13">
        <v>0.89830500000000002</v>
      </c>
      <c r="E114" s="13">
        <v>0.77372300000000005</v>
      </c>
      <c r="F114" s="14">
        <v>0.73728800000000005</v>
      </c>
      <c r="G114" s="12">
        <v>5.5003000000000003E-2</v>
      </c>
      <c r="H114" s="13">
        <v>3.9843999999999997E-2</v>
      </c>
      <c r="I114" s="13">
        <v>4.1311E-2</v>
      </c>
      <c r="J114" s="14">
        <v>4.2096000000000001E-2</v>
      </c>
    </row>
    <row r="115" spans="1:23">
      <c r="C115" s="37"/>
    </row>
    <row r="116" spans="1:23">
      <c r="C116" s="37"/>
    </row>
    <row r="117" spans="1:23">
      <c r="C117" s="37"/>
    </row>
    <row r="118" spans="1:23">
      <c r="C118" s="37"/>
    </row>
    <row r="119" spans="1:23">
      <c r="C119" s="37"/>
    </row>
    <row r="125" spans="1:23">
      <c r="A125" s="1" t="s">
        <v>61</v>
      </c>
      <c r="C125" s="15" t="s">
        <v>59</v>
      </c>
      <c r="O125" s="1" t="s">
        <v>60</v>
      </c>
    </row>
    <row r="126" spans="1:23">
      <c r="C126" s="1" t="s">
        <v>23</v>
      </c>
      <c r="D126" s="15" t="s">
        <v>0</v>
      </c>
      <c r="E126" s="15" t="s">
        <v>1</v>
      </c>
      <c r="F126" s="15" t="s">
        <v>2</v>
      </c>
      <c r="G126" s="15" t="s">
        <v>3</v>
      </c>
      <c r="H126" s="15" t="s">
        <v>54</v>
      </c>
      <c r="I126" s="15" t="s">
        <v>55</v>
      </c>
      <c r="J126" s="15" t="s">
        <v>56</v>
      </c>
      <c r="K126" s="15" t="s">
        <v>57</v>
      </c>
      <c r="O126" s="1" t="s">
        <v>23</v>
      </c>
      <c r="P126" s="1" t="s">
        <v>0</v>
      </c>
      <c r="Q126" s="1" t="s">
        <v>1</v>
      </c>
      <c r="R126" s="1" t="s">
        <v>2</v>
      </c>
      <c r="S126" s="15" t="s">
        <v>3</v>
      </c>
      <c r="T126" s="15" t="s">
        <v>54</v>
      </c>
      <c r="U126" s="15" t="s">
        <v>55</v>
      </c>
      <c r="V126" s="15" t="s">
        <v>56</v>
      </c>
      <c r="W126" s="15" t="s">
        <v>57</v>
      </c>
    </row>
    <row r="127" spans="1:23">
      <c r="C127" s="15" t="s">
        <v>24</v>
      </c>
      <c r="D127" s="15">
        <v>0.76521700000000004</v>
      </c>
      <c r="E127" s="15">
        <v>0.96438400000000002</v>
      </c>
      <c r="F127" s="15">
        <v>0.85333300000000001</v>
      </c>
      <c r="G127" s="15">
        <v>0.77039800000000003</v>
      </c>
      <c r="H127" s="15">
        <v>1.9526999999999999E-2</v>
      </c>
      <c r="I127" s="15">
        <v>9.698E-3</v>
      </c>
      <c r="J127" s="15">
        <v>1.2895E-2</v>
      </c>
      <c r="K127" s="1">
        <v>1.8034999999999999E-2</v>
      </c>
      <c r="O127" s="1" t="s">
        <v>45</v>
      </c>
      <c r="P127" s="1">
        <v>0.73085299999999997</v>
      </c>
      <c r="Q127" s="1">
        <v>0.94350299999999998</v>
      </c>
      <c r="R127" s="1">
        <v>0.82367400000000002</v>
      </c>
      <c r="S127" s="15">
        <v>0.72286799999999996</v>
      </c>
      <c r="T127" s="15">
        <v>2.0941999999999999E-2</v>
      </c>
      <c r="U127" s="15">
        <v>1.2024E-2</v>
      </c>
      <c r="V127" s="15">
        <v>1.4669E-2</v>
      </c>
      <c r="W127" s="15">
        <v>1.9812E-2</v>
      </c>
    </row>
    <row r="128" spans="1:23">
      <c r="C128" s="15" t="s">
        <v>25</v>
      </c>
      <c r="D128" s="15">
        <v>0.82089599999999996</v>
      </c>
      <c r="E128" s="15">
        <v>0.90410999999999997</v>
      </c>
      <c r="F128" s="15">
        <v>0.86049500000000001</v>
      </c>
      <c r="G128" s="15">
        <v>0.79696400000000001</v>
      </c>
      <c r="H128" s="15">
        <v>1.8762000000000001E-2</v>
      </c>
      <c r="I128" s="15">
        <v>1.5165E-2</v>
      </c>
      <c r="J128" s="15">
        <v>1.2935E-2</v>
      </c>
      <c r="K128" s="1">
        <v>1.7035999999999999E-2</v>
      </c>
      <c r="O128" s="1" t="s">
        <v>46</v>
      </c>
      <c r="P128" s="1">
        <v>0.789744</v>
      </c>
      <c r="Q128" s="1">
        <v>0.87005600000000005</v>
      </c>
      <c r="R128" s="1">
        <v>0.82795700000000005</v>
      </c>
      <c r="S128" s="15">
        <v>0.751938</v>
      </c>
      <c r="T128" s="15">
        <v>2.0500999999999998E-2</v>
      </c>
      <c r="U128" s="15">
        <v>1.8508E-2</v>
      </c>
      <c r="V128" s="15">
        <v>1.4999999999999999E-2</v>
      </c>
      <c r="W128" s="15">
        <v>1.8782E-2</v>
      </c>
    </row>
    <row r="129" spans="3:23">
      <c r="C129" s="15" t="s">
        <v>26</v>
      </c>
      <c r="D129" s="15">
        <v>0.81472699999999998</v>
      </c>
      <c r="E129" s="15">
        <v>0.93972599999999995</v>
      </c>
      <c r="F129" s="15">
        <v>0.87277400000000005</v>
      </c>
      <c r="G129" s="15">
        <v>0.81024700000000005</v>
      </c>
      <c r="H129" s="15">
        <v>1.8440999999999999E-2</v>
      </c>
      <c r="I129" s="15">
        <v>1.2269E-2</v>
      </c>
      <c r="J129" s="15">
        <v>1.2231000000000001E-2</v>
      </c>
      <c r="K129" s="1">
        <v>1.6563000000000001E-2</v>
      </c>
      <c r="O129" s="1" t="s">
        <v>47</v>
      </c>
      <c r="P129" s="1">
        <v>0.77272700000000005</v>
      </c>
      <c r="Q129" s="1">
        <v>0.91242900000000005</v>
      </c>
      <c r="R129" s="1">
        <v>0.83678799999999998</v>
      </c>
      <c r="S129" s="15">
        <v>0.75581399999999999</v>
      </c>
      <c r="T129" s="15">
        <v>2.0566999999999998E-2</v>
      </c>
      <c r="U129" s="15">
        <v>1.5426E-2</v>
      </c>
      <c r="V129" s="15">
        <v>1.444E-2</v>
      </c>
      <c r="W129" s="15">
        <v>1.8862E-2</v>
      </c>
    </row>
    <row r="130" spans="3:23">
      <c r="C130" s="15" t="s">
        <v>27</v>
      </c>
      <c r="D130" s="15">
        <v>0.84732799999999997</v>
      </c>
      <c r="E130" s="15">
        <v>0.91232899999999995</v>
      </c>
      <c r="F130" s="15">
        <v>0.87862799999999996</v>
      </c>
      <c r="G130" s="15">
        <v>0.82542700000000002</v>
      </c>
      <c r="H130" s="15">
        <v>1.7676000000000001E-2</v>
      </c>
      <c r="I130" s="15">
        <v>1.4754E-2</v>
      </c>
      <c r="J130" s="15">
        <v>1.2088E-2</v>
      </c>
      <c r="K130" s="1">
        <v>1.5987000000000001E-2</v>
      </c>
      <c r="O130" s="1" t="s">
        <v>48</v>
      </c>
      <c r="P130" s="1">
        <v>0.82519299999999995</v>
      </c>
      <c r="Q130" s="1">
        <v>0.90678000000000003</v>
      </c>
      <c r="R130" s="1">
        <v>0.86406499999999997</v>
      </c>
      <c r="S130" s="15">
        <v>0.80426399999999998</v>
      </c>
      <c r="T130" s="15">
        <v>1.9195E-2</v>
      </c>
      <c r="U130" s="15">
        <v>1.5093000000000001E-2</v>
      </c>
      <c r="V130" s="15">
        <v>1.3531E-2</v>
      </c>
      <c r="W130" s="15">
        <v>1.7541999999999999E-2</v>
      </c>
    </row>
    <row r="131" spans="3:23">
      <c r="C131" s="15" t="s">
        <v>28</v>
      </c>
      <c r="D131" s="15">
        <v>0.84892100000000004</v>
      </c>
      <c r="E131" s="15">
        <v>0.96986300000000003</v>
      </c>
      <c r="F131" s="15">
        <v>0.90537100000000004</v>
      </c>
      <c r="G131" s="15">
        <v>0.85958299999999999</v>
      </c>
      <c r="H131" s="15">
        <v>1.7892999999999999E-2</v>
      </c>
      <c r="I131" s="15">
        <v>8.7229999999999999E-3</v>
      </c>
      <c r="J131" s="15">
        <v>1.0961E-2</v>
      </c>
      <c r="K131" s="1">
        <v>1.5285E-2</v>
      </c>
      <c r="O131" s="1" t="s">
        <v>49</v>
      </c>
      <c r="P131" s="1">
        <v>0.80284999999999995</v>
      </c>
      <c r="Q131" s="1">
        <v>0.95480200000000004</v>
      </c>
      <c r="R131" s="1">
        <v>0.87225799999999998</v>
      </c>
      <c r="S131" s="15">
        <v>0.80813999999999997</v>
      </c>
      <c r="T131" s="15">
        <v>1.9130999999999999E-2</v>
      </c>
      <c r="U131" s="15">
        <v>1.1013E-2</v>
      </c>
      <c r="V131" s="15">
        <v>1.2787E-2</v>
      </c>
      <c r="W131" s="15">
        <v>1.7297E-2</v>
      </c>
    </row>
    <row r="132" spans="3:23">
      <c r="C132" s="15" t="s">
        <v>29</v>
      </c>
      <c r="D132" s="15">
        <v>0.88040700000000005</v>
      </c>
      <c r="E132" s="15">
        <v>0.94794500000000004</v>
      </c>
      <c r="F132" s="15">
        <v>0.91292899999999999</v>
      </c>
      <c r="G132" s="15">
        <v>0.87476299999999996</v>
      </c>
      <c r="H132" s="15">
        <v>1.6677999999999998E-2</v>
      </c>
      <c r="I132" s="15">
        <v>1.1419E-2</v>
      </c>
      <c r="J132" s="15">
        <v>1.0782E-2</v>
      </c>
      <c r="K132" s="1">
        <v>1.4569E-2</v>
      </c>
      <c r="O132" s="1" t="s">
        <v>50</v>
      </c>
      <c r="P132" s="1">
        <v>0.84</v>
      </c>
      <c r="Q132" s="1">
        <v>0.88983100000000004</v>
      </c>
      <c r="R132" s="1">
        <v>0.86419800000000002</v>
      </c>
      <c r="S132" s="15">
        <v>0.80813999999999997</v>
      </c>
      <c r="T132" s="15">
        <v>1.8702E-2</v>
      </c>
      <c r="U132" s="15">
        <v>1.6843E-2</v>
      </c>
      <c r="V132" s="15">
        <v>1.3646999999999999E-2</v>
      </c>
      <c r="W132" s="15">
        <v>1.7448000000000002E-2</v>
      </c>
    </row>
    <row r="133" spans="3:23">
      <c r="C133" s="15" t="s">
        <v>30</v>
      </c>
      <c r="D133" s="15">
        <v>0.85406700000000002</v>
      </c>
      <c r="E133" s="15">
        <v>0.97808200000000001</v>
      </c>
      <c r="F133" s="15">
        <v>0.91187700000000005</v>
      </c>
      <c r="G133" s="15">
        <v>0.86907000000000001</v>
      </c>
      <c r="H133" s="15">
        <v>1.7148E-2</v>
      </c>
      <c r="I133" s="15">
        <v>7.6239999999999997E-3</v>
      </c>
      <c r="J133" s="15">
        <v>1.04E-2</v>
      </c>
      <c r="K133" s="1">
        <v>1.4586999999999999E-2</v>
      </c>
      <c r="O133" s="1" t="s">
        <v>51</v>
      </c>
      <c r="P133" s="1">
        <v>0.82382100000000003</v>
      </c>
      <c r="Q133" s="1">
        <v>0.93785300000000005</v>
      </c>
      <c r="R133" s="1">
        <v>0.87714700000000001</v>
      </c>
      <c r="S133" s="15">
        <v>0.81976700000000002</v>
      </c>
      <c r="T133" s="15">
        <v>1.8634999999999999E-2</v>
      </c>
      <c r="U133" s="15">
        <v>1.2437E-2</v>
      </c>
      <c r="V133" s="15">
        <v>1.2481000000000001E-2</v>
      </c>
      <c r="W133" s="15">
        <v>1.6500999999999998E-2</v>
      </c>
    </row>
    <row r="134" spans="3:23">
      <c r="C134" s="15" t="s">
        <v>31</v>
      </c>
      <c r="D134" s="15">
        <v>0.69259999999999999</v>
      </c>
      <c r="E134" s="15">
        <v>1</v>
      </c>
      <c r="F134" s="15">
        <v>0.81838599999999995</v>
      </c>
      <c r="G134" s="15">
        <v>0.69259999999999999</v>
      </c>
      <c r="H134" s="15">
        <v>1.9567000000000001E-2</v>
      </c>
      <c r="I134" s="15">
        <v>0</v>
      </c>
      <c r="J134" s="15">
        <v>1.3687E-2</v>
      </c>
      <c r="K134" s="1">
        <v>1.9567000000000001E-2</v>
      </c>
      <c r="O134" s="1" t="s">
        <v>52</v>
      </c>
      <c r="P134" s="1">
        <v>0.68604699999999996</v>
      </c>
      <c r="Q134" s="1">
        <v>1</v>
      </c>
      <c r="R134" s="1">
        <v>0.81379299999999999</v>
      </c>
      <c r="S134" s="15">
        <v>0.68604699999999996</v>
      </c>
      <c r="T134" s="15">
        <v>2.0544E-2</v>
      </c>
      <c r="U134" s="15">
        <v>0</v>
      </c>
      <c r="V134" s="15">
        <v>1.4482999999999999E-2</v>
      </c>
      <c r="W134" s="15">
        <v>2.0544E-2</v>
      </c>
    </row>
    <row r="135" spans="3:23">
      <c r="C135" s="15" t="s">
        <v>32</v>
      </c>
      <c r="D135" s="15">
        <v>0.69259999999999999</v>
      </c>
      <c r="E135" s="15">
        <v>1</v>
      </c>
      <c r="F135" s="15">
        <v>0.81838599999999995</v>
      </c>
      <c r="G135" s="15">
        <v>0.69259999999999999</v>
      </c>
      <c r="H135" s="15">
        <v>1.9567000000000001E-2</v>
      </c>
      <c r="I135" s="15">
        <v>0</v>
      </c>
      <c r="J135" s="15">
        <v>1.3687E-2</v>
      </c>
      <c r="K135" s="1">
        <v>1.9567000000000001E-2</v>
      </c>
      <c r="O135" s="1" t="s">
        <v>53</v>
      </c>
      <c r="P135" s="1">
        <v>0.68604699999999996</v>
      </c>
      <c r="Q135" s="1">
        <v>1</v>
      </c>
      <c r="R135" s="1">
        <v>0.81379299999999999</v>
      </c>
      <c r="S135" s="15">
        <v>0.68604699999999996</v>
      </c>
      <c r="T135" s="15">
        <v>2.0544E-2</v>
      </c>
      <c r="U135" s="15">
        <v>0</v>
      </c>
      <c r="V135" s="15">
        <v>1.4482999999999999E-2</v>
      </c>
      <c r="W135" s="15">
        <v>2.0544E-2</v>
      </c>
    </row>
    <row r="136" spans="3:23">
      <c r="C136" s="15" t="s">
        <v>33</v>
      </c>
      <c r="D136" s="15">
        <v>0.80405400000000005</v>
      </c>
      <c r="E136" s="15">
        <v>0.97808200000000001</v>
      </c>
      <c r="F136" s="15">
        <v>0.88257099999999999</v>
      </c>
      <c r="G136" s="15">
        <v>0.81973399999999996</v>
      </c>
      <c r="H136" s="15">
        <v>1.8896E-2</v>
      </c>
      <c r="I136" s="15">
        <v>7.7450000000000001E-3</v>
      </c>
      <c r="J136" s="15">
        <v>1.1920999999999999E-2</v>
      </c>
      <c r="K136" s="1">
        <v>1.6754000000000002E-2</v>
      </c>
      <c r="O136" s="1" t="s">
        <v>33</v>
      </c>
      <c r="P136" s="1">
        <v>0.77397300000000002</v>
      </c>
      <c r="Q136" s="1">
        <v>0.95762700000000001</v>
      </c>
      <c r="R136" s="1">
        <v>0.85606099999999996</v>
      </c>
      <c r="S136" s="15">
        <v>0.77907000000000004</v>
      </c>
      <c r="T136" s="15">
        <v>1.9833E-2</v>
      </c>
      <c r="U136" s="15">
        <v>1.1106E-2</v>
      </c>
      <c r="V136" s="15">
        <v>1.3469999999999999E-2</v>
      </c>
      <c r="W136" s="15">
        <v>1.8155000000000001E-2</v>
      </c>
    </row>
    <row r="137" spans="3:23">
      <c r="C137" s="15" t="s">
        <v>34</v>
      </c>
      <c r="D137" s="15">
        <v>0.81693400000000005</v>
      </c>
      <c r="E137" s="15">
        <v>0.97808200000000001</v>
      </c>
      <c r="F137" s="15">
        <v>0.89027400000000001</v>
      </c>
      <c r="G137" s="15">
        <v>0.83301700000000001</v>
      </c>
      <c r="H137" s="15">
        <v>1.8579999999999999E-2</v>
      </c>
      <c r="I137" s="15">
        <v>7.6229999999999996E-3</v>
      </c>
      <c r="J137" s="15">
        <v>1.1611E-2</v>
      </c>
      <c r="K137" s="1">
        <v>1.6322E-2</v>
      </c>
      <c r="O137" s="1" t="s">
        <v>34</v>
      </c>
      <c r="P137" s="1">
        <v>0.77930999999999995</v>
      </c>
      <c r="Q137" s="1">
        <v>0.95762700000000001</v>
      </c>
      <c r="R137" s="1">
        <v>0.85931599999999997</v>
      </c>
      <c r="S137" s="15">
        <v>0.78488400000000003</v>
      </c>
      <c r="T137" s="15">
        <v>1.9637999999999999E-2</v>
      </c>
      <c r="U137" s="15">
        <v>1.1047E-2</v>
      </c>
      <c r="V137" s="15">
        <v>1.3309E-2</v>
      </c>
      <c r="W137" s="15">
        <v>1.7911E-2</v>
      </c>
    </row>
    <row r="138" spans="3:23">
      <c r="C138" s="15" t="s">
        <v>35</v>
      </c>
      <c r="D138" s="15">
        <v>0.81050199999999994</v>
      </c>
      <c r="E138" s="15">
        <v>0.972603</v>
      </c>
      <c r="F138" s="15">
        <v>0.88418399999999997</v>
      </c>
      <c r="G138" s="15">
        <v>0.82352899999999996</v>
      </c>
      <c r="H138" s="15">
        <v>1.8780999999999999E-2</v>
      </c>
      <c r="I138" s="15">
        <v>8.2970000000000006E-3</v>
      </c>
      <c r="J138" s="15">
        <v>1.1864E-2</v>
      </c>
      <c r="K138" s="1">
        <v>1.6632000000000001E-2</v>
      </c>
      <c r="O138" s="1" t="s">
        <v>35</v>
      </c>
      <c r="P138" s="1">
        <v>0.78688499999999995</v>
      </c>
      <c r="Q138" s="1">
        <v>0.94915300000000002</v>
      </c>
      <c r="R138" s="1">
        <v>0.86043499999999995</v>
      </c>
      <c r="S138" s="15">
        <v>0.78876000000000002</v>
      </c>
      <c r="T138" s="15">
        <v>2.0232E-2</v>
      </c>
      <c r="U138" s="15">
        <v>1.1311E-2</v>
      </c>
      <c r="V138" s="15">
        <v>1.3434E-2</v>
      </c>
      <c r="W138" s="15">
        <v>1.8173000000000002E-2</v>
      </c>
    </row>
    <row r="139" spans="3:23">
      <c r="C139" s="15" t="s">
        <v>37</v>
      </c>
      <c r="D139" s="15">
        <v>0.81975299999999995</v>
      </c>
      <c r="E139" s="15">
        <v>0.90958899999999998</v>
      </c>
      <c r="F139" s="15">
        <v>0.86233800000000005</v>
      </c>
      <c r="G139" s="15">
        <v>0.79886100000000004</v>
      </c>
      <c r="H139" s="15">
        <v>1.8719E-2</v>
      </c>
      <c r="I139" s="15">
        <v>1.4583E-2</v>
      </c>
      <c r="J139" s="15">
        <v>1.2845000000000001E-2</v>
      </c>
      <c r="K139" s="1">
        <v>1.7003999999999998E-2</v>
      </c>
      <c r="O139" s="1" t="s">
        <v>37</v>
      </c>
      <c r="P139" s="1">
        <v>0.78227800000000003</v>
      </c>
      <c r="Q139" s="1">
        <v>0.87288100000000002</v>
      </c>
      <c r="R139" s="1">
        <v>0.82509999999999994</v>
      </c>
      <c r="S139" s="15">
        <v>0.74612400000000001</v>
      </c>
      <c r="T139" s="15">
        <v>2.0864000000000001E-2</v>
      </c>
      <c r="U139" s="15">
        <v>1.8238000000000001E-2</v>
      </c>
      <c r="V139" s="15">
        <v>1.506E-2</v>
      </c>
      <c r="W139" s="15">
        <v>1.8973E-2</v>
      </c>
    </row>
    <row r="140" spans="3:23">
      <c r="C140" s="15" t="s">
        <v>39</v>
      </c>
      <c r="D140" s="15">
        <v>0.80481899999999995</v>
      </c>
      <c r="E140" s="15">
        <v>0.91506799999999999</v>
      </c>
      <c r="F140" s="15">
        <v>0.85641</v>
      </c>
      <c r="G140" s="15">
        <v>0.78747599999999995</v>
      </c>
      <c r="H140" s="15">
        <v>1.9047000000000001E-2</v>
      </c>
      <c r="I140" s="15">
        <v>1.4428E-2</v>
      </c>
      <c r="J140" s="15">
        <v>1.2961E-2</v>
      </c>
      <c r="K140" s="1">
        <v>1.7257000000000002E-2</v>
      </c>
      <c r="O140" s="1" t="s">
        <v>39</v>
      </c>
      <c r="P140" s="1">
        <v>0.78717899999999996</v>
      </c>
      <c r="Q140" s="1">
        <v>0.867232</v>
      </c>
      <c r="R140" s="1">
        <v>0.82526900000000003</v>
      </c>
      <c r="S140" s="15">
        <v>0.748062</v>
      </c>
      <c r="T140" s="15">
        <v>2.0539999999999999E-2</v>
      </c>
      <c r="U140" s="15">
        <v>1.8696000000000001E-2</v>
      </c>
      <c r="V140" s="15">
        <v>1.5096E-2</v>
      </c>
      <c r="W140" s="15">
        <v>1.8862E-2</v>
      </c>
    </row>
    <row r="141" spans="3:23">
      <c r="C141" s="15" t="s">
        <v>41</v>
      </c>
      <c r="D141" s="15">
        <v>0.82640599999999997</v>
      </c>
      <c r="E141" s="15">
        <v>0.92602700000000004</v>
      </c>
      <c r="F141" s="15">
        <v>0.87338499999999997</v>
      </c>
      <c r="G141" s="15">
        <v>0.81404200000000004</v>
      </c>
      <c r="H141" s="15">
        <v>1.8457000000000001E-2</v>
      </c>
      <c r="I141" s="15">
        <v>1.3977E-2</v>
      </c>
      <c r="J141" s="15">
        <v>1.2739E-2</v>
      </c>
      <c r="K141" s="1">
        <v>1.7058E-2</v>
      </c>
      <c r="O141" s="1" t="s">
        <v>41</v>
      </c>
      <c r="P141" s="1">
        <v>0.79545500000000002</v>
      </c>
      <c r="Q141" s="1">
        <v>0.88983100000000004</v>
      </c>
      <c r="R141" s="1">
        <v>0.84</v>
      </c>
      <c r="S141" s="15">
        <v>0.76744199999999996</v>
      </c>
      <c r="T141" s="15">
        <v>2.0038E-2</v>
      </c>
      <c r="U141" s="15">
        <v>1.5984000000000002E-2</v>
      </c>
      <c r="V141" s="15">
        <v>1.4017E-2</v>
      </c>
      <c r="W141" s="15">
        <v>1.8141999999999998E-2</v>
      </c>
    </row>
    <row r="142" spans="3:23">
      <c r="C142" s="15" t="s">
        <v>43</v>
      </c>
      <c r="D142" s="15">
        <v>0.81384199999999995</v>
      </c>
      <c r="E142" s="15">
        <v>0.93424700000000005</v>
      </c>
      <c r="F142" s="15">
        <v>0.86989799999999995</v>
      </c>
      <c r="G142" s="15">
        <v>0.80645199999999995</v>
      </c>
      <c r="H142" s="15">
        <v>1.8950000000000002E-2</v>
      </c>
      <c r="I142" s="15">
        <v>1.2536E-2</v>
      </c>
      <c r="J142" s="15">
        <v>1.2623000000000001E-2</v>
      </c>
      <c r="K142" s="1">
        <v>1.7023E-2</v>
      </c>
      <c r="O142" s="1" t="s">
        <v>43</v>
      </c>
      <c r="P142" s="1">
        <v>0.78817700000000002</v>
      </c>
      <c r="Q142" s="1">
        <v>0.90395499999999995</v>
      </c>
      <c r="R142" s="1">
        <v>0.84210499999999999</v>
      </c>
      <c r="S142" s="15">
        <v>0.76744199999999996</v>
      </c>
      <c r="T142" s="15">
        <v>2.0122000000000001E-2</v>
      </c>
      <c r="U142" s="15">
        <v>1.5790999999999999E-2</v>
      </c>
      <c r="V142" s="15">
        <v>1.4341E-2</v>
      </c>
      <c r="W142" s="15">
        <v>1.8558000000000002E-2</v>
      </c>
    </row>
    <row r="143" spans="3:23">
      <c r="C143" s="15" t="s">
        <v>36</v>
      </c>
      <c r="D143" s="15">
        <v>0.81922200000000001</v>
      </c>
      <c r="E143" s="15">
        <v>0.98082199999999997</v>
      </c>
      <c r="F143" s="15">
        <v>0.89276800000000001</v>
      </c>
      <c r="G143" s="15">
        <v>0.836812</v>
      </c>
      <c r="H143" s="15">
        <v>1.8763999999999999E-2</v>
      </c>
      <c r="I143" s="15">
        <v>7.0829999999999999E-3</v>
      </c>
      <c r="J143" s="15">
        <v>1.1693E-2</v>
      </c>
      <c r="K143" s="1">
        <v>1.6494000000000002E-2</v>
      </c>
      <c r="O143" s="1" t="s">
        <v>36</v>
      </c>
      <c r="P143" s="1">
        <v>0.79196200000000005</v>
      </c>
      <c r="Q143" s="1">
        <v>0.94632799999999995</v>
      </c>
      <c r="R143" s="1">
        <v>0.86229100000000003</v>
      </c>
      <c r="S143" s="15">
        <v>0.79263600000000001</v>
      </c>
      <c r="T143" s="15">
        <v>1.9883000000000001E-2</v>
      </c>
      <c r="U143" s="15">
        <v>1.2087000000000001E-2</v>
      </c>
      <c r="V143" s="15">
        <v>1.3417E-2</v>
      </c>
      <c r="W143" s="15">
        <v>1.7977E-2</v>
      </c>
    </row>
    <row r="144" spans="3:23">
      <c r="C144" s="15" t="s">
        <v>38</v>
      </c>
      <c r="D144" s="15">
        <v>0.84412500000000001</v>
      </c>
      <c r="E144" s="15">
        <v>0.96438400000000002</v>
      </c>
      <c r="F144" s="15">
        <v>0.90025599999999995</v>
      </c>
      <c r="G144" s="15">
        <v>0.85199199999999997</v>
      </c>
      <c r="H144" s="15">
        <v>1.7943000000000001E-2</v>
      </c>
      <c r="I144" s="15">
        <v>9.5060000000000006E-3</v>
      </c>
      <c r="J144" s="15">
        <v>1.1183E-2</v>
      </c>
      <c r="K144" s="1">
        <v>1.5491E-2</v>
      </c>
      <c r="O144" s="1" t="s">
        <v>38</v>
      </c>
      <c r="P144" s="1">
        <v>0.81067999999999996</v>
      </c>
      <c r="Q144" s="1">
        <v>0.94350299999999998</v>
      </c>
      <c r="R144" s="1">
        <v>0.87206300000000003</v>
      </c>
      <c r="S144" s="15">
        <v>0.81007799999999996</v>
      </c>
      <c r="T144" s="15">
        <v>1.883E-2</v>
      </c>
      <c r="U144" s="15">
        <v>1.2348E-2</v>
      </c>
      <c r="V144" s="15">
        <v>1.2671999999999999E-2</v>
      </c>
      <c r="W144" s="15">
        <v>1.6840999999999998E-2</v>
      </c>
    </row>
    <row r="145" spans="3:23">
      <c r="C145" s="15" t="s">
        <v>40</v>
      </c>
      <c r="D145" s="15">
        <v>0.81506800000000001</v>
      </c>
      <c r="E145" s="15">
        <v>0.97808200000000001</v>
      </c>
      <c r="F145" s="15">
        <v>0.88916600000000001</v>
      </c>
      <c r="G145" s="15">
        <v>0.83111999999999997</v>
      </c>
      <c r="H145" s="15">
        <v>1.8676000000000002E-2</v>
      </c>
      <c r="I145" s="15">
        <v>7.6229999999999996E-3</v>
      </c>
      <c r="J145" s="15">
        <v>1.1688E-2</v>
      </c>
      <c r="K145" s="1">
        <v>1.6442999999999999E-2</v>
      </c>
      <c r="O145" s="1" t="s">
        <v>40</v>
      </c>
      <c r="P145" s="1">
        <v>0.77701100000000001</v>
      </c>
      <c r="Q145" s="1">
        <v>0.95480200000000004</v>
      </c>
      <c r="R145" s="1">
        <v>0.85678100000000001</v>
      </c>
      <c r="S145" s="15">
        <v>0.78100800000000004</v>
      </c>
      <c r="T145" s="15">
        <v>1.9709999999999998E-2</v>
      </c>
      <c r="U145" s="15">
        <v>1.1509999999999999E-2</v>
      </c>
      <c r="V145" s="15">
        <v>1.3445E-2</v>
      </c>
      <c r="W145" s="15">
        <v>1.8061000000000001E-2</v>
      </c>
    </row>
    <row r="146" spans="3:23">
      <c r="C146" s="15" t="s">
        <v>42</v>
      </c>
      <c r="D146" s="15">
        <v>0.81093400000000004</v>
      </c>
      <c r="E146" s="15">
        <v>0.97534200000000004</v>
      </c>
      <c r="F146" s="15">
        <v>0.88557200000000003</v>
      </c>
      <c r="G146" s="15">
        <v>0.82542700000000002</v>
      </c>
      <c r="H146" s="15">
        <v>1.8513000000000002E-2</v>
      </c>
      <c r="I146" s="15">
        <v>7.9729999999999992E-3</v>
      </c>
      <c r="J146" s="15">
        <v>1.1714E-2</v>
      </c>
      <c r="K146" s="1">
        <v>1.6428000000000002E-2</v>
      </c>
      <c r="O146" s="1" t="s">
        <v>42</v>
      </c>
      <c r="P146" s="1">
        <v>0.76887899999999998</v>
      </c>
      <c r="Q146" s="1">
        <v>0.94915300000000002</v>
      </c>
      <c r="R146" s="1">
        <v>0.84955800000000004</v>
      </c>
      <c r="S146" s="15">
        <v>0.76937999999999995</v>
      </c>
      <c r="T146" s="15">
        <v>1.9848999999999999E-2</v>
      </c>
      <c r="U146" s="15">
        <v>1.1915E-2</v>
      </c>
      <c r="V146" s="15">
        <v>1.3611E-2</v>
      </c>
      <c r="W146" s="15">
        <v>1.8245000000000001E-2</v>
      </c>
    </row>
    <row r="147" spans="3:23">
      <c r="C147" s="15" t="s">
        <v>43</v>
      </c>
      <c r="D147" s="15">
        <v>0.81797200000000003</v>
      </c>
      <c r="E147" s="15">
        <v>0.972603</v>
      </c>
      <c r="F147" s="15">
        <v>0.88861100000000004</v>
      </c>
      <c r="G147" s="15">
        <v>0.83111999999999997</v>
      </c>
      <c r="H147" s="15">
        <v>1.8504E-2</v>
      </c>
      <c r="I147" s="15">
        <v>8.3099999999999997E-3</v>
      </c>
      <c r="J147" s="15">
        <v>1.1642E-2</v>
      </c>
      <c r="K147" s="1">
        <v>1.6278999999999998E-2</v>
      </c>
      <c r="O147" s="1" t="s">
        <v>43</v>
      </c>
      <c r="P147" s="1">
        <v>0.78271000000000002</v>
      </c>
      <c r="Q147" s="1">
        <v>0.94632799999999995</v>
      </c>
      <c r="R147" s="1">
        <v>0.85677700000000001</v>
      </c>
      <c r="S147" s="15">
        <v>0.78294600000000003</v>
      </c>
      <c r="T147" s="15">
        <v>1.9637000000000002E-2</v>
      </c>
      <c r="U147" s="15">
        <v>1.2073E-2</v>
      </c>
      <c r="V147" s="15">
        <v>1.338E-2</v>
      </c>
      <c r="W147" s="15">
        <v>1.7850000000000001E-2</v>
      </c>
    </row>
    <row r="154" spans="3:23">
      <c r="G154" s="1"/>
    </row>
    <row r="155" spans="3:23">
      <c r="C155" s="1"/>
      <c r="H155" s="1"/>
      <c r="I155" s="1"/>
      <c r="J155" s="1"/>
    </row>
    <row r="156" spans="3:23">
      <c r="G156" s="1"/>
      <c r="H156" s="1"/>
      <c r="I156" s="1"/>
      <c r="J156" s="1"/>
    </row>
    <row r="157" spans="3:23">
      <c r="G157" s="1"/>
      <c r="H157" s="1"/>
      <c r="I157" s="1"/>
      <c r="J157" s="1"/>
    </row>
    <row r="158" spans="3:23">
      <c r="G158" s="1"/>
      <c r="H158" s="1"/>
      <c r="I158" s="1"/>
      <c r="J158" s="1"/>
    </row>
    <row r="159" spans="3:23">
      <c r="G159" s="1"/>
      <c r="H159" s="1"/>
      <c r="I159" s="1"/>
      <c r="J159" s="1"/>
    </row>
    <row r="160" spans="3:23">
      <c r="G160" s="1"/>
      <c r="H160" s="1"/>
      <c r="I160" s="1"/>
      <c r="J160" s="1"/>
    </row>
    <row r="161" spans="7:10">
      <c r="G161" s="1"/>
      <c r="H161" s="1"/>
      <c r="I161" s="1"/>
      <c r="J161" s="1"/>
    </row>
    <row r="162" spans="7:10">
      <c r="G162" s="1"/>
      <c r="H162" s="1"/>
      <c r="I162" s="1"/>
      <c r="J162" s="1"/>
    </row>
    <row r="163" spans="7:10">
      <c r="G163" s="1"/>
      <c r="H163" s="1"/>
      <c r="I163" s="1"/>
      <c r="J163" s="1"/>
    </row>
    <row r="164" spans="7:10">
      <c r="G164" s="1"/>
      <c r="H164" s="1"/>
      <c r="I164" s="1"/>
      <c r="J164" s="1"/>
    </row>
    <row r="165" spans="7:10">
      <c r="G165" s="1"/>
      <c r="H165" s="1"/>
      <c r="I165" s="1"/>
      <c r="J165" s="1"/>
    </row>
    <row r="166" spans="7:10">
      <c r="G166" s="1"/>
      <c r="H166" s="1"/>
      <c r="I166" s="1"/>
      <c r="J166" s="1"/>
    </row>
    <row r="167" spans="7:10">
      <c r="G167" s="1"/>
      <c r="H167" s="1"/>
      <c r="I167" s="1"/>
      <c r="J167" s="1"/>
    </row>
    <row r="168" spans="7:10">
      <c r="G168" s="1"/>
      <c r="H168" s="1"/>
      <c r="I168" s="1"/>
      <c r="J168" s="1"/>
    </row>
    <row r="169" spans="7:10">
      <c r="G169" s="1"/>
      <c r="H169" s="1"/>
      <c r="I169" s="1"/>
      <c r="J169" s="1"/>
    </row>
    <row r="170" spans="7:10">
      <c r="G170" s="1"/>
      <c r="H170" s="1"/>
      <c r="I170" s="1"/>
      <c r="J170" s="1"/>
    </row>
    <row r="171" spans="7:10">
      <c r="G171" s="1"/>
      <c r="H171" s="1"/>
      <c r="I171" s="1"/>
      <c r="J171" s="1"/>
    </row>
    <row r="172" spans="7:10">
      <c r="G172" s="1"/>
      <c r="H172" s="1"/>
      <c r="I172" s="1"/>
      <c r="J172" s="1"/>
    </row>
    <row r="173" spans="7:10">
      <c r="G173" s="1"/>
      <c r="H173" s="1"/>
      <c r="I173" s="1"/>
      <c r="J173" s="1"/>
    </row>
    <row r="174" spans="7:10">
      <c r="G174" s="1"/>
      <c r="H174" s="1"/>
      <c r="I174" s="1"/>
      <c r="J174" s="1"/>
    </row>
    <row r="175" spans="7:10">
      <c r="G175" s="1"/>
      <c r="H175" s="1"/>
      <c r="I175" s="1"/>
      <c r="J175" s="1"/>
    </row>
    <row r="176" spans="7:10">
      <c r="G176" s="1"/>
      <c r="H176" s="1"/>
      <c r="I176" s="1"/>
      <c r="J176" s="1"/>
    </row>
    <row r="183" spans="7:10">
      <c r="H183" s="1"/>
      <c r="I183" s="1"/>
      <c r="J183" s="1"/>
    </row>
    <row r="184" spans="7:10">
      <c r="G184" s="1"/>
      <c r="H184" s="1"/>
      <c r="I184" s="1"/>
      <c r="J184" s="1"/>
    </row>
    <row r="185" spans="7:10">
      <c r="G185" s="1"/>
      <c r="H185" s="1"/>
      <c r="I185" s="1"/>
      <c r="J185" s="1"/>
    </row>
    <row r="186" spans="7:10">
      <c r="G186" s="1"/>
      <c r="H186" s="1"/>
      <c r="I186" s="1"/>
      <c r="J186" s="1"/>
    </row>
    <row r="187" spans="7:10">
      <c r="G187" s="1"/>
      <c r="H187" s="1"/>
      <c r="I187" s="1"/>
      <c r="J187" s="1"/>
    </row>
    <row r="188" spans="7:10">
      <c r="G188" s="1"/>
      <c r="H188" s="1"/>
      <c r="I188" s="1"/>
      <c r="J188" s="1"/>
    </row>
    <row r="189" spans="7:10">
      <c r="G189" s="1"/>
      <c r="H189" s="1"/>
      <c r="I189" s="1"/>
      <c r="J189" s="1"/>
    </row>
    <row r="190" spans="7:10">
      <c r="G190" s="1"/>
      <c r="H190" s="1"/>
      <c r="I190" s="1"/>
      <c r="J190" s="1"/>
    </row>
    <row r="191" spans="7:10">
      <c r="G191" s="1"/>
      <c r="H191" s="1"/>
      <c r="I191" s="1"/>
      <c r="J191" s="1"/>
    </row>
    <row r="192" spans="7:10">
      <c r="G192" s="1"/>
      <c r="H192" s="1"/>
      <c r="I192" s="1"/>
      <c r="J192" s="1"/>
    </row>
    <row r="193" spans="7:10">
      <c r="G193" s="1"/>
      <c r="H193" s="1"/>
      <c r="I193" s="1"/>
      <c r="J193" s="1"/>
    </row>
    <row r="194" spans="7:10">
      <c r="G194" s="1"/>
      <c r="H194" s="1"/>
      <c r="I194" s="1"/>
      <c r="J194" s="1"/>
    </row>
    <row r="195" spans="7:10">
      <c r="G195" s="1"/>
      <c r="H195" s="1"/>
      <c r="I195" s="1"/>
      <c r="J195" s="1"/>
    </row>
    <row r="196" spans="7:10">
      <c r="G196" s="1"/>
      <c r="H196" s="1"/>
      <c r="I196" s="1"/>
      <c r="J196" s="1"/>
    </row>
    <row r="197" spans="7:10">
      <c r="G197" s="1"/>
      <c r="H197" s="1"/>
      <c r="I197" s="1"/>
      <c r="J197" s="1"/>
    </row>
    <row r="198" spans="7:10">
      <c r="G198" s="1"/>
      <c r="H198" s="1"/>
      <c r="I198" s="1"/>
      <c r="J198" s="1"/>
    </row>
    <row r="199" spans="7:10">
      <c r="G199" s="1"/>
      <c r="H199" s="1"/>
      <c r="I199" s="1"/>
      <c r="J199" s="1"/>
    </row>
    <row r="200" spans="7:10">
      <c r="G200" s="1"/>
      <c r="H200" s="1"/>
      <c r="I200" s="1"/>
      <c r="J200" s="1"/>
    </row>
    <row r="201" spans="7:10">
      <c r="G201" s="1"/>
      <c r="H201" s="1"/>
      <c r="I201" s="1"/>
      <c r="J201" s="1"/>
    </row>
    <row r="202" spans="7:10">
      <c r="G202" s="1"/>
      <c r="H202" s="1"/>
      <c r="I202" s="1"/>
      <c r="J202" s="1"/>
    </row>
    <row r="203" spans="7:10">
      <c r="G203" s="1"/>
      <c r="H203" s="1"/>
      <c r="I203" s="1"/>
      <c r="J203" s="1"/>
    </row>
    <row r="204" spans="7:10">
      <c r="G204" s="1"/>
      <c r="H204" s="1"/>
      <c r="I204" s="1"/>
      <c r="J204" s="1"/>
    </row>
  </sheetData>
  <sortState ref="AH103:AL114">
    <sortCondition ref="AH103"/>
  </sortState>
  <mergeCells count="28">
    <mergeCell ref="C92:F92"/>
    <mergeCell ref="K36:N36"/>
    <mergeCell ref="O36:R36"/>
    <mergeCell ref="G92:J92"/>
    <mergeCell ref="S1:Z1"/>
    <mergeCell ref="S2:V2"/>
    <mergeCell ref="W2:Z2"/>
    <mergeCell ref="S35:Z35"/>
    <mergeCell ref="S36:V36"/>
    <mergeCell ref="W36:Z36"/>
    <mergeCell ref="K64:N64"/>
    <mergeCell ref="K92:N92"/>
    <mergeCell ref="C1:J1"/>
    <mergeCell ref="C35:J35"/>
    <mergeCell ref="K1:R1"/>
    <mergeCell ref="K2:N2"/>
    <mergeCell ref="O2:R2"/>
    <mergeCell ref="K35:R35"/>
    <mergeCell ref="C36:F36"/>
    <mergeCell ref="G36:J36"/>
    <mergeCell ref="G64:J64"/>
    <mergeCell ref="A21:A25"/>
    <mergeCell ref="C2:F2"/>
    <mergeCell ref="A13:A15"/>
    <mergeCell ref="G2:J2"/>
    <mergeCell ref="A4:A12"/>
    <mergeCell ref="A16:A20"/>
    <mergeCell ref="C64:F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88B2-DBAA-4080-BE1A-8C279A96D120}">
  <dimension ref="A5:L123"/>
  <sheetViews>
    <sheetView workbookViewId="0">
      <selection activeCell="D29" sqref="D29"/>
    </sheetView>
  </sheetViews>
  <sheetFormatPr defaultRowHeight="15"/>
  <cols>
    <col min="1" max="1" width="17.28515625" customWidth="1"/>
    <col min="2" max="2" width="52.42578125" bestFit="1" customWidth="1"/>
  </cols>
  <sheetData>
    <row r="5" spans="1:10">
      <c r="A5" t="s">
        <v>44</v>
      </c>
      <c r="B5" s="58" t="s">
        <v>79</v>
      </c>
    </row>
    <row r="6" spans="1:10">
      <c r="B6" s="58" t="s">
        <v>80</v>
      </c>
    </row>
    <row r="7" spans="1:10">
      <c r="B7" s="58"/>
    </row>
    <row r="8" spans="1:10">
      <c r="C8" t="s">
        <v>0</v>
      </c>
      <c r="D8" t="s">
        <v>1</v>
      </c>
      <c r="E8" t="s">
        <v>2</v>
      </c>
      <c r="F8" t="s">
        <v>3</v>
      </c>
      <c r="G8" t="s">
        <v>54</v>
      </c>
      <c r="H8" t="s">
        <v>55</v>
      </c>
      <c r="I8" t="s">
        <v>56</v>
      </c>
      <c r="J8" t="s">
        <v>57</v>
      </c>
    </row>
    <row r="9" spans="1:10">
      <c r="B9" t="s">
        <v>76</v>
      </c>
      <c r="C9">
        <v>0.17061000000000001</v>
      </c>
      <c r="D9">
        <v>0.548512</v>
      </c>
      <c r="E9">
        <v>0.25841599999999998</v>
      </c>
      <c r="F9">
        <v>0.69268600000000002</v>
      </c>
      <c r="G9">
        <v>3.1074000000000001E-2</v>
      </c>
      <c r="H9">
        <v>0.123366</v>
      </c>
      <c r="I9">
        <v>4.4451999999999998E-2</v>
      </c>
      <c r="J9">
        <v>3.4481999999999999E-2</v>
      </c>
    </row>
    <row r="10" spans="1:10">
      <c r="B10" t="s">
        <v>77</v>
      </c>
      <c r="C10">
        <v>0.13571900000000001</v>
      </c>
      <c r="D10">
        <v>0.81946699999999995</v>
      </c>
      <c r="E10">
        <v>0.23169899999999999</v>
      </c>
      <c r="F10">
        <v>0.46012900000000001</v>
      </c>
      <c r="G10">
        <v>2.0662E-2</v>
      </c>
      <c r="H10">
        <v>9.3379000000000004E-2</v>
      </c>
      <c r="I10">
        <v>2.9829999999999999E-2</v>
      </c>
      <c r="J10">
        <v>7.9947000000000004E-2</v>
      </c>
    </row>
    <row r="11" spans="1:10">
      <c r="B11" t="s">
        <v>78</v>
      </c>
      <c r="C11">
        <v>0.15648200000000001</v>
      </c>
      <c r="D11">
        <v>0.86957899999999999</v>
      </c>
      <c r="E11">
        <v>0.26456099999999999</v>
      </c>
      <c r="F11">
        <v>0.52093400000000001</v>
      </c>
      <c r="G11">
        <v>2.2779000000000001E-2</v>
      </c>
      <c r="H11">
        <v>4.4810000000000003E-2</v>
      </c>
      <c r="I11">
        <v>3.3196999999999997E-2</v>
      </c>
      <c r="J11">
        <v>4.4955000000000002E-2</v>
      </c>
    </row>
    <row r="12" spans="1:10">
      <c r="B12" t="s">
        <v>33</v>
      </c>
      <c r="C12">
        <v>0.17832200000000001</v>
      </c>
      <c r="D12">
        <v>0.86440700000000004</v>
      </c>
      <c r="E12">
        <v>0.29565200000000003</v>
      </c>
      <c r="F12">
        <v>0.59499999999999997</v>
      </c>
      <c r="G12">
        <v>2.2585000000000001E-2</v>
      </c>
      <c r="H12">
        <v>4.5352999999999997E-2</v>
      </c>
      <c r="I12">
        <v>3.2042000000000001E-2</v>
      </c>
      <c r="J12">
        <v>2.0400000000000001E-2</v>
      </c>
    </row>
    <row r="13" spans="1:10">
      <c r="B13" t="s">
        <v>34</v>
      </c>
      <c r="C13">
        <v>0.18021200000000001</v>
      </c>
      <c r="D13">
        <v>0.86440700000000004</v>
      </c>
      <c r="E13">
        <v>0.29824600000000001</v>
      </c>
      <c r="F13">
        <v>0.6</v>
      </c>
      <c r="G13">
        <v>2.2461999999999999E-2</v>
      </c>
      <c r="H13">
        <v>4.5005000000000003E-2</v>
      </c>
      <c r="I13">
        <v>3.1709000000000001E-2</v>
      </c>
      <c r="J13">
        <v>1.9629000000000001E-2</v>
      </c>
    </row>
    <row r="14" spans="1:10">
      <c r="B14" t="s">
        <v>43</v>
      </c>
      <c r="C14">
        <v>0.16423399999999999</v>
      </c>
      <c r="D14">
        <v>0.76271199999999995</v>
      </c>
      <c r="E14">
        <v>0.27027000000000001</v>
      </c>
      <c r="F14">
        <v>0.59499999999999997</v>
      </c>
      <c r="G14">
        <v>2.248E-2</v>
      </c>
      <c r="H14">
        <v>5.6798000000000001E-2</v>
      </c>
      <c r="I14">
        <v>3.2190000000000003E-2</v>
      </c>
      <c r="J14">
        <v>2.0209999999999999E-2</v>
      </c>
    </row>
    <row r="15" spans="1:10">
      <c r="B15" t="s">
        <v>43</v>
      </c>
      <c r="C15">
        <v>0.18439700000000001</v>
      </c>
      <c r="D15">
        <v>0.88135600000000003</v>
      </c>
      <c r="E15">
        <v>0.30498500000000001</v>
      </c>
      <c r="F15">
        <v>0.60499999999999998</v>
      </c>
      <c r="G15">
        <v>2.2741000000000001E-2</v>
      </c>
      <c r="H15">
        <v>4.3339000000000003E-2</v>
      </c>
      <c r="I15">
        <v>3.1951E-2</v>
      </c>
      <c r="J15">
        <v>1.9733000000000001E-2</v>
      </c>
    </row>
    <row r="17" spans="1:10">
      <c r="A17" t="s">
        <v>84</v>
      </c>
      <c r="B17" s="58" t="s">
        <v>86</v>
      </c>
    </row>
    <row r="18" spans="1:10">
      <c r="B18" s="58" t="s">
        <v>85</v>
      </c>
    </row>
    <row r="19" spans="1:10">
      <c r="C19" t="s">
        <v>0</v>
      </c>
      <c r="D19" t="s">
        <v>1</v>
      </c>
      <c r="E19" t="s">
        <v>2</v>
      </c>
      <c r="F19" t="s">
        <v>3</v>
      </c>
      <c r="G19" t="s">
        <v>54</v>
      </c>
      <c r="H19" t="s">
        <v>55</v>
      </c>
      <c r="I19" t="s">
        <v>56</v>
      </c>
      <c r="J19" t="s">
        <v>57</v>
      </c>
    </row>
    <row r="20" spans="1:10">
      <c r="B20" t="s">
        <v>76</v>
      </c>
      <c r="C20">
        <v>0.71333199999999997</v>
      </c>
      <c r="D20">
        <v>0.88758099999999995</v>
      </c>
      <c r="E20">
        <v>0.79027999999999998</v>
      </c>
      <c r="F20">
        <v>0.76648700000000003</v>
      </c>
      <c r="G20">
        <v>4.0982999999999999E-2</v>
      </c>
      <c r="H20">
        <v>3.0831999999999998E-2</v>
      </c>
      <c r="I20">
        <v>3.0676999999999999E-2</v>
      </c>
      <c r="J20">
        <v>3.3315999999999998E-2</v>
      </c>
    </row>
    <row r="21" spans="1:10">
      <c r="B21" t="s">
        <v>77</v>
      </c>
      <c r="C21">
        <v>0.75436700000000001</v>
      </c>
      <c r="D21">
        <v>0.85194599999999998</v>
      </c>
      <c r="E21">
        <v>0.79937800000000003</v>
      </c>
      <c r="F21">
        <v>0.78833299999999995</v>
      </c>
      <c r="G21">
        <v>3.9045999999999997E-2</v>
      </c>
      <c r="H21">
        <v>3.7879999999999997E-2</v>
      </c>
      <c r="I21">
        <v>2.9253000000000001E-2</v>
      </c>
      <c r="J21">
        <v>2.8475E-2</v>
      </c>
    </row>
    <row r="22" spans="1:10">
      <c r="B22" t="s">
        <v>78</v>
      </c>
      <c r="C22">
        <v>0.70602200000000004</v>
      </c>
      <c r="D22">
        <v>0.82227899999999998</v>
      </c>
      <c r="E22">
        <v>0.75905599999999995</v>
      </c>
      <c r="F22">
        <v>0.74160400000000004</v>
      </c>
      <c r="G22">
        <v>3.8339999999999999E-2</v>
      </c>
      <c r="H22">
        <v>3.8341E-2</v>
      </c>
      <c r="I22">
        <v>3.1447999999999997E-2</v>
      </c>
      <c r="J22">
        <v>3.0359000000000001E-2</v>
      </c>
    </row>
    <row r="23" spans="1:10">
      <c r="B23" t="s">
        <v>33</v>
      </c>
      <c r="C23">
        <v>0.75</v>
      </c>
      <c r="D23">
        <v>0.88235300000000005</v>
      </c>
      <c r="E23">
        <v>0.81081099999999995</v>
      </c>
      <c r="F23">
        <v>0.79497899999999999</v>
      </c>
      <c r="G23">
        <v>3.4916999999999997E-2</v>
      </c>
      <c r="H23">
        <v>3.0952E-2</v>
      </c>
      <c r="I23">
        <v>2.6811999999999999E-2</v>
      </c>
      <c r="J23">
        <v>2.6325000000000001E-2</v>
      </c>
    </row>
    <row r="24" spans="1:10">
      <c r="B24" t="s">
        <v>34</v>
      </c>
      <c r="C24">
        <v>0.76428600000000002</v>
      </c>
      <c r="D24">
        <v>0.89915999999999996</v>
      </c>
      <c r="E24">
        <v>0.82625499999999996</v>
      </c>
      <c r="F24">
        <v>0.81171499999999996</v>
      </c>
      <c r="G24">
        <v>3.4907000000000001E-2</v>
      </c>
      <c r="H24">
        <v>2.8967E-2</v>
      </c>
      <c r="I24">
        <v>2.5928E-2</v>
      </c>
      <c r="J24">
        <v>2.5812000000000002E-2</v>
      </c>
    </row>
    <row r="25" spans="1:10">
      <c r="B25" t="s">
        <v>43</v>
      </c>
      <c r="C25">
        <v>0.69230800000000003</v>
      </c>
      <c r="D25">
        <v>0.90756300000000001</v>
      </c>
      <c r="E25">
        <v>0.78545500000000001</v>
      </c>
      <c r="F25">
        <v>0.75313799999999997</v>
      </c>
      <c r="G25">
        <v>3.5693999999999997E-2</v>
      </c>
      <c r="H25">
        <v>2.751E-2</v>
      </c>
      <c r="I25">
        <v>2.6959E-2</v>
      </c>
      <c r="J25">
        <v>2.7727000000000002E-2</v>
      </c>
    </row>
    <row r="26" spans="1:10">
      <c r="B26" t="s">
        <v>43</v>
      </c>
      <c r="C26">
        <v>0.753521</v>
      </c>
      <c r="D26">
        <v>0.89915999999999996</v>
      </c>
      <c r="E26">
        <v>0.81992299999999996</v>
      </c>
      <c r="F26">
        <v>0.80334700000000003</v>
      </c>
      <c r="G26">
        <v>3.4483E-2</v>
      </c>
      <c r="H26">
        <v>2.8967E-2</v>
      </c>
      <c r="I26">
        <v>2.5853000000000001E-2</v>
      </c>
      <c r="J26">
        <v>2.5829999999999999E-2</v>
      </c>
    </row>
    <row r="29" spans="1:10">
      <c r="A29" t="s">
        <v>64</v>
      </c>
      <c r="B29" s="58" t="s">
        <v>91</v>
      </c>
    </row>
    <row r="30" spans="1:10">
      <c r="B30" s="58" t="s">
        <v>90</v>
      </c>
    </row>
    <row r="32" spans="1:10">
      <c r="C32" t="s">
        <v>0</v>
      </c>
      <c r="D32" t="s">
        <v>1</v>
      </c>
      <c r="E32" t="s">
        <v>2</v>
      </c>
      <c r="F32" t="s">
        <v>3</v>
      </c>
      <c r="G32" t="s">
        <v>54</v>
      </c>
      <c r="H32" t="s">
        <v>55</v>
      </c>
      <c r="I32" t="s">
        <v>56</v>
      </c>
      <c r="J32" t="s">
        <v>57</v>
      </c>
    </row>
    <row r="33" spans="1:12">
      <c r="B33" t="s">
        <v>87</v>
      </c>
      <c r="C33">
        <v>0.76452399999999998</v>
      </c>
      <c r="D33">
        <v>0.90906399999999998</v>
      </c>
      <c r="E33">
        <v>0.82950000000000002</v>
      </c>
      <c r="F33">
        <v>0.74372700000000003</v>
      </c>
      <c r="G33">
        <v>3.2365999999999999E-2</v>
      </c>
      <c r="H33">
        <v>3.3767999999999999E-2</v>
      </c>
      <c r="I33">
        <v>1.5713999999999999E-2</v>
      </c>
      <c r="J33">
        <v>2.4294E-2</v>
      </c>
    </row>
    <row r="34" spans="1:12">
      <c r="B34" t="s">
        <v>88</v>
      </c>
      <c r="C34">
        <v>0.82271099999999997</v>
      </c>
      <c r="D34">
        <v>0.91708299999999998</v>
      </c>
      <c r="E34">
        <v>0.86668599999999996</v>
      </c>
      <c r="F34">
        <v>0.80679999999999996</v>
      </c>
      <c r="G34">
        <v>2.4447E-2</v>
      </c>
      <c r="H34">
        <v>3.1007E-2</v>
      </c>
      <c r="I34">
        <v>1.3849E-2</v>
      </c>
      <c r="J34">
        <v>1.7534000000000001E-2</v>
      </c>
    </row>
    <row r="35" spans="1:12">
      <c r="B35" t="s">
        <v>89</v>
      </c>
      <c r="C35">
        <v>0.73191799999999996</v>
      </c>
      <c r="D35">
        <v>0.97926100000000005</v>
      </c>
      <c r="E35">
        <v>0.83472900000000005</v>
      </c>
      <c r="F35">
        <v>0.73055400000000004</v>
      </c>
      <c r="G35">
        <v>6.7563999999999999E-2</v>
      </c>
      <c r="H35">
        <v>3.0200000000000001E-2</v>
      </c>
      <c r="I35">
        <v>3.2709000000000002E-2</v>
      </c>
      <c r="J35">
        <v>6.5531000000000006E-2</v>
      </c>
    </row>
    <row r="36" spans="1:12">
      <c r="B36" t="s">
        <v>33</v>
      </c>
      <c r="C36">
        <v>0.77397300000000002</v>
      </c>
      <c r="D36">
        <v>0.95762700000000001</v>
      </c>
      <c r="E36">
        <v>0.85606099999999996</v>
      </c>
      <c r="F36">
        <v>0.77907000000000004</v>
      </c>
      <c r="G36">
        <v>1.9833E-2</v>
      </c>
      <c r="H36">
        <v>1.1106E-2</v>
      </c>
      <c r="I36">
        <v>1.3469999999999999E-2</v>
      </c>
      <c r="J36">
        <v>1.8155000000000001E-2</v>
      </c>
    </row>
    <row r="37" spans="1:12">
      <c r="B37" t="s">
        <v>34</v>
      </c>
      <c r="C37">
        <v>0.77930999999999995</v>
      </c>
      <c r="D37">
        <v>0.95762700000000001</v>
      </c>
      <c r="E37">
        <v>0.85931599999999997</v>
      </c>
      <c r="F37">
        <v>0.78488400000000003</v>
      </c>
      <c r="G37">
        <v>1.9637999999999999E-2</v>
      </c>
      <c r="H37">
        <v>1.1047E-2</v>
      </c>
      <c r="I37">
        <v>1.3309E-2</v>
      </c>
      <c r="J37">
        <v>1.7911E-2</v>
      </c>
    </row>
    <row r="38" spans="1:12">
      <c r="B38" t="s">
        <v>43</v>
      </c>
      <c r="C38">
        <v>0.77512000000000003</v>
      </c>
      <c r="D38">
        <v>0.91525400000000001</v>
      </c>
      <c r="E38">
        <v>0.83937799999999996</v>
      </c>
      <c r="F38">
        <v>0.75968999999999998</v>
      </c>
      <c r="G38">
        <v>2.0240999999999999E-2</v>
      </c>
      <c r="H38">
        <v>1.5179E-2</v>
      </c>
      <c r="I38">
        <v>1.4246999999999999E-2</v>
      </c>
      <c r="J38">
        <v>1.8547000000000001E-2</v>
      </c>
    </row>
    <row r="39" spans="1:12">
      <c r="B39" t="s">
        <v>43</v>
      </c>
      <c r="C39">
        <v>0.78554800000000002</v>
      </c>
      <c r="D39">
        <v>0.95197699999999996</v>
      </c>
      <c r="E39">
        <v>0.860792</v>
      </c>
      <c r="F39">
        <v>0.78876000000000002</v>
      </c>
      <c r="G39">
        <v>1.9536000000000001E-2</v>
      </c>
      <c r="H39">
        <v>1.1631000000000001E-2</v>
      </c>
      <c r="I39">
        <v>1.3228E-2</v>
      </c>
      <c r="J39">
        <v>1.7784000000000001E-2</v>
      </c>
    </row>
    <row r="42" spans="1:12">
      <c r="A42" t="s">
        <v>65</v>
      </c>
      <c r="C42" t="s">
        <v>0</v>
      </c>
      <c r="D42" t="s">
        <v>1</v>
      </c>
      <c r="E42" t="s">
        <v>2</v>
      </c>
      <c r="F42" t="s">
        <v>3</v>
      </c>
      <c r="G42" t="s">
        <v>54</v>
      </c>
      <c r="H42" t="s">
        <v>55</v>
      </c>
      <c r="I42" t="s">
        <v>56</v>
      </c>
      <c r="J42" t="s">
        <v>57</v>
      </c>
    </row>
    <row r="43" spans="1:12">
      <c r="B43" t="s">
        <v>76</v>
      </c>
      <c r="C43">
        <v>0.77373199999999998</v>
      </c>
      <c r="D43">
        <v>0.86883200000000005</v>
      </c>
      <c r="E43">
        <v>0.81774800000000003</v>
      </c>
      <c r="F43">
        <v>0.80549199999999999</v>
      </c>
      <c r="G43">
        <v>3.8107000000000002E-2</v>
      </c>
      <c r="H43">
        <v>3.2694000000000001E-2</v>
      </c>
      <c r="I43">
        <v>2.5975999999999999E-2</v>
      </c>
      <c r="J43">
        <v>2.6338E-2</v>
      </c>
      <c r="K43" t="str">
        <f>ROUND(100*C43,2)&amp;" &amp; "&amp;ROUND(100*D43,2)&amp;" &amp; "&amp;ROUND(100*E43,2)&amp;" &amp; "&amp;ROUND(100*F43,2)</f>
        <v>77.37 &amp; 86.88 &amp; 81.77 &amp; 80.55</v>
      </c>
      <c r="L43" t="str">
        <f>"±"&amp;ROUND(100*G43,2)&amp;" &amp; "&amp;"±"&amp;ROUND(100*H43,2)&amp;" &amp; "&amp;"±"&amp;ROUND(100*I43,2)&amp;" &amp; "&amp;"±"&amp;ROUND(100*J43,2)&amp;" &amp; "</f>
        <v xml:space="preserve">±3.81 &amp; ±3.27 &amp; ±2.6 &amp; ±2.63 &amp; </v>
      </c>
    </row>
    <row r="44" spans="1:12">
      <c r="B44" t="s">
        <v>77</v>
      </c>
      <c r="C44">
        <v>0.830677</v>
      </c>
      <c r="D44">
        <v>0.82939300000000005</v>
      </c>
      <c r="E44">
        <v>0.82923400000000003</v>
      </c>
      <c r="F44">
        <v>0.82859300000000002</v>
      </c>
      <c r="G44">
        <v>3.6523E-2</v>
      </c>
      <c r="H44">
        <v>3.7617999999999999E-2</v>
      </c>
      <c r="I44">
        <v>2.6814000000000001E-2</v>
      </c>
      <c r="J44">
        <v>2.5034000000000001E-2</v>
      </c>
      <c r="K44" t="str">
        <f t="shared" ref="K44:K58" si="0">ROUND(100*C44,2)&amp;" &amp; "&amp;ROUND(100*D44,2)&amp;" &amp; "&amp;ROUND(100*E44,2)&amp;" &amp; "&amp;ROUND(100*F44,2)</f>
        <v>83.07 &amp; 82.94 &amp; 82.92 &amp; 82.86</v>
      </c>
      <c r="L44" t="str">
        <f t="shared" ref="L44:L45" si="1">"±"&amp;ROUND(100*G44,2)&amp;" &amp; "&amp;"±"&amp;ROUND(100*H44,2)&amp;" &amp; "&amp;"±"&amp;ROUND(100*I44,2)&amp;" &amp; "&amp;"±"&amp;ROUND(100*J44,2)&amp;" &amp; "</f>
        <v xml:space="preserve">±3.65 &amp; ±3.76 &amp; ±2.68 &amp; ±2.5 &amp; </v>
      </c>
    </row>
    <row r="45" spans="1:12">
      <c r="B45" t="s">
        <v>78</v>
      </c>
      <c r="C45">
        <v>0.78370600000000001</v>
      </c>
      <c r="D45">
        <v>0.78024300000000002</v>
      </c>
      <c r="E45">
        <v>0.78070700000000004</v>
      </c>
      <c r="F45">
        <v>0.78007899999999997</v>
      </c>
      <c r="G45">
        <v>4.2410000000000003E-2</v>
      </c>
      <c r="H45">
        <v>4.4082000000000003E-2</v>
      </c>
      <c r="I45">
        <v>2.9974000000000001E-2</v>
      </c>
      <c r="J45">
        <v>2.7650000000000001E-2</v>
      </c>
      <c r="K45" t="str">
        <f t="shared" si="0"/>
        <v>78.37 &amp; 78.02 &amp; 78.07 &amp; 78.01</v>
      </c>
      <c r="L45" t="str">
        <f t="shared" si="1"/>
        <v xml:space="preserve">±4.24 &amp; ±4.41 &amp; ±3 &amp; ±2.77 &amp; </v>
      </c>
    </row>
    <row r="46" spans="1:12">
      <c r="B46" t="s">
        <v>33</v>
      </c>
      <c r="C46">
        <v>0.80769199999999997</v>
      </c>
      <c r="D46">
        <v>0.875</v>
      </c>
      <c r="E46">
        <v>0.84</v>
      </c>
      <c r="F46">
        <v>0.83263600000000004</v>
      </c>
      <c r="G46">
        <v>3.3951000000000002E-2</v>
      </c>
      <c r="H46">
        <v>3.0374999999999999E-2</v>
      </c>
      <c r="I46">
        <v>2.5044E-2</v>
      </c>
      <c r="J46">
        <v>2.4527E-2</v>
      </c>
      <c r="K46" t="str">
        <f t="shared" si="0"/>
        <v>80.77 &amp; 87.5 &amp; 84 &amp; 83.26</v>
      </c>
    </row>
    <row r="47" spans="1:12">
      <c r="B47" t="s">
        <v>19</v>
      </c>
      <c r="C47">
        <v>0.85960000000000003</v>
      </c>
      <c r="D47">
        <v>0.4083</v>
      </c>
      <c r="E47">
        <v>0.55369999999999997</v>
      </c>
      <c r="F47">
        <v>0.66949999999999998</v>
      </c>
      <c r="G47">
        <v>0.86670000000000003</v>
      </c>
      <c r="H47">
        <v>0.437</v>
      </c>
      <c r="I47">
        <v>0.58099999999999996</v>
      </c>
      <c r="J47">
        <v>0.68620000000000003</v>
      </c>
      <c r="K47" t="str">
        <f t="shared" si="0"/>
        <v>85.96 &amp; 40.83 &amp; 55.37 &amp; 66.95</v>
      </c>
    </row>
    <row r="48" spans="1:12">
      <c r="B48" t="s">
        <v>34</v>
      </c>
      <c r="C48">
        <v>0.77777799999999997</v>
      </c>
      <c r="D48">
        <v>0.875</v>
      </c>
      <c r="E48">
        <v>0.82352899999999996</v>
      </c>
      <c r="F48">
        <v>0.81171499999999996</v>
      </c>
      <c r="G48">
        <v>3.5455E-2</v>
      </c>
      <c r="H48">
        <v>3.0374999999999999E-2</v>
      </c>
      <c r="I48">
        <v>2.5895000000000001E-2</v>
      </c>
      <c r="J48">
        <v>2.5566999999999999E-2</v>
      </c>
      <c r="K48" t="str">
        <f t="shared" si="0"/>
        <v>77.78 &amp; 87.5 &amp; 82.35 &amp; 81.17</v>
      </c>
    </row>
    <row r="49" spans="1:12">
      <c r="B49" t="s">
        <v>35</v>
      </c>
      <c r="C49">
        <v>0.75362300000000004</v>
      </c>
      <c r="D49">
        <v>0.86666699999999997</v>
      </c>
      <c r="E49">
        <v>0.80620199999999997</v>
      </c>
      <c r="F49">
        <v>0.79079500000000003</v>
      </c>
      <c r="G49">
        <v>3.6201999999999998E-2</v>
      </c>
      <c r="H49">
        <v>3.1022000000000001E-2</v>
      </c>
      <c r="I49">
        <v>2.6891999999999999E-2</v>
      </c>
      <c r="J49">
        <v>2.6301000000000001E-2</v>
      </c>
      <c r="K49" t="str">
        <f t="shared" si="0"/>
        <v>75.36 &amp; 86.67 &amp; 80.62 &amp; 79.08</v>
      </c>
    </row>
    <row r="50" spans="1:12">
      <c r="B50" t="s">
        <v>37</v>
      </c>
      <c r="C50">
        <v>0.77443600000000001</v>
      </c>
      <c r="D50">
        <v>0.85833300000000001</v>
      </c>
      <c r="E50">
        <v>0.81422899999999998</v>
      </c>
      <c r="F50">
        <v>0.80334700000000003</v>
      </c>
      <c r="G50">
        <v>3.6311999999999997E-2</v>
      </c>
      <c r="H50">
        <v>3.2538999999999998E-2</v>
      </c>
      <c r="I50">
        <v>2.6582000000000001E-2</v>
      </c>
      <c r="J50">
        <v>2.5902000000000001E-2</v>
      </c>
      <c r="K50" t="str">
        <f t="shared" si="0"/>
        <v>77.44 &amp; 85.83 &amp; 81.42 &amp; 80.33</v>
      </c>
    </row>
    <row r="51" spans="1:12">
      <c r="B51" t="s">
        <v>39</v>
      </c>
      <c r="C51">
        <v>0.76642299999999997</v>
      </c>
      <c r="D51">
        <v>0.875</v>
      </c>
      <c r="E51">
        <v>0.81712099999999999</v>
      </c>
      <c r="F51">
        <v>0.80334700000000003</v>
      </c>
      <c r="G51">
        <v>3.5869999999999999E-2</v>
      </c>
      <c r="H51">
        <v>3.0109E-2</v>
      </c>
      <c r="I51">
        <v>2.5298000000000001E-2</v>
      </c>
      <c r="J51">
        <v>2.5307E-2</v>
      </c>
      <c r="K51" t="str">
        <f t="shared" si="0"/>
        <v>76.64 &amp; 87.5 &amp; 81.71 &amp; 80.33</v>
      </c>
    </row>
    <row r="52" spans="1:12">
      <c r="B52" t="s">
        <v>92</v>
      </c>
      <c r="C52">
        <v>0.76056299999999999</v>
      </c>
      <c r="D52">
        <v>0.9</v>
      </c>
      <c r="E52">
        <v>0.82442700000000002</v>
      </c>
      <c r="F52">
        <v>0.807531</v>
      </c>
      <c r="G52">
        <v>3.5653999999999998E-2</v>
      </c>
      <c r="H52">
        <v>2.7942999999999999E-2</v>
      </c>
      <c r="I52">
        <v>2.5146000000000002E-2</v>
      </c>
      <c r="J52">
        <v>2.5718000000000001E-2</v>
      </c>
      <c r="K52" t="str">
        <f t="shared" si="0"/>
        <v>76.06 &amp; 90 &amp; 82.44 &amp; 80.75</v>
      </c>
    </row>
    <row r="53" spans="1:12">
      <c r="B53" t="s">
        <v>41</v>
      </c>
      <c r="C53">
        <v>0.76865700000000003</v>
      </c>
      <c r="D53">
        <v>0.85833300000000001</v>
      </c>
      <c r="E53">
        <v>0.81102399999999997</v>
      </c>
      <c r="F53">
        <v>0.79916299999999996</v>
      </c>
      <c r="G53">
        <v>3.4948E-2</v>
      </c>
      <c r="H53">
        <v>3.2558999999999998E-2</v>
      </c>
      <c r="I53">
        <v>2.6037000000000001E-2</v>
      </c>
      <c r="J53">
        <v>2.6109E-2</v>
      </c>
      <c r="K53" t="str">
        <f t="shared" si="0"/>
        <v>76.87 &amp; 85.83 &amp; 81.1 &amp; 79.92</v>
      </c>
    </row>
    <row r="54" spans="1:12">
      <c r="B54" t="s">
        <v>36</v>
      </c>
      <c r="C54">
        <v>0.77372300000000005</v>
      </c>
      <c r="D54">
        <v>0.88333300000000003</v>
      </c>
      <c r="E54">
        <v>0.82490300000000005</v>
      </c>
      <c r="F54">
        <v>0.81171499999999996</v>
      </c>
      <c r="G54">
        <v>3.5411999999999999E-2</v>
      </c>
      <c r="H54">
        <v>2.9596000000000001E-2</v>
      </c>
      <c r="I54">
        <v>2.5725000000000001E-2</v>
      </c>
      <c r="J54">
        <v>2.5569000000000001E-2</v>
      </c>
      <c r="K54" t="str">
        <f t="shared" si="0"/>
        <v>77.37 &amp; 88.33 &amp; 82.49 &amp; 81.17</v>
      </c>
    </row>
    <row r="55" spans="1:12">
      <c r="B55" t="s">
        <v>38</v>
      </c>
      <c r="C55">
        <v>0.78030299999999997</v>
      </c>
      <c r="D55">
        <v>0.85833300000000001</v>
      </c>
      <c r="E55">
        <v>0.81745999999999996</v>
      </c>
      <c r="F55">
        <v>0.807531</v>
      </c>
      <c r="G55">
        <v>3.5876999999999999E-2</v>
      </c>
      <c r="H55">
        <v>3.2558999999999998E-2</v>
      </c>
      <c r="I55">
        <v>2.6527999999999999E-2</v>
      </c>
      <c r="J55">
        <v>2.5846000000000001E-2</v>
      </c>
      <c r="K55" t="str">
        <f t="shared" si="0"/>
        <v>78.03 &amp; 85.83 &amp; 81.75 &amp; 80.75</v>
      </c>
    </row>
    <row r="56" spans="1:12">
      <c r="B56" t="s">
        <v>40</v>
      </c>
      <c r="C56">
        <v>0.77777799999999997</v>
      </c>
      <c r="D56">
        <v>0.875</v>
      </c>
      <c r="E56">
        <v>0.82352899999999996</v>
      </c>
      <c r="F56">
        <v>0.81171499999999996</v>
      </c>
      <c r="G56">
        <v>3.5312000000000003E-2</v>
      </c>
      <c r="H56">
        <v>3.0374999999999999E-2</v>
      </c>
      <c r="I56">
        <v>2.5755E-2</v>
      </c>
      <c r="J56">
        <v>2.5361000000000002E-2</v>
      </c>
      <c r="K56" t="str">
        <f t="shared" si="0"/>
        <v>77.78 &amp; 87.5 &amp; 82.35 &amp; 81.17</v>
      </c>
    </row>
    <row r="57" spans="1:12">
      <c r="B57" t="s">
        <v>42</v>
      </c>
      <c r="C57">
        <v>0.78195499999999996</v>
      </c>
      <c r="D57">
        <v>0.86666699999999997</v>
      </c>
      <c r="E57">
        <v>0.82213400000000003</v>
      </c>
      <c r="F57">
        <v>0.81171499999999996</v>
      </c>
      <c r="G57">
        <v>3.5638000000000003E-2</v>
      </c>
      <c r="H57">
        <v>3.1489999999999997E-2</v>
      </c>
      <c r="I57">
        <v>2.6148999999999999E-2</v>
      </c>
      <c r="J57">
        <v>2.5694000000000002E-2</v>
      </c>
      <c r="K57" t="str">
        <f t="shared" si="0"/>
        <v>78.2 &amp; 86.67 &amp; 82.21 &amp; 81.17</v>
      </c>
    </row>
    <row r="58" spans="1:12">
      <c r="B58" t="s">
        <v>93</v>
      </c>
      <c r="C58">
        <v>0.77205900000000005</v>
      </c>
      <c r="D58">
        <v>0.875</v>
      </c>
      <c r="E58">
        <v>0.82031200000000004</v>
      </c>
      <c r="F58">
        <v>0.807531</v>
      </c>
      <c r="G58">
        <v>3.5612999999999999E-2</v>
      </c>
      <c r="H58">
        <v>3.0374999999999999E-2</v>
      </c>
      <c r="I58">
        <v>2.6047000000000001E-2</v>
      </c>
      <c r="J58">
        <v>2.5786E-2</v>
      </c>
      <c r="K58" t="str">
        <f t="shared" si="0"/>
        <v>77.21 &amp; 87.5 &amp; 82.03 &amp; 80.75</v>
      </c>
    </row>
    <row r="60" spans="1:12">
      <c r="A60" t="s">
        <v>63</v>
      </c>
      <c r="C60" t="s">
        <v>0</v>
      </c>
      <c r="D60" t="s">
        <v>1</v>
      </c>
      <c r="E60" t="s">
        <v>2</v>
      </c>
      <c r="F60" t="s">
        <v>3</v>
      </c>
      <c r="G60" t="s">
        <v>54</v>
      </c>
      <c r="H60" t="s">
        <v>55</v>
      </c>
      <c r="I60" t="s">
        <v>56</v>
      </c>
      <c r="J60" t="s">
        <v>57</v>
      </c>
    </row>
    <row r="61" spans="1:12">
      <c r="B61" t="s">
        <v>81</v>
      </c>
      <c r="C61">
        <v>0.79967100000000002</v>
      </c>
      <c r="D61">
        <v>0.93657999999999997</v>
      </c>
      <c r="E61">
        <v>0.86192000000000002</v>
      </c>
      <c r="F61">
        <v>0.79234300000000002</v>
      </c>
      <c r="G61">
        <v>3.1294000000000002E-2</v>
      </c>
      <c r="H61">
        <v>2.7442999999999999E-2</v>
      </c>
      <c r="I61">
        <v>1.5023E-2</v>
      </c>
      <c r="J61">
        <v>2.3973000000000001E-2</v>
      </c>
      <c r="K61" t="str">
        <f>ROUND(100*C61,2)&amp;" &amp; "&amp;ROUND(100*D61,2)&amp;" &amp; "&amp;ROUND(100*E61,2)&amp;" &amp; "&amp;ROUND(100*F61,2)</f>
        <v>79.97 &amp; 93.66 &amp; 86.19 &amp; 79.23</v>
      </c>
      <c r="L61" t="str">
        <f>"±"&amp;ROUND(100*G61,2)&amp;" &amp; "&amp;"±"&amp;ROUND(100*H61,2)&amp;" &amp; "&amp;"±"&amp;ROUND(100*I61,2)&amp;" &amp; "&amp;"±"&amp;ROUND(100*J61,2)&amp;" &amp; "</f>
        <v xml:space="preserve">±3.13 &amp; ±2.74 &amp; ±1.5 &amp; ±2.4 &amp; </v>
      </c>
    </row>
    <row r="62" spans="1:12">
      <c r="B62" t="s">
        <v>82</v>
      </c>
      <c r="C62">
        <v>0.85869899999999999</v>
      </c>
      <c r="D62">
        <v>0.94362199999999996</v>
      </c>
      <c r="E62">
        <v>0.89885899999999996</v>
      </c>
      <c r="F62">
        <v>0.85332300000000005</v>
      </c>
      <c r="G62">
        <v>2.3261E-2</v>
      </c>
      <c r="H62">
        <v>2.6377000000000001E-2</v>
      </c>
      <c r="I62">
        <v>1.8484E-2</v>
      </c>
      <c r="J62">
        <v>2.5592E-2</v>
      </c>
      <c r="K62" t="str">
        <f t="shared" ref="K61:K75" si="2">ROUND(100*C62,2)&amp;" &amp; "&amp;ROUND(100*D62,2)&amp;" &amp; "&amp;ROUND(100*E62,2)&amp;" &amp; "&amp;ROUND(100*F62,2)</f>
        <v>85.87 &amp; 94.36 &amp; 89.89 &amp; 85.33</v>
      </c>
      <c r="L62" t="str">
        <f t="shared" ref="L61:L63" si="3">"±"&amp;ROUND(100*G62,2)&amp;" &amp; "&amp;"±"&amp;ROUND(100*H62,2)&amp;" &amp; "&amp;"±"&amp;ROUND(100*I62,2)&amp;" &amp; "&amp;"±"&amp;ROUND(100*J62,2)&amp;" &amp; "</f>
        <v xml:space="preserve">±2.33 &amp; ±2.64 &amp; ±1.85 &amp; ±2.56 &amp; </v>
      </c>
    </row>
    <row r="63" spans="1:12">
      <c r="B63" t="s">
        <v>83</v>
      </c>
      <c r="C63">
        <v>0.74594000000000005</v>
      </c>
      <c r="D63">
        <v>0.99268699999999999</v>
      </c>
      <c r="E63">
        <v>0.84908099999999997</v>
      </c>
      <c r="F63">
        <v>0.75097100000000006</v>
      </c>
      <c r="G63">
        <v>7.8570000000000001E-2</v>
      </c>
      <c r="H63">
        <v>1.124E-2</v>
      </c>
      <c r="I63">
        <v>4.6011000000000003E-2</v>
      </c>
      <c r="J63">
        <v>8.5337999999999997E-2</v>
      </c>
      <c r="K63" t="str">
        <f t="shared" si="2"/>
        <v>74.59 &amp; 99.27 &amp; 84.91 &amp; 75.1</v>
      </c>
      <c r="L63" t="str">
        <f>"±"&amp;ROUND(100*G63,2)&amp;" &amp; "&amp;"±"&amp;ROUND(100*H63,2)&amp;" &amp; "&amp;"±"&amp;ROUND(100*I63,2)&amp;" &amp; "&amp;"±"&amp;ROUND(100*J63,2)&amp;" &amp; "</f>
        <v xml:space="preserve">±7.86 &amp; ±1.12 &amp; ±4.6 &amp; ±8.53 &amp; </v>
      </c>
    </row>
    <row r="64" spans="1:12">
      <c r="B64" t="s">
        <v>33</v>
      </c>
      <c r="C64">
        <v>0.80405400000000005</v>
      </c>
      <c r="D64">
        <v>0.97808200000000001</v>
      </c>
      <c r="E64">
        <v>0.88257099999999999</v>
      </c>
      <c r="F64">
        <v>0.81973399999999996</v>
      </c>
      <c r="G64">
        <v>1.8896E-2</v>
      </c>
      <c r="H64">
        <v>7.7450000000000001E-3</v>
      </c>
      <c r="I64">
        <v>1.1920999999999999E-2</v>
      </c>
      <c r="J64">
        <v>1.6754000000000002E-2</v>
      </c>
      <c r="K64" t="str">
        <f t="shared" si="2"/>
        <v>80.41 &amp; 97.81 &amp; 88.26 &amp; 81.97</v>
      </c>
    </row>
    <row r="65" spans="2:11">
      <c r="B65" t="s">
        <v>34</v>
      </c>
      <c r="C65">
        <v>0.81693400000000005</v>
      </c>
      <c r="D65">
        <v>0.97808200000000001</v>
      </c>
      <c r="E65">
        <v>0.89027400000000001</v>
      </c>
      <c r="F65">
        <v>0.83301700000000001</v>
      </c>
      <c r="G65">
        <v>1.8579999999999999E-2</v>
      </c>
      <c r="H65">
        <v>7.6229999999999996E-3</v>
      </c>
      <c r="I65">
        <v>1.1611E-2</v>
      </c>
      <c r="J65">
        <v>1.6322E-2</v>
      </c>
      <c r="K65" t="str">
        <f t="shared" si="2"/>
        <v>81.69 &amp; 97.81 &amp; 89.03 &amp; 83.3</v>
      </c>
    </row>
    <row r="66" spans="2:11">
      <c r="B66" t="s">
        <v>35</v>
      </c>
      <c r="C66">
        <v>0.79683999999999999</v>
      </c>
      <c r="D66">
        <v>0.96712299999999995</v>
      </c>
      <c r="E66">
        <v>0.87376200000000004</v>
      </c>
      <c r="F66">
        <v>0.80645199999999995</v>
      </c>
      <c r="G66">
        <v>1.9352000000000001E-2</v>
      </c>
      <c r="H66">
        <v>9.0209999999999995E-3</v>
      </c>
      <c r="I66">
        <v>1.2638999999999999E-2</v>
      </c>
      <c r="J66">
        <v>1.7696E-2</v>
      </c>
      <c r="K66" t="str">
        <f t="shared" si="2"/>
        <v>79.68 &amp; 96.71 &amp; 87.38 &amp; 80.65</v>
      </c>
    </row>
    <row r="67" spans="2:11">
      <c r="B67" t="s">
        <v>36</v>
      </c>
      <c r="C67">
        <v>0.80855900000000003</v>
      </c>
      <c r="D67">
        <v>0.98356200000000005</v>
      </c>
      <c r="E67">
        <v>0.88751500000000005</v>
      </c>
      <c r="F67">
        <v>0.82732399999999995</v>
      </c>
      <c r="G67">
        <v>1.8742000000000002E-2</v>
      </c>
      <c r="H67">
        <v>6.411E-3</v>
      </c>
      <c r="I67">
        <v>1.1783E-2</v>
      </c>
      <c r="J67">
        <v>1.6617E-2</v>
      </c>
      <c r="K67" t="str">
        <f t="shared" si="2"/>
        <v>80.86 &amp; 98.36 &amp; 88.75 &amp; 82.73</v>
      </c>
    </row>
    <row r="68" spans="2:11">
      <c r="B68" t="s">
        <v>37</v>
      </c>
      <c r="C68">
        <v>0.81975299999999995</v>
      </c>
      <c r="D68">
        <v>0.90958899999999998</v>
      </c>
      <c r="E68">
        <v>0.86233800000000005</v>
      </c>
      <c r="F68">
        <v>0.79886100000000004</v>
      </c>
      <c r="G68">
        <v>1.8719E-2</v>
      </c>
      <c r="H68">
        <v>1.4583E-2</v>
      </c>
      <c r="I68">
        <v>1.2845000000000001E-2</v>
      </c>
      <c r="J68">
        <v>1.7003999999999998E-2</v>
      </c>
      <c r="K68" t="str">
        <f t="shared" si="2"/>
        <v>81.98 &amp; 90.96 &amp; 86.23 &amp; 79.89</v>
      </c>
    </row>
    <row r="69" spans="2:11">
      <c r="B69" t="s">
        <v>38</v>
      </c>
      <c r="C69">
        <v>0.84412500000000001</v>
      </c>
      <c r="D69">
        <v>0.96438400000000002</v>
      </c>
      <c r="E69">
        <v>0.90025599999999995</v>
      </c>
      <c r="F69">
        <v>0.85199199999999997</v>
      </c>
      <c r="G69">
        <v>1.7943000000000001E-2</v>
      </c>
      <c r="H69">
        <v>9.5060000000000006E-3</v>
      </c>
      <c r="I69">
        <v>1.1183E-2</v>
      </c>
      <c r="J69">
        <v>1.5491E-2</v>
      </c>
      <c r="K69" t="str">
        <f t="shared" si="2"/>
        <v>84.41 &amp; 96.44 &amp; 90.03 &amp; 85.2</v>
      </c>
    </row>
    <row r="70" spans="2:11">
      <c r="B70" t="s">
        <v>39</v>
      </c>
      <c r="C70">
        <v>0.80481899999999995</v>
      </c>
      <c r="D70">
        <v>0.91506799999999999</v>
      </c>
      <c r="E70">
        <v>0.85641</v>
      </c>
      <c r="F70">
        <v>0.78747599999999995</v>
      </c>
      <c r="G70">
        <v>1.9047000000000001E-2</v>
      </c>
      <c r="H70">
        <v>1.4428E-2</v>
      </c>
      <c r="I70">
        <v>1.2961E-2</v>
      </c>
      <c r="J70">
        <v>1.7257000000000002E-2</v>
      </c>
      <c r="K70" t="str">
        <f t="shared" si="2"/>
        <v>80.48 &amp; 91.51 &amp; 85.64 &amp; 78.75</v>
      </c>
    </row>
    <row r="71" spans="2:11">
      <c r="B71" t="s">
        <v>40</v>
      </c>
      <c r="C71">
        <v>0.81506800000000001</v>
      </c>
      <c r="D71">
        <v>0.97808200000000001</v>
      </c>
      <c r="E71">
        <v>0.88916600000000001</v>
      </c>
      <c r="F71">
        <v>0.83111999999999997</v>
      </c>
      <c r="G71">
        <v>1.8676000000000002E-2</v>
      </c>
      <c r="H71">
        <v>7.6229999999999996E-3</v>
      </c>
      <c r="I71">
        <v>1.1688E-2</v>
      </c>
      <c r="J71">
        <v>1.6442999999999999E-2</v>
      </c>
      <c r="K71" t="str">
        <f t="shared" si="2"/>
        <v>81.51 &amp; 97.81 &amp; 88.92 &amp; 83.11</v>
      </c>
    </row>
    <row r="72" spans="2:11">
      <c r="B72" t="s">
        <v>41</v>
      </c>
      <c r="C72">
        <v>0.82640599999999997</v>
      </c>
      <c r="D72">
        <v>0.92602700000000004</v>
      </c>
      <c r="E72">
        <v>0.87338499999999997</v>
      </c>
      <c r="F72">
        <v>0.81404200000000004</v>
      </c>
      <c r="G72">
        <v>1.8457000000000001E-2</v>
      </c>
      <c r="H72">
        <v>1.3977E-2</v>
      </c>
      <c r="I72">
        <v>1.2739E-2</v>
      </c>
      <c r="J72">
        <v>1.7058E-2</v>
      </c>
      <c r="K72" t="str">
        <f t="shared" si="2"/>
        <v>82.64 &amp; 92.6 &amp; 87.34 &amp; 81.4</v>
      </c>
    </row>
    <row r="73" spans="2:11">
      <c r="B73" t="s">
        <v>42</v>
      </c>
      <c r="C73">
        <v>0.81093400000000004</v>
      </c>
      <c r="D73">
        <v>0.97534200000000004</v>
      </c>
      <c r="E73">
        <v>0.88557200000000003</v>
      </c>
      <c r="F73">
        <v>0.82542700000000002</v>
      </c>
      <c r="G73">
        <v>1.8513000000000002E-2</v>
      </c>
      <c r="H73">
        <v>7.9729999999999992E-3</v>
      </c>
      <c r="I73">
        <v>1.1714E-2</v>
      </c>
      <c r="J73">
        <v>1.6428000000000002E-2</v>
      </c>
      <c r="K73" t="str">
        <f t="shared" si="2"/>
        <v>81.09 &amp; 97.53 &amp; 88.56 &amp; 82.54</v>
      </c>
    </row>
    <row r="74" spans="2:11">
      <c r="B74" t="s">
        <v>43</v>
      </c>
      <c r="C74">
        <v>0.817967</v>
      </c>
      <c r="D74">
        <v>0.94794500000000004</v>
      </c>
      <c r="E74">
        <v>0.87817299999999998</v>
      </c>
      <c r="F74">
        <v>0.81783700000000004</v>
      </c>
      <c r="G74">
        <v>1.8751E-2</v>
      </c>
      <c r="H74">
        <v>1.1336000000000001E-2</v>
      </c>
      <c r="I74">
        <v>1.2371E-2</v>
      </c>
      <c r="J74">
        <v>1.6903000000000001E-2</v>
      </c>
      <c r="K74" t="str">
        <f t="shared" si="2"/>
        <v>81.8 &amp; 94.79 &amp; 87.82 &amp; 81.78</v>
      </c>
    </row>
    <row r="75" spans="2:11">
      <c r="B75" t="s">
        <v>43</v>
      </c>
      <c r="C75">
        <v>0.81609200000000004</v>
      </c>
      <c r="D75">
        <v>0.972603</v>
      </c>
      <c r="E75">
        <v>0.88749999999999996</v>
      </c>
      <c r="F75">
        <v>0.82922200000000001</v>
      </c>
      <c r="G75">
        <v>1.8603999999999999E-2</v>
      </c>
      <c r="H75">
        <v>8.3099999999999997E-3</v>
      </c>
      <c r="I75">
        <v>1.1722E-2</v>
      </c>
      <c r="J75">
        <v>1.6407000000000001E-2</v>
      </c>
      <c r="K75" t="str">
        <f t="shared" si="2"/>
        <v>81.61 &amp; 97.26 &amp; 88.75 &amp; 82.92</v>
      </c>
    </row>
    <row r="82" spans="2:12">
      <c r="B82" s="58"/>
      <c r="C82" t="s">
        <v>2</v>
      </c>
      <c r="I82" t="s">
        <v>56</v>
      </c>
    </row>
    <row r="83" spans="2:12">
      <c r="B83" s="58"/>
    </row>
    <row r="84" spans="2:12">
      <c r="B84" s="58"/>
    </row>
    <row r="85" spans="2:12">
      <c r="C85" t="s">
        <v>84</v>
      </c>
      <c r="D85" t="s">
        <v>44</v>
      </c>
      <c r="E85" t="s">
        <v>64</v>
      </c>
      <c r="I85" t="s">
        <v>84</v>
      </c>
      <c r="J85" t="s">
        <v>44</v>
      </c>
      <c r="K85" t="s">
        <v>64</v>
      </c>
    </row>
    <row r="86" spans="2:12">
      <c r="B86" t="s">
        <v>76</v>
      </c>
      <c r="C86">
        <v>0.79027999999999998</v>
      </c>
      <c r="D86">
        <v>0.25841599999999998</v>
      </c>
      <c r="E86">
        <v>0.82950000000000002</v>
      </c>
      <c r="F86" t="str">
        <f>ROUND(100*C86,2)&amp;" &amp; "&amp;ROUND(100*D86,2)&amp;" &amp; "&amp;ROUND(100*E86,2)</f>
        <v>79.03 &amp; 25.84 &amp; 82.95</v>
      </c>
      <c r="I86">
        <v>3.0676999999999999E-2</v>
      </c>
      <c r="J86">
        <v>4.4451999999999998E-2</v>
      </c>
      <c r="K86">
        <v>1.5713999999999999E-2</v>
      </c>
      <c r="L86" t="str">
        <f>"±"&amp;ROUND(100*I86,2)&amp;" &amp; "&amp;"±"&amp;ROUND(100*J86,2)&amp;" &amp; "&amp;"±"&amp;ROUND(100*K86,2)</f>
        <v>±3.07 &amp; ±4.45 &amp; ±1.57</v>
      </c>
    </row>
    <row r="87" spans="2:12">
      <c r="B87" t="s">
        <v>77</v>
      </c>
      <c r="C87">
        <v>0.79937800000000003</v>
      </c>
      <c r="D87">
        <v>0.23169899999999999</v>
      </c>
      <c r="E87">
        <v>0.86668599999999996</v>
      </c>
      <c r="F87" t="str">
        <f t="shared" ref="F87:F92" si="4">ROUND(100*C87,2)&amp;" &amp; "&amp;ROUND(100*D87,2)&amp;" &amp; "&amp;ROUND(100*E87,2)</f>
        <v>79.94 &amp; 23.17 &amp; 86.67</v>
      </c>
      <c r="I87">
        <v>2.9253000000000001E-2</v>
      </c>
      <c r="J87">
        <v>2.9829999999999999E-2</v>
      </c>
      <c r="K87">
        <v>1.3849E-2</v>
      </c>
      <c r="L87" t="str">
        <f t="shared" ref="L87:L92" si="5">"±"&amp;ROUND(100*I87,2)&amp;" &amp; "&amp;"±"&amp;ROUND(100*J87,2)&amp;" &amp; "&amp;"±"&amp;ROUND(100*K87,2)</f>
        <v>±2.93 &amp; ±2.98 &amp; ±1.38</v>
      </c>
    </row>
    <row r="88" spans="2:12">
      <c r="B88" t="s">
        <v>78</v>
      </c>
      <c r="C88">
        <v>0.75905599999999995</v>
      </c>
      <c r="D88">
        <v>0.26456099999999999</v>
      </c>
      <c r="E88">
        <v>0.83472900000000005</v>
      </c>
      <c r="F88" t="str">
        <f t="shared" si="4"/>
        <v>75.91 &amp; 26.46 &amp; 83.47</v>
      </c>
      <c r="I88">
        <v>3.1447999999999997E-2</v>
      </c>
      <c r="J88">
        <v>3.3196999999999997E-2</v>
      </c>
      <c r="K88">
        <v>3.2709000000000002E-2</v>
      </c>
      <c r="L88" t="str">
        <f t="shared" si="5"/>
        <v>±3.14 &amp; ±3.32 &amp; ±3.27</v>
      </c>
    </row>
    <row r="89" spans="2:12">
      <c r="B89" t="s">
        <v>33</v>
      </c>
      <c r="C89">
        <v>0.81081099999999995</v>
      </c>
      <c r="D89">
        <v>0.29565200000000003</v>
      </c>
      <c r="E89">
        <v>0.85606099999999996</v>
      </c>
      <c r="F89" t="str">
        <f t="shared" si="4"/>
        <v>81.08 &amp; 29.57 &amp; 85.61</v>
      </c>
      <c r="I89">
        <v>2.6811999999999999E-2</v>
      </c>
      <c r="J89">
        <v>3.2042000000000001E-2</v>
      </c>
      <c r="K89">
        <v>1.3469999999999999E-2</v>
      </c>
      <c r="L89" t="str">
        <f t="shared" si="5"/>
        <v>±2.68 &amp; ±3.2 &amp; ±1.35</v>
      </c>
    </row>
    <row r="90" spans="2:12">
      <c r="B90" t="s">
        <v>34</v>
      </c>
      <c r="C90">
        <v>0.82625499999999996</v>
      </c>
      <c r="D90">
        <v>0.29824600000000001</v>
      </c>
      <c r="E90">
        <v>0.85931599999999997</v>
      </c>
      <c r="F90" t="str">
        <f t="shared" si="4"/>
        <v>82.63 &amp; 29.82 &amp; 85.93</v>
      </c>
      <c r="I90">
        <v>2.5928E-2</v>
      </c>
      <c r="J90">
        <v>3.1709000000000001E-2</v>
      </c>
      <c r="K90">
        <v>1.3309E-2</v>
      </c>
      <c r="L90" t="str">
        <f t="shared" si="5"/>
        <v>±2.59 &amp; ±3.17 &amp; ±1.33</v>
      </c>
    </row>
    <row r="91" spans="2:12">
      <c r="B91" t="s">
        <v>94</v>
      </c>
      <c r="C91">
        <v>0.78545500000000001</v>
      </c>
      <c r="D91">
        <v>0.27027000000000001</v>
      </c>
      <c r="E91">
        <v>0.83937799999999996</v>
      </c>
      <c r="F91" t="str">
        <f t="shared" si="4"/>
        <v>78.55 &amp; 27.03 &amp; 83.94</v>
      </c>
      <c r="I91">
        <v>2.6959E-2</v>
      </c>
      <c r="J91">
        <v>3.2190000000000003E-2</v>
      </c>
      <c r="K91">
        <v>1.4246999999999999E-2</v>
      </c>
      <c r="L91" t="str">
        <f t="shared" si="5"/>
        <v>±2.7 &amp; ±3.22 &amp; ±1.42</v>
      </c>
    </row>
    <row r="92" spans="2:12">
      <c r="B92" t="s">
        <v>95</v>
      </c>
      <c r="C92">
        <v>0.81992299999999996</v>
      </c>
      <c r="D92">
        <v>0.30498500000000001</v>
      </c>
      <c r="E92">
        <v>0.860792</v>
      </c>
      <c r="F92" t="str">
        <f t="shared" si="4"/>
        <v>81.99 &amp; 30.5 &amp; 86.08</v>
      </c>
      <c r="I92">
        <v>2.5853000000000001E-2</v>
      </c>
      <c r="J92">
        <v>3.1951E-2</v>
      </c>
      <c r="K92">
        <v>1.3228E-2</v>
      </c>
      <c r="L92" t="str">
        <f t="shared" si="5"/>
        <v>±2.59 &amp; ±3.2 &amp; ±1.32</v>
      </c>
    </row>
    <row r="110" spans="2:2">
      <c r="B110" s="58"/>
    </row>
    <row r="111" spans="2:2">
      <c r="B111" s="58"/>
    </row>
    <row r="122" spans="2:2">
      <c r="B122" s="58"/>
    </row>
    <row r="123" spans="2:2">
      <c r="B123" s="5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FFE-6536-4EAC-B914-C85C88DFE9DC}">
  <dimension ref="B3:V26"/>
  <sheetViews>
    <sheetView zoomScaleNormal="100" workbookViewId="0">
      <selection activeCell="P9" sqref="P9"/>
    </sheetView>
  </sheetViews>
  <sheetFormatPr defaultRowHeight="15"/>
  <cols>
    <col min="1" max="1" width="9.140625" style="1"/>
    <col min="2" max="2" width="16.85546875" style="1" customWidth="1"/>
    <col min="3" max="3" width="23.7109375" style="1" customWidth="1"/>
    <col min="4" max="4" width="76.42578125" style="1" customWidth="1"/>
    <col min="5" max="9" width="9.140625" style="1"/>
    <col min="10" max="22" width="3.85546875" style="1" customWidth="1"/>
    <col min="23" max="16384" width="9.140625" style="1"/>
  </cols>
  <sheetData>
    <row r="3" spans="2:4" ht="34.5" customHeight="1">
      <c r="B3" s="59" t="s">
        <v>108</v>
      </c>
      <c r="C3" s="59" t="s">
        <v>106</v>
      </c>
      <c r="D3" s="59" t="s">
        <v>107</v>
      </c>
    </row>
    <row r="4" spans="2:4" ht="56.25" customHeight="1">
      <c r="B4" s="60" t="s">
        <v>96</v>
      </c>
      <c r="C4" s="59" t="s">
        <v>103</v>
      </c>
      <c r="D4" s="59"/>
    </row>
    <row r="5" spans="2:4" ht="56.25" customHeight="1">
      <c r="B5" s="60" t="s">
        <v>96</v>
      </c>
      <c r="C5" s="59" t="s">
        <v>105</v>
      </c>
      <c r="D5" s="59"/>
    </row>
    <row r="6" spans="2:4" ht="56.25" customHeight="1">
      <c r="B6" s="60" t="s">
        <v>96</v>
      </c>
      <c r="C6" s="59" t="s">
        <v>98</v>
      </c>
      <c r="D6" s="59"/>
    </row>
    <row r="7" spans="2:4" ht="56.25" customHeight="1">
      <c r="B7" s="60" t="s">
        <v>96</v>
      </c>
      <c r="C7" s="59" t="s">
        <v>99</v>
      </c>
      <c r="D7" s="59"/>
    </row>
    <row r="8" spans="2:4" ht="56.25" customHeight="1">
      <c r="B8" s="61" t="s">
        <v>109</v>
      </c>
      <c r="C8" s="59" t="s">
        <v>100</v>
      </c>
      <c r="D8" s="59"/>
    </row>
    <row r="9" spans="2:4" ht="56.25" customHeight="1">
      <c r="B9" s="61" t="s">
        <v>109</v>
      </c>
      <c r="C9" s="59" t="s">
        <v>101</v>
      </c>
      <c r="D9" s="59"/>
    </row>
    <row r="10" spans="2:4" ht="56.25" customHeight="1">
      <c r="B10" s="61" t="s">
        <v>109</v>
      </c>
      <c r="C10" s="59" t="s">
        <v>102</v>
      </c>
      <c r="D10" s="59"/>
    </row>
    <row r="11" spans="2:4" ht="56.25" customHeight="1">
      <c r="B11" s="61" t="s">
        <v>109</v>
      </c>
      <c r="C11" s="59" t="s">
        <v>104</v>
      </c>
      <c r="D11" s="59"/>
    </row>
    <row r="12" spans="2:4" ht="56.25" customHeight="1">
      <c r="B12" s="61" t="s">
        <v>109</v>
      </c>
      <c r="C12" s="59" t="s">
        <v>97</v>
      </c>
      <c r="D12" s="59"/>
    </row>
    <row r="19" spans="9:22" ht="21">
      <c r="J19" s="75" t="s">
        <v>110</v>
      </c>
      <c r="K19" s="75" t="s">
        <v>111</v>
      </c>
      <c r="L19" s="75" t="s">
        <v>112</v>
      </c>
      <c r="M19" s="76" t="s">
        <v>113</v>
      </c>
      <c r="N19" s="75" t="s">
        <v>114</v>
      </c>
      <c r="O19" s="71"/>
      <c r="P19" s="75" t="s">
        <v>115</v>
      </c>
      <c r="Q19" s="75" t="s">
        <v>112</v>
      </c>
      <c r="R19" s="75" t="s">
        <v>116</v>
      </c>
      <c r="S19" s="75" t="s">
        <v>117</v>
      </c>
      <c r="T19" s="75" t="s">
        <v>118</v>
      </c>
      <c r="U19" s="75" t="s">
        <v>119</v>
      </c>
      <c r="V19" s="75" t="s">
        <v>120</v>
      </c>
    </row>
    <row r="20" spans="9:22">
      <c r="I20" s="23" t="s">
        <v>122</v>
      </c>
      <c r="J20" s="62">
        <v>0.63826708035866753</v>
      </c>
      <c r="K20" s="63"/>
      <c r="L20" s="64"/>
      <c r="M20" s="65">
        <v>0.27367775512601966</v>
      </c>
      <c r="N20" s="85">
        <v>0.8278668561120397</v>
      </c>
      <c r="O20" s="72"/>
      <c r="P20" s="62">
        <v>0.87206772016543099</v>
      </c>
      <c r="Q20" s="63"/>
      <c r="R20" s="63"/>
      <c r="S20" s="63"/>
      <c r="T20" s="63"/>
      <c r="U20" s="63"/>
      <c r="V20" s="64"/>
    </row>
    <row r="21" spans="9:22">
      <c r="I21" s="23" t="s">
        <v>123</v>
      </c>
      <c r="J21" s="62">
        <v>0.26241805102987859</v>
      </c>
      <c r="K21" s="63"/>
      <c r="L21" s="64"/>
      <c r="M21" s="62">
        <v>0.6</v>
      </c>
      <c r="N21" s="64"/>
      <c r="O21" s="73"/>
      <c r="P21" s="62">
        <v>0.2</v>
      </c>
      <c r="Q21" s="63"/>
      <c r="R21" s="63"/>
      <c r="S21" s="64"/>
      <c r="T21" s="62">
        <v>0.4</v>
      </c>
      <c r="U21" s="63"/>
      <c r="V21" s="64"/>
    </row>
    <row r="22" spans="9:22"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9:22" ht="19.5">
      <c r="J23" s="66"/>
      <c r="K23" s="66"/>
      <c r="L23" s="66"/>
      <c r="M23" s="66"/>
      <c r="N23" s="66"/>
      <c r="O23" s="74" t="s">
        <v>121</v>
      </c>
      <c r="P23" s="74"/>
      <c r="Q23" s="66"/>
      <c r="R23" s="66"/>
      <c r="S23" s="66"/>
      <c r="T23" s="66"/>
      <c r="U23" s="66"/>
      <c r="V23" s="66"/>
    </row>
    <row r="24" spans="9:22"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spans="9:22">
      <c r="J25" s="68">
        <v>0.63826708035866753</v>
      </c>
      <c r="K25" s="68"/>
      <c r="L25" s="68"/>
      <c r="M25" s="80">
        <v>1.1015446112380594</v>
      </c>
      <c r="N25" s="81"/>
      <c r="O25" s="69"/>
      <c r="P25" s="62">
        <f>P20</f>
        <v>0.87206772016543099</v>
      </c>
      <c r="Q25" s="63"/>
      <c r="R25" s="63"/>
      <c r="S25" s="63"/>
      <c r="T25" s="63"/>
      <c r="U25" s="63"/>
      <c r="V25" s="64"/>
    </row>
    <row r="26" spans="9:22">
      <c r="J26" s="77">
        <v>0.26241805102987859</v>
      </c>
      <c r="K26" s="79"/>
      <c r="L26" s="78"/>
      <c r="M26" s="62">
        <v>0.6</v>
      </c>
      <c r="N26" s="64"/>
      <c r="O26" s="70"/>
      <c r="P26" s="82">
        <f>SUM(P21:V21)</f>
        <v>0.60000000000000009</v>
      </c>
      <c r="Q26" s="83"/>
      <c r="R26" s="83"/>
      <c r="S26" s="83"/>
      <c r="T26" s="83"/>
      <c r="U26" s="83"/>
      <c r="V26" s="84"/>
    </row>
  </sheetData>
  <mergeCells count="14">
    <mergeCell ref="J20:L20"/>
    <mergeCell ref="P20:V20"/>
    <mergeCell ref="J21:L21"/>
    <mergeCell ref="M21:N21"/>
    <mergeCell ref="P21:S21"/>
    <mergeCell ref="T21:V21"/>
    <mergeCell ref="O19:O21"/>
    <mergeCell ref="J25:L25"/>
    <mergeCell ref="P25:V25"/>
    <mergeCell ref="J26:L26"/>
    <mergeCell ref="M26:N26"/>
    <mergeCell ref="M25:N25"/>
    <mergeCell ref="P26:V26"/>
    <mergeCell ref="O25:O26"/>
  </mergeCells>
  <conditionalFormatting sqref="J26:N26 P26:V26 J20:N21 P20:V21 J22:V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2023-03-30T17:15:26Z</dcterms:modified>
</cp:coreProperties>
</file>