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G74" i="1" l="1"/>
  <c r="K74" i="1" s="1"/>
  <c r="F74" i="1"/>
  <c r="E74" i="1"/>
  <c r="K73" i="1" l="1"/>
  <c r="G73" i="1" l="1"/>
  <c r="F73" i="1"/>
  <c r="E73" i="1"/>
  <c r="E72" i="1" l="1"/>
  <c r="F72" i="1"/>
  <c r="G72" i="1"/>
  <c r="K72" i="1"/>
  <c r="O68" i="1" l="1"/>
  <c r="O58" i="1" l="1"/>
  <c r="O48" i="1" l="1"/>
  <c r="O40" i="1"/>
  <c r="O33" i="1"/>
  <c r="O26" i="1"/>
  <c r="O4" i="1"/>
  <c r="O53" i="1" l="1"/>
  <c r="E3" i="1" l="1"/>
  <c r="E4" i="1" s="1"/>
  <c r="E5" i="1" s="1"/>
  <c r="E6" i="1" s="1"/>
  <c r="F3" i="1"/>
  <c r="G3" i="1"/>
  <c r="K3" i="1" l="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G4" i="1"/>
  <c r="E7" i="1"/>
  <c r="E8" i="1" s="1"/>
  <c r="E9" i="1" s="1"/>
  <c r="E10" i="1" s="1"/>
  <c r="E11" i="1" s="1"/>
  <c r="E12" i="1" s="1"/>
  <c r="E13" i="1" l="1"/>
  <c r="F30" i="1"/>
  <c r="G5" i="1"/>
  <c r="K4" i="1"/>
  <c r="F31" i="1" l="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E14" i="1"/>
  <c r="G6" i="1"/>
  <c r="K5" i="1"/>
  <c r="F59" i="1" l="1"/>
  <c r="F60" i="1" s="1"/>
  <c r="F61" i="1" s="1"/>
  <c r="F62" i="1" s="1"/>
  <c r="F63" i="1" s="1"/>
  <c r="F64" i="1" s="1"/>
  <c r="F65" i="1" s="1"/>
  <c r="F66" i="1" s="1"/>
  <c r="F67" i="1" s="1"/>
  <c r="F68" i="1" s="1"/>
  <c r="E15" i="1"/>
  <c r="G7" i="1"/>
  <c r="K6" i="1"/>
  <c r="F69" i="1" l="1"/>
  <c r="F70" i="1" s="1"/>
  <c r="F71" i="1" s="1"/>
  <c r="E16" i="1"/>
  <c r="G8" i="1"/>
  <c r="K7" i="1"/>
  <c r="E17" i="1" l="1"/>
  <c r="G9" i="1"/>
  <c r="K8" i="1"/>
  <c r="E18" i="1" l="1"/>
  <c r="G10" i="1"/>
  <c r="K9" i="1"/>
  <c r="E19" i="1" l="1"/>
  <c r="G11" i="1"/>
  <c r="K10" i="1"/>
  <c r="K11" i="1" l="1"/>
  <c r="G12" i="1"/>
  <c r="E20" i="1"/>
  <c r="E21" i="1" l="1"/>
  <c r="G13" i="1"/>
  <c r="K12" i="1"/>
  <c r="G14" i="1" l="1"/>
  <c r="K13" i="1"/>
  <c r="E22" i="1"/>
  <c r="E23" i="1" l="1"/>
  <c r="G15" i="1"/>
  <c r="K14" i="1"/>
  <c r="G16" i="1" l="1"/>
  <c r="K15" i="1"/>
  <c r="E24" i="1"/>
  <c r="E25" i="1" l="1"/>
  <c r="G17" i="1"/>
  <c r="K16" i="1"/>
  <c r="G18" i="1" l="1"/>
  <c r="K17" i="1"/>
  <c r="E26" i="1"/>
  <c r="E27" i="1" l="1"/>
  <c r="G19" i="1"/>
  <c r="K18" i="1"/>
  <c r="G20" i="1" l="1"/>
  <c r="K19" i="1"/>
  <c r="E28" i="1"/>
  <c r="E29" i="1" l="1"/>
  <c r="G21" i="1"/>
  <c r="K20" i="1"/>
  <c r="G22" i="1" l="1"/>
  <c r="K21" i="1"/>
  <c r="E30" i="1"/>
  <c r="E31" i="1" l="1"/>
  <c r="G23" i="1"/>
  <c r="K22" i="1"/>
  <c r="E32" i="1" l="1"/>
  <c r="G24" i="1"/>
  <c r="K23" i="1"/>
  <c r="E33" i="1" l="1"/>
  <c r="G25" i="1"/>
  <c r="K24" i="1"/>
  <c r="E34" i="1" l="1"/>
  <c r="G26" i="1"/>
  <c r="K25" i="1"/>
  <c r="E35" i="1" l="1"/>
  <c r="G27" i="1"/>
  <c r="K26" i="1"/>
  <c r="E36" i="1" l="1"/>
  <c r="G28" i="1"/>
  <c r="K27" i="1"/>
  <c r="E37" i="1" l="1"/>
  <c r="G29" i="1"/>
  <c r="K28" i="1"/>
  <c r="E38" i="1" l="1"/>
  <c r="G30" i="1"/>
  <c r="K29" i="1"/>
  <c r="E39" i="1" l="1"/>
  <c r="G31" i="1"/>
  <c r="K30" i="1"/>
  <c r="E40" i="1" l="1"/>
  <c r="G32" i="1"/>
  <c r="K31" i="1"/>
  <c r="E41" i="1" l="1"/>
  <c r="G33" i="1"/>
  <c r="K32" i="1"/>
  <c r="G34" i="1" l="1"/>
  <c r="K33" i="1"/>
  <c r="E42" i="1"/>
  <c r="E43" i="1" l="1"/>
  <c r="G35" i="1"/>
  <c r="K34" i="1"/>
  <c r="G36" i="1" l="1"/>
  <c r="K35" i="1"/>
  <c r="E44" i="1"/>
  <c r="E45" i="1" l="1"/>
  <c r="G37" i="1"/>
  <c r="K36" i="1"/>
  <c r="G38" i="1" l="1"/>
  <c r="K37" i="1"/>
  <c r="E46" i="1"/>
  <c r="E47" i="1" l="1"/>
  <c r="G39" i="1"/>
  <c r="K38" i="1"/>
  <c r="G40" i="1" l="1"/>
  <c r="K39" i="1"/>
  <c r="E48" i="1"/>
  <c r="E49" i="1" l="1"/>
  <c r="G41" i="1"/>
  <c r="K40" i="1"/>
  <c r="G42" i="1" l="1"/>
  <c r="K41" i="1"/>
  <c r="E50" i="1"/>
  <c r="E51" i="1" l="1"/>
  <c r="G43" i="1"/>
  <c r="K42" i="1"/>
  <c r="G44" i="1" l="1"/>
  <c r="K43" i="1"/>
  <c r="E52" i="1"/>
  <c r="E53" i="1" l="1"/>
  <c r="G45" i="1"/>
  <c r="K44" i="1"/>
  <c r="G46" i="1" l="1"/>
  <c r="K45" i="1"/>
  <c r="E54" i="1"/>
  <c r="E55" i="1" l="1"/>
  <c r="G47" i="1"/>
  <c r="K46" i="1"/>
  <c r="G48" i="1" l="1"/>
  <c r="K47" i="1"/>
  <c r="E56" i="1"/>
  <c r="E57" i="1" l="1"/>
  <c r="G49" i="1"/>
  <c r="K48" i="1"/>
  <c r="G50" i="1" l="1"/>
  <c r="K49" i="1"/>
  <c r="E58" i="1"/>
  <c r="G51" i="1" l="1"/>
  <c r="K50" i="1"/>
  <c r="E59" i="1"/>
  <c r="E60" i="1" s="1"/>
  <c r="E61" i="1" l="1"/>
  <c r="G52" i="1"/>
  <c r="K51" i="1"/>
  <c r="G53" i="1" l="1"/>
  <c r="K52" i="1"/>
  <c r="E62" i="1"/>
  <c r="E63" i="1" l="1"/>
  <c r="G54" i="1"/>
  <c r="K53" i="1"/>
  <c r="G55" i="1" l="1"/>
  <c r="K54" i="1"/>
  <c r="E64" i="1"/>
  <c r="E65" i="1" l="1"/>
  <c r="G56" i="1"/>
  <c r="K55" i="1"/>
  <c r="G57" i="1" l="1"/>
  <c r="K56" i="1"/>
  <c r="E66" i="1"/>
  <c r="G58" i="1" l="1"/>
  <c r="K57" i="1"/>
  <c r="E67" i="1"/>
  <c r="E68" i="1" l="1"/>
  <c r="G59" i="1"/>
  <c r="K58" i="1"/>
  <c r="K59" i="1" l="1"/>
  <c r="G60" i="1"/>
  <c r="E69" i="1"/>
  <c r="E70" i="1" l="1"/>
  <c r="G61" i="1"/>
  <c r="K60" i="1"/>
  <c r="G62" i="1" l="1"/>
  <c r="K61" i="1"/>
  <c r="E71" i="1"/>
  <c r="G63" i="1" l="1"/>
  <c r="K62" i="1"/>
  <c r="G64" i="1" l="1"/>
  <c r="K63" i="1"/>
  <c r="G65" i="1" l="1"/>
  <c r="K64" i="1"/>
  <c r="G66" i="1" l="1"/>
  <c r="K65" i="1"/>
  <c r="G67" i="1" l="1"/>
  <c r="K66" i="1"/>
  <c r="G68" i="1" l="1"/>
  <c r="K67" i="1"/>
  <c r="G69" i="1" l="1"/>
  <c r="K68" i="1"/>
  <c r="G70" i="1" l="1"/>
  <c r="K69" i="1"/>
  <c r="G71" i="1" l="1"/>
  <c r="K71" i="1" s="1"/>
  <c r="K70" i="1"/>
</calcChain>
</file>

<file path=xl/sharedStrings.xml><?xml version="1.0" encoding="utf-8"?>
<sst xmlns="http://schemas.openxmlformats.org/spreadsheetml/2006/main" count="294" uniqueCount="89">
  <si>
    <t>Date</t>
  </si>
  <si>
    <t>Add Value</t>
  </si>
  <si>
    <t>Version</t>
  </si>
  <si>
    <t>Amendment</t>
  </si>
  <si>
    <t>Remarks</t>
  </si>
  <si>
    <t>+X</t>
  </si>
  <si>
    <t>+Y</t>
  </si>
  <si>
    <t>+Z</t>
  </si>
  <si>
    <t>X</t>
  </si>
  <si>
    <t>Y</t>
  </si>
  <si>
    <t>Z</t>
  </si>
  <si>
    <t>Add: time deposit inquiry on Home page</t>
  </si>
  <si>
    <t>Add: bank master view and amend page
Add: time deposit entry page</t>
  </si>
  <si>
    <t>Add: Use AngularJS deom based core (ui-route, ocLazyLoad
Add: bank master entry page</t>
  </si>
  <si>
    <t>Update: currency table rename to currencyRegion table
Add: currency master table
Add: generate currency master list according to the currencyRegion records
Add: update log page
Add: js-xlsx library to display excel as html table</t>
  </si>
  <si>
    <t>Update: separate the "Import ISO 4217" and "generate currency records" funticon from import/export master
Add: currency maintenance page
- inquiry function to search currency records
- amend searched result of currency record
Update: Dynamic display enabled currency on time-depost page</t>
  </si>
  <si>
    <t>Add: holiday manager
Add: import/export master - support holiday records
Add: holiday master entry page
fixed: pulled request for js-xlsx on GitHub, update version to 0.13.5
https://github.com/SheetJS/js-xlsx/releases/tag/v0.13.5</t>
  </si>
  <si>
    <t>Update: bank master entry page
Update: time deposit entry view and amend page (merge amend and delete)</t>
  </si>
  <si>
    <t>Add: user allowed to select export option, export excel as a template or not
Add: import/export time deposit page
Update: export panel layout in all import/export pages
update: demo index.html, since directive.js split into .export.js, .import.js, .upload.js</t>
  </si>
  <si>
    <t>Update: add below columns in time deposit table
- AdjustedMaturityDate
- AdjustedInterget
- AdjustedCredit
- ActualCredit
Add: calendar view for time deposit
Update: get data of year when view of year changed
Update: home page - time deposit panel, selectable drop down list
Update: since time deposit table strcuture changed, update entry paeg accordingly</t>
  </si>
  <si>
    <t>Update: exchange rate entry page
Add: calculate total assests on home page</t>
  </si>
  <si>
    <t>fixed: sql on bi47getTotalAssets.php, bw02timedepositEffective.php, bw03timedepositHistory.php
- TotalAssets formula
- convert the CURRENT_DATE in %Y-%m-%d format
- change the condition column from MaturityDate to AdjustedMaturityDate
update: use vw font size unit of huge, the text overflow when it is "HKD 165,812.78"</t>
  </si>
  <si>
    <t>一次過commit</t>
  </si>
  <si>
    <t>update: exchange-rate-entry.html
- use single entry directive, use CreateData(), UpdateData(), DeleteData()
fixed: currency-maintenance.html
-inquiry status ng-value
add: country flag on templates:
- bw02timedeposit
- bw12currency
- bw32exchangeRate
update because  AdjustedMaturityDate, AdjustedInterest, AdjustedCredit fields added
- bw03timedepositHistory.php
- time-deposit-entry.html
time-deposit-entry.html
fixed: step="0.01" entryCtrl.ngModel.Principal
update: use save, delete, create button
update: be32exchangeRate.php
update records for early effectiveDate with same currency as disabled</t>
  </si>
  <si>
    <t>add: generate time deposit to ics</t>
  </si>
  <si>
    <t>Add: import/export master - support bank, currency tables
Update: flag library from to 1.7.1
Update: flag on panel</t>
  </si>
  <si>
    <t>update: ics event heading and content</t>
  </si>
  <si>
    <t>update: program naming, include back-end controller (.php), Templates(.html), page (.html), front-end controller (.js)
add: bank account entry
update: allowed to update bank account currency on bank account entry
add: "Saving, Assets, Liabilities, Entry"
directive.process.js
update: clarify process procedure
- InquiryCriteria
- InquiryResult {Data:[], Result:{}}
- ProcessCriteria
- ProcessResult {Data:[], Result:{}}</t>
  </si>
  <si>
    <t>Home second panel
add: display sum of saving</t>
  </si>
  <si>
    <t>Home third panel
add: current month income in HKD</t>
  </si>
  <si>
    <t>add: time deposit, saving display in total assets ratio Donut chart</t>
  </si>
  <si>
    <t>Saving, Assets, Liabilities, Entry page
fixed: tab should display when click on the switch button accordingly
View Calendar
fixed: next year back to the pervisous month, the record will duplicate</t>
  </si>
  <si>
    <t>add: Total Assests - Pie Chart
add: Time Deposit - Pie Chart in terms of currency</t>
  </si>
  <si>
    <t>fixed: submit data to call bi44timedepositForCalendarView twice, cannot hide loadingModal</t>
  </si>
  <si>
    <t>add: bankAccountBalance table
update: create bankAccountBalance zero base records when update bankAccountEntry record
saving-assets-liabilities-entry.html
update: saving entry</t>
  </si>
  <si>
    <t>saving-assets-liabilities-entry.html
update: assets + liabilities entry
home forth panel
add: Liabilities
update: Total Assests - Pie Chart, assets and liabilities</t>
  </si>
  <si>
    <t>view-calendar.js
fixed: parseFloat to calculate Principal + Interest
fixed: event name use "AdjustedInterest" instead of using "Interest"
fixed: download filename rename from timeDeposit.ics.ics to timeDeposit.ics</t>
  </si>
  <si>
    <t>PIMS specification document
add: functional requirement table format and structure
update: merge bi49currentMonthIncome.php to bi47getTotalAssets.php</t>
  </si>
  <si>
    <t>investigate: autoloader, namespace, use and develop a exmple for POC to improve the Core structure and coding later</t>
  </si>
  <si>
    <t>update: move createData, updateData logic from be32exchangeRate to ExchangeManager.php
add: database structure: scheduleexecutelog, scheduleprogram, scheduletask, scheduletaskprogram
add: RateAPI.php, be32exchangeRate.php, bt32exchangeRate.php</t>
  </si>
  <si>
    <t>update: Schedulable Program page</t>
  </si>
  <si>
    <t>update: schedule task page</t>
  </si>
  <si>
    <t>update: schedule task page
add inquiry form,
add pageview to display inquiry result</t>
  </si>
  <si>
    <t>update: schedule task page, add a entry for schedule task</t>
  </si>
  <si>
    <t>add: dragonmantank/cron-expression library for nextRunDay calculation</t>
  </si>
  <si>
    <t>update validateBuffer, set empty on null for some properties base on specified condition</t>
  </si>
  <si>
    <t>Man Hour(s)</t>
  </si>
  <si>
    <t>fixed: assign FreqInterval when statusChange on FreqType
update: testcase for insert ScheduleTasks
fixed: ordinal of weekday calculation in common.js and ci02scheduleTaskNextTime.php
reference:
Quartz Scheduler
http://www.quartz-scheduler.org/overview/</t>
  </si>
  <si>
    <t>update: convert user input on schedule-task.html to calculate next run date for daily, weekly, monthly to cron expression</t>
  </si>
  <si>
    <t>update: RateAPI.php TaskParameter class
schedule-task.html
add: add schedule program, display available json</t>
  </si>
  <si>
    <t>schedule task entry
developing: convert schedulable program to control
display input box, textarea, checkbox, radio button, date, datetime, time control accordingly</t>
  </si>
  <si>
    <t>schedule task entry (html + JS)
update: create ngmodel based on the schedule program json data structure setting
update: binding the ngmodel to the controls
display input box, textarea, checkbox, radio button, date, datetime, time control accordingly
RateAPI.php
update: datatype, validation enum to string
fixed: set data type as DATATYPE_ARRAY in SetRadioOptionList and SetCheckboxOptionList
add: label property</t>
  </si>
  <si>
    <t>schedule task entry
add: convert ParameterJSONObj to string for store in the DB
add: bp32exchangeratetesta.php
add: ScheduleTaskProgramManager.php</t>
  </si>
  <si>
    <t>schedule task entry
add: read and convert AvailableParameterJSON to HTML DOM
add: enable checkbox for program
add: UniqueID column
DatabaseManager.php
fixed: datatime, timestamp GetSQLValueString()</t>
  </si>
  <si>
    <t>schedule task entry
add: read program list and display in the schedule task
add: data conversion between schedule task's program stored parameter and data type</t>
  </si>
  <si>
    <t xml:space="preserve">Saving, Assets, Liabilities, Entry
fixed: inquiry are not convert amount and Effective Date </t>
  </si>
  <si>
    <t>Home Page - Free Cash Flow
fixed: if the banlance currency equal to base currency count as 0
saving-assets-liabilities-entry
fixed: the minimum value for assets/liabilities input should be 0, select liabilities option for negative balance</t>
  </si>
  <si>
    <t>Time deposit entry
add: add currency icon nearly the curreny code
problem found: auto-recal should not trigger after record selected on "Unexpired Deposit", suppose record created in correct, and only trigger auto re-cal on create and after selected record</t>
  </si>
  <si>
    <t>Calendar
add: display deposit details in bootstrap modal when click on the event
update: event color display behaviour, dark color for matured deposit, bright color for immature deposit</t>
  </si>
  <si>
    <t>Home
add: timedeposit statistic in monthly area chart</t>
  </si>
  <si>
    <t>Home
update: income statistic in monthly area chart
update: saving statistic in monthly area chart</t>
  </si>
  <si>
    <t>Home
fixed: income statistic should effect on the maturitied month only
add: foreign currency transaction entry page (js, html)
add: foreign currency import/export page (js, html)</t>
  </si>
  <si>
    <t>update: import data of "Foreign Exchange Transactions" and "trandagedge"</t>
  </si>
  <si>
    <t>google spreadsheet
add: trade order, conditional formatting, red background for odds, green background for earns
Home
add: trade order panel</t>
  </si>
  <si>
    <t>TimeDepositManager.php
update: GetTimeDepositFutureRecords(), error handling, select time deposit and select exchange rate record independently, merge both programmatically instead of selecting both in SQL</t>
  </si>
  <si>
    <t>investigate: the several stocks foreign exchange API providers/services
summarize the API pros and cons, create a comparison table</t>
  </si>
  <si>
    <t>update: the several stocks foreign exchange API providers/services
summarize the API pros and cons, create a comparison table</t>
  </si>
  <si>
    <t>update: validate mandatory field on bank master maintenance</t>
  </si>
  <si>
    <t>update: ValidateBuffer() on currency master maintenance
update: ValidateBuffer() on holiday master maintenance</t>
  </si>
  <si>
    <t>Holiday Master
no respond 
Delete the Holiday Date, the text will become "dd/mm/yyyy". Then click "Create", the Create Holiday Form will be grey and cannot be used forever unless refreshing the page.
Time Deposit
no auto calculation of Amend Time Deposit Form
Updating the period, date and rate and then there is no auto calculation neither "Maturity Date" and "Interest" (no probelm in Create form, this problem only exists in Amend Form)
incorrect calculation of date of Create Form
Incorrect auto calculation of date, the problem especially can be seen when the period unit is set to "day", also the problem occurs when the period unit is set to "year" or "month"
Time Deposit, Exchange Rate Entry
cannot display all the bank information
Entering into the Amend form and click one record to read, only the bank code of bank information is shown automatically, while the chinese name and english name will not be shown automatically.</t>
  </si>
  <si>
    <t>time-deposit-entry.js
update: ValidateBuffer()
holiday-maintenance.js
update: ValidateBuffer()
exchange-rate-entry.js
update: ValidateBuffer()
service.js
add: IsDateValid()
directive.entry.js
add: check date object, exclude when equal null</t>
  </si>
  <si>
    <t>scheduler
update: Schedule Task
update: Schedulable Program</t>
  </si>
  <si>
    <t>scheduler
update: cron.job.scheduler</t>
  </si>
  <si>
    <t>Schedule Task
update: show "For weekly, repeat on" when Repeat by "Weekly"
update: show "For monthly, repeat on" when Repeat by "Monthly"
ci02scheduleTaskNextTime.php
fixed: the calculated next day still earlier than current datetime
update: move CalculateScheduleTaskNextRunTimeList() to ScheduleTaskManager()
cron.job.scheduler
update: SelectScheduleTask()
update: RunScheduleTaskProgram()
update: UpdateExecutedTask()
scheduler JAVA app
update: send HTTP request with JSON
update: replace URLConnectionReader with org.apache.http</t>
  </si>
  <si>
    <t>ScheduleTaskManager
- php
fixed: don't overwrite the time
- js
fixed: this is a object form, use object clone method
fixed: the child record become as schedule record
fixed: submit empty ParameterJSON when save record if not click Properties button
the scheduler initially complete, schedular can functional</t>
  </si>
  <si>
    <t>ScheduleTaskManager
- js, php
fixed: create/update/delete function broken
-java
add: write log file for scheduler triggered
add: write log file for http response if scheduler.php executed some tasks</t>
  </si>
  <si>
    <t>Archive Database page
add: html, js, php
add: 2createStudio / shuttle-export</t>
  </si>
  <si>
    <t>template/screen/ci01scheduleTask.html
update: use the font awesome icon to represent task status
scheduleTaskManager.php
fixed: calculate next day incorrect when task repeat in daily
directive.entry.js, directive.editbox.js
fixed: a entry with editbox inside, because the editbox $scope inherit the entry $scope, editbox will overwrite the entry $scope.tableStructure, that will affect ConvertEntryModelStrictWithSchema() in the CreateData(), UpdateData()
- rename $scope.tableStructure to $scope.entryTableStructure
- rename $scope.tableStructure to $scope.editboxTableStructure
time-deposit-entry.js
fixed: does not copy the record to entry form after selected the record on pageview</t>
  </si>
  <si>
    <t>Uploaded</t>
  </si>
  <si>
    <t>fixed: Incorrect auto calculation of Maturity date for daily/monthly/yearly time deposit
fixed: error statement "Principal is required and greated than zero." contains wrong spelling of "greater".
fixed: fill in correct information but deleting the value of principal, leave it blank and then a record can be created.
add: validation on create of exchange rate entry js
update: separate "Bank Account Current" from "Saving, Assets, Liabilities, Entry"</t>
  </si>
  <si>
    <t>add disable/enable w3c toggle switch button in LockManager
update: bank.css
update: service.js
bank maintenance.js, holiday maintenance.js
fixed: reload pageview after data created/amended/deleted</t>
  </si>
  <si>
    <t>DEV</t>
  </si>
  <si>
    <t>GitHub</t>
  </si>
  <si>
    <t>UAT</t>
  </si>
  <si>
    <t>C</t>
  </si>
  <si>
    <t>D</t>
  </si>
  <si>
    <t>combine both of Immature and Matured pageview list into Time Deposit Inquiry
update: bi64timedeposit .html, .js, .php
update: CustomSelectedToRecord due to pageview changed to inquriy directive</t>
  </si>
  <si>
    <t>entry.js, editbox.js
fixed: FindData(), month conversion added 1 month forward
update: migrate DataTable to bi64timedeposit .html, .js,</t>
  </si>
  <si>
    <t>update: view-calendar.html how to use description
TimeDepositManager.php
fixed: GetTimeDepositFutureRecords() function
if no exchange rate record effective date is greater or equal to the td effective date, find the most recent past record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</si>
</sst>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3C09]d\ mmm\ yyyy;@"/>
  </numFmts>
  <fonts count="4" x14ac:knownFonts="1">
    <font>
      <sz val="11"/>
      <color theme="1"/>
      <name val="Calibri"/>
      <family val="2"/>
      <scheme val="minor"/>
    </font>
    <font>
      <b/>
      <sz val="12"/>
      <color theme="1"/>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20">
    <xf numFmtId="0" fontId="0" fillId="0" borderId="0" xfId="0"/>
    <xf numFmtId="0" fontId="1" fillId="0" borderId="3" xfId="0" quotePrefix="1" applyNumberFormat="1" applyFont="1" applyBorder="1" applyAlignment="1">
      <alignment horizontal="center"/>
    </xf>
    <xf numFmtId="0" fontId="1" fillId="0" borderId="3" xfId="0" applyNumberFormat="1" applyFont="1" applyBorder="1" applyAlignment="1">
      <alignment horizontal="center"/>
    </xf>
    <xf numFmtId="164" fontId="0" fillId="0" borderId="0" xfId="0" applyNumberFormat="1"/>
    <xf numFmtId="164" fontId="0" fillId="0" borderId="0" xfId="0" applyNumberFormat="1" applyBorder="1"/>
    <xf numFmtId="0" fontId="0" fillId="0" borderId="0" xfId="0" applyAlignment="1">
      <alignment wrapText="1"/>
    </xf>
    <xf numFmtId="0" fontId="0" fillId="0" borderId="0" xfId="0" applyNumberFormat="1"/>
    <xf numFmtId="0" fontId="0" fillId="0" borderId="0" xfId="0"/>
    <xf numFmtId="164" fontId="0" fillId="0" borderId="0" xfId="0" applyNumberFormat="1" applyBorder="1"/>
    <xf numFmtId="0" fontId="0" fillId="0" borderId="0" xfId="0" applyAlignment="1">
      <alignment wrapText="1"/>
    </xf>
    <xf numFmtId="0" fontId="0" fillId="0" borderId="0" xfId="0"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164" fontId="1" fillId="0" borderId="5" xfId="0" applyNumberFormat="1" applyFont="1" applyBorder="1" applyAlignment="1">
      <alignment horizontal="center"/>
    </xf>
    <xf numFmtId="164" fontId="1" fillId="0" borderId="6"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3" xfId="0" applyFont="1" applyBorder="1" applyAlignment="1">
      <alignment horizontal="center"/>
    </xf>
    <xf numFmtId="0" fontId="3" fillId="0" borderId="7" xfId="0" applyNumberFormat="1" applyFont="1" applyBorder="1" applyAlignment="1">
      <alignment horizontal="center" wrapText="1"/>
    </xf>
    <xf numFmtId="0" fontId="3" fillId="0" borderId="8" xfId="0" applyNumberFormat="1" applyFont="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4"/>
  <sheetViews>
    <sheetView tabSelected="1" zoomScale="175" zoomScaleNormal="175" workbookViewId="0">
      <pane xSplit="7" ySplit="2" topLeftCell="H72" activePane="bottomRight" state="frozen"/>
      <selection pane="topRight" activeCell="H1" sqref="H1"/>
      <selection pane="bottomLeft" activeCell="A3" sqref="A3"/>
      <selection pane="bottomRight" activeCell="K82" sqref="K82"/>
    </sheetView>
  </sheetViews>
  <sheetFormatPr defaultRowHeight="15" x14ac:dyDescent="0.25"/>
  <cols>
    <col min="1" max="1" width="12.5703125" style="3" bestFit="1" customWidth="1"/>
    <col min="5" max="5" width="2.28515625" bestFit="1" customWidth="1"/>
    <col min="6" max="6" width="2.140625" bestFit="1" customWidth="1"/>
    <col min="7" max="7" width="3.140625" bestFit="1" customWidth="1"/>
    <col min="8" max="9" width="3.140625" style="7" customWidth="1"/>
    <col min="10" max="10" width="9.85546875" bestFit="1" customWidth="1"/>
    <col min="12" max="12" width="77.5703125" customWidth="1"/>
    <col min="13" max="13" width="12" bestFit="1" customWidth="1"/>
    <col min="14" max="14" width="14.28515625" bestFit="1" customWidth="1"/>
  </cols>
  <sheetData>
    <row r="1" spans="1:15" ht="15.75" x14ac:dyDescent="0.25">
      <c r="A1" s="13" t="s">
        <v>0</v>
      </c>
      <c r="B1" s="15" t="s">
        <v>1</v>
      </c>
      <c r="C1" s="15"/>
      <c r="D1" s="15"/>
      <c r="E1" s="16"/>
      <c r="F1" s="16"/>
      <c r="G1" s="16"/>
      <c r="H1" s="15" t="s">
        <v>81</v>
      </c>
      <c r="I1" s="15" t="s">
        <v>83</v>
      </c>
      <c r="J1" s="15" t="s">
        <v>82</v>
      </c>
      <c r="K1" s="15" t="s">
        <v>2</v>
      </c>
      <c r="L1" s="15" t="s">
        <v>3</v>
      </c>
      <c r="M1" s="18" t="s">
        <v>46</v>
      </c>
      <c r="N1" s="11" t="s">
        <v>4</v>
      </c>
    </row>
    <row r="2" spans="1:15" ht="16.5" thickBot="1" x14ac:dyDescent="0.3">
      <c r="A2" s="14"/>
      <c r="B2" s="1" t="s">
        <v>5</v>
      </c>
      <c r="C2" s="1" t="s">
        <v>6</v>
      </c>
      <c r="D2" s="1" t="s">
        <v>7</v>
      </c>
      <c r="E2" s="2" t="s">
        <v>8</v>
      </c>
      <c r="F2" s="2" t="s">
        <v>9</v>
      </c>
      <c r="G2" s="2" t="s">
        <v>10</v>
      </c>
      <c r="H2" s="17"/>
      <c r="I2" s="17"/>
      <c r="J2" s="17"/>
      <c r="K2" s="17"/>
      <c r="L2" s="17"/>
      <c r="M2" s="19"/>
      <c r="N2" s="12"/>
    </row>
    <row r="3" spans="1:15" ht="30" x14ac:dyDescent="0.25">
      <c r="A3" s="4">
        <v>42939</v>
      </c>
      <c r="B3">
        <v>0</v>
      </c>
      <c r="C3">
        <v>0</v>
      </c>
      <c r="D3">
        <v>1</v>
      </c>
      <c r="E3">
        <f>B3</f>
        <v>0</v>
      </c>
      <c r="F3">
        <f>C3</f>
        <v>0</v>
      </c>
      <c r="G3">
        <f>D3</f>
        <v>1</v>
      </c>
      <c r="H3" s="7" t="s">
        <v>84</v>
      </c>
      <c r="I3" s="7" t="s">
        <v>85</v>
      </c>
      <c r="J3" s="7" t="s">
        <v>78</v>
      </c>
      <c r="K3" t="str">
        <f t="shared" ref="K3:K12" si="0">E3&amp;"."&amp;F3&amp;"."&amp;G3</f>
        <v>0.0.1</v>
      </c>
      <c r="L3" s="5" t="s">
        <v>13</v>
      </c>
      <c r="M3" s="5">
        <v>8</v>
      </c>
    </row>
    <row r="4" spans="1:15" ht="30" x14ac:dyDescent="0.25">
      <c r="A4" s="3">
        <v>42941</v>
      </c>
      <c r="B4">
        <v>0</v>
      </c>
      <c r="C4">
        <v>0</v>
      </c>
      <c r="D4">
        <v>0</v>
      </c>
      <c r="E4">
        <f t="shared" ref="E4:E11" si="1">E3+B4</f>
        <v>0</v>
      </c>
      <c r="F4">
        <f t="shared" ref="F4" si="2">IF($B4&gt;0,0,F3+C4)</f>
        <v>0</v>
      </c>
      <c r="G4">
        <f t="shared" ref="G4" si="3">IF($B4&gt;0,0,IF(C4&gt;0,0,G3+D4))</f>
        <v>1</v>
      </c>
      <c r="H4" s="7" t="s">
        <v>84</v>
      </c>
      <c r="I4" s="7" t="s">
        <v>85</v>
      </c>
      <c r="J4" s="7" t="s">
        <v>78</v>
      </c>
      <c r="K4" t="str">
        <f t="shared" si="0"/>
        <v>0.0.1</v>
      </c>
      <c r="L4" s="5" t="s">
        <v>12</v>
      </c>
      <c r="M4" s="5">
        <v>2</v>
      </c>
      <c r="O4" s="7">
        <f>SUM(M3:M4)</f>
        <v>10</v>
      </c>
    </row>
    <row r="5" spans="1:15" ht="30" x14ac:dyDescent="0.25">
      <c r="A5" s="4">
        <v>43221</v>
      </c>
      <c r="B5">
        <v>0</v>
      </c>
      <c r="C5">
        <v>0</v>
      </c>
      <c r="D5">
        <v>1</v>
      </c>
      <c r="E5">
        <f t="shared" ref="E5" si="4">E4+B5</f>
        <v>0</v>
      </c>
      <c r="F5">
        <f t="shared" ref="F5" si="5">IF($B5&gt;0,0,F4+C5)</f>
        <v>0</v>
      </c>
      <c r="G5">
        <f t="shared" ref="G5" si="6">IF($B5&gt;0,0,IF(C5&gt;0,0,G4+D5))</f>
        <v>2</v>
      </c>
      <c r="H5" s="7" t="s">
        <v>84</v>
      </c>
      <c r="I5" s="7" t="s">
        <v>85</v>
      </c>
      <c r="J5" s="7" t="s">
        <v>78</v>
      </c>
      <c r="K5" t="str">
        <f t="shared" ref="K5:K6" si="7">E5&amp;"."&amp;F5&amp;"."&amp;G5</f>
        <v>0.0.2</v>
      </c>
      <c r="L5" s="5" t="s">
        <v>17</v>
      </c>
      <c r="M5" s="5">
        <v>8</v>
      </c>
    </row>
    <row r="6" spans="1:15" x14ac:dyDescent="0.25">
      <c r="A6" s="4">
        <v>43244</v>
      </c>
      <c r="B6">
        <v>0</v>
      </c>
      <c r="C6">
        <v>0</v>
      </c>
      <c r="D6">
        <v>1</v>
      </c>
      <c r="E6">
        <f>E5+B6</f>
        <v>0</v>
      </c>
      <c r="F6">
        <f>IF($B6&gt;0,0,F5+C6)</f>
        <v>0</v>
      </c>
      <c r="G6">
        <f>IF($B6&gt;0,0,IF(C6&gt;0,0,G5+D6))</f>
        <v>3</v>
      </c>
      <c r="H6" s="7" t="s">
        <v>84</v>
      </c>
      <c r="I6" s="7" t="s">
        <v>85</v>
      </c>
      <c r="J6" s="7" t="s">
        <v>78</v>
      </c>
      <c r="K6" t="str">
        <f t="shared" si="7"/>
        <v>0.0.3</v>
      </c>
      <c r="L6" t="s">
        <v>11</v>
      </c>
      <c r="M6">
        <v>4</v>
      </c>
    </row>
    <row r="7" spans="1:15" ht="45" x14ac:dyDescent="0.25">
      <c r="A7" s="4">
        <v>43333</v>
      </c>
      <c r="B7">
        <v>0</v>
      </c>
      <c r="C7">
        <v>0</v>
      </c>
      <c r="D7">
        <v>1</v>
      </c>
      <c r="E7">
        <f t="shared" si="1"/>
        <v>0</v>
      </c>
      <c r="F7">
        <f t="shared" ref="F7:F11" si="8">IF($B7&gt;0,0,F6+C7)</f>
        <v>0</v>
      </c>
      <c r="G7">
        <f t="shared" ref="G7:G11" si="9">IF($B7&gt;0,0,IF(C7&gt;0,0,G6+D7))</f>
        <v>4</v>
      </c>
      <c r="H7" s="7" t="s">
        <v>84</v>
      </c>
      <c r="I7" s="7" t="s">
        <v>85</v>
      </c>
      <c r="J7" s="7" t="s">
        <v>78</v>
      </c>
      <c r="K7" t="str">
        <f t="shared" si="0"/>
        <v>0.0.4</v>
      </c>
      <c r="L7" s="5" t="s">
        <v>25</v>
      </c>
      <c r="M7" s="5">
        <v>4</v>
      </c>
    </row>
    <row r="8" spans="1:15" ht="75" x14ac:dyDescent="0.25">
      <c r="A8" s="4">
        <v>43337</v>
      </c>
      <c r="B8">
        <v>0</v>
      </c>
      <c r="C8">
        <v>0</v>
      </c>
      <c r="D8">
        <v>1</v>
      </c>
      <c r="E8">
        <f t="shared" si="1"/>
        <v>0</v>
      </c>
      <c r="F8">
        <f t="shared" si="8"/>
        <v>0</v>
      </c>
      <c r="G8">
        <f t="shared" si="9"/>
        <v>5</v>
      </c>
      <c r="H8" s="7" t="s">
        <v>84</v>
      </c>
      <c r="I8" s="7" t="s">
        <v>85</v>
      </c>
      <c r="J8" s="7" t="s">
        <v>78</v>
      </c>
      <c r="K8" t="str">
        <f t="shared" si="0"/>
        <v>0.0.5</v>
      </c>
      <c r="L8" s="5" t="s">
        <v>14</v>
      </c>
      <c r="M8" s="5">
        <v>8</v>
      </c>
    </row>
    <row r="9" spans="1:15" ht="90" x14ac:dyDescent="0.25">
      <c r="A9" s="4">
        <v>43338</v>
      </c>
      <c r="B9">
        <v>0</v>
      </c>
      <c r="C9">
        <v>0</v>
      </c>
      <c r="D9">
        <v>1</v>
      </c>
      <c r="E9">
        <f t="shared" si="1"/>
        <v>0</v>
      </c>
      <c r="F9">
        <f t="shared" si="8"/>
        <v>0</v>
      </c>
      <c r="G9">
        <f t="shared" si="9"/>
        <v>6</v>
      </c>
      <c r="H9" s="7" t="s">
        <v>84</v>
      </c>
      <c r="I9" s="7" t="s">
        <v>85</v>
      </c>
      <c r="J9" s="7" t="s">
        <v>78</v>
      </c>
      <c r="K9" t="str">
        <f t="shared" si="0"/>
        <v>0.0.6</v>
      </c>
      <c r="L9" s="5" t="s">
        <v>15</v>
      </c>
      <c r="M9" s="5">
        <v>8</v>
      </c>
    </row>
    <row r="10" spans="1:15" ht="90" x14ac:dyDescent="0.25">
      <c r="A10" s="4">
        <v>43341</v>
      </c>
      <c r="B10">
        <v>0</v>
      </c>
      <c r="C10">
        <v>0</v>
      </c>
      <c r="D10">
        <v>0</v>
      </c>
      <c r="E10">
        <f t="shared" si="1"/>
        <v>0</v>
      </c>
      <c r="F10">
        <f t="shared" si="8"/>
        <v>0</v>
      </c>
      <c r="G10">
        <f t="shared" si="9"/>
        <v>6</v>
      </c>
      <c r="H10" s="7" t="s">
        <v>84</v>
      </c>
      <c r="I10" s="7" t="s">
        <v>85</v>
      </c>
      <c r="J10" s="7" t="s">
        <v>78</v>
      </c>
      <c r="K10" t="str">
        <f t="shared" si="0"/>
        <v>0.0.6</v>
      </c>
      <c r="L10" s="5" t="s">
        <v>16</v>
      </c>
      <c r="M10" s="5">
        <v>4</v>
      </c>
    </row>
    <row r="11" spans="1:15" ht="90" x14ac:dyDescent="0.25">
      <c r="A11" s="4">
        <v>43344</v>
      </c>
      <c r="B11">
        <v>0</v>
      </c>
      <c r="C11">
        <v>0</v>
      </c>
      <c r="D11">
        <v>0</v>
      </c>
      <c r="E11">
        <f t="shared" si="1"/>
        <v>0</v>
      </c>
      <c r="F11">
        <f t="shared" si="8"/>
        <v>0</v>
      </c>
      <c r="G11">
        <f t="shared" si="9"/>
        <v>6</v>
      </c>
      <c r="H11" s="7" t="s">
        <v>84</v>
      </c>
      <c r="I11" s="7" t="s">
        <v>85</v>
      </c>
      <c r="J11" s="7" t="s">
        <v>78</v>
      </c>
      <c r="K11" t="str">
        <f t="shared" si="0"/>
        <v>0.0.6</v>
      </c>
      <c r="L11" s="5" t="s">
        <v>18</v>
      </c>
      <c r="M11" s="5">
        <v>4</v>
      </c>
    </row>
    <row r="12" spans="1:15" ht="150" x14ac:dyDescent="0.25">
      <c r="A12" s="4">
        <v>43352</v>
      </c>
      <c r="D12">
        <v>1</v>
      </c>
      <c r="E12">
        <f t="shared" ref="E12" si="10">E11+B12</f>
        <v>0</v>
      </c>
      <c r="F12">
        <f t="shared" ref="F12" si="11">IF($B12&gt;0,0,F11+C12)</f>
        <v>0</v>
      </c>
      <c r="G12">
        <f t="shared" ref="G12" si="12">IF($B12&gt;0,0,IF(C12&gt;0,0,G11+D12))</f>
        <v>7</v>
      </c>
      <c r="H12" s="7" t="s">
        <v>84</v>
      </c>
      <c r="I12" s="7" t="s">
        <v>85</v>
      </c>
      <c r="J12" s="7" t="s">
        <v>78</v>
      </c>
      <c r="K12" t="str">
        <f t="shared" si="0"/>
        <v>0.0.7</v>
      </c>
      <c r="L12" s="5" t="s">
        <v>19</v>
      </c>
      <c r="M12" s="5">
        <v>8</v>
      </c>
    </row>
    <row r="13" spans="1:15" ht="30" x14ac:dyDescent="0.25">
      <c r="A13" s="4">
        <v>43360</v>
      </c>
      <c r="D13">
        <v>1</v>
      </c>
      <c r="E13">
        <f t="shared" ref="E13" si="13">E12+B13</f>
        <v>0</v>
      </c>
      <c r="F13">
        <f t="shared" ref="F13" si="14">IF($B13&gt;0,0,F12+C13)</f>
        <v>0</v>
      </c>
      <c r="G13">
        <f t="shared" ref="G13" si="15">IF($B13&gt;0,0,IF(C13&gt;0,0,G12+D13))</f>
        <v>8</v>
      </c>
      <c r="H13" s="7" t="s">
        <v>84</v>
      </c>
      <c r="I13" s="7" t="s">
        <v>85</v>
      </c>
      <c r="J13" s="7" t="s">
        <v>78</v>
      </c>
      <c r="K13" t="str">
        <f t="shared" ref="K13:K18" si="16">E13&amp;"."&amp;F13&amp;"."&amp;G13</f>
        <v>0.0.8</v>
      </c>
      <c r="L13" s="5" t="s">
        <v>20</v>
      </c>
      <c r="M13" s="5">
        <v>6</v>
      </c>
    </row>
    <row r="14" spans="1:15" ht="105" x14ac:dyDescent="0.25">
      <c r="A14" s="4">
        <v>43362</v>
      </c>
      <c r="E14">
        <f t="shared" ref="E14" si="17">E13+B14</f>
        <v>0</v>
      </c>
      <c r="F14">
        <f t="shared" ref="F14" si="18">IF($B14&gt;0,0,F13+C14)</f>
        <v>0</v>
      </c>
      <c r="G14">
        <f t="shared" ref="G14" si="19">IF($B14&gt;0,0,IF(C14&gt;0,0,G13+D14))</f>
        <v>8</v>
      </c>
      <c r="H14" s="7" t="s">
        <v>84</v>
      </c>
      <c r="I14" s="7" t="s">
        <v>85</v>
      </c>
      <c r="J14" s="7" t="s">
        <v>78</v>
      </c>
      <c r="K14" t="str">
        <f t="shared" si="16"/>
        <v>0.0.8</v>
      </c>
      <c r="L14" s="5" t="s">
        <v>21</v>
      </c>
      <c r="M14" s="5">
        <v>4</v>
      </c>
      <c r="N14" s="10" t="s">
        <v>22</v>
      </c>
    </row>
    <row r="15" spans="1:15" ht="330" x14ac:dyDescent="0.25">
      <c r="A15" s="4">
        <v>43364</v>
      </c>
      <c r="D15">
        <v>1</v>
      </c>
      <c r="E15">
        <f t="shared" ref="E15" si="20">E14+B15</f>
        <v>0</v>
      </c>
      <c r="F15">
        <f t="shared" ref="F15" si="21">IF($B15&gt;0,0,F14+C15)</f>
        <v>0</v>
      </c>
      <c r="G15">
        <f t="shared" ref="G15" si="22">IF($B15&gt;0,0,IF(C15&gt;0,0,G14+D15))</f>
        <v>9</v>
      </c>
      <c r="H15" s="7" t="s">
        <v>84</v>
      </c>
      <c r="I15" s="7" t="s">
        <v>85</v>
      </c>
      <c r="J15" s="7" t="s">
        <v>78</v>
      </c>
      <c r="K15" t="str">
        <f t="shared" si="16"/>
        <v>0.0.9</v>
      </c>
      <c r="L15" s="5" t="s">
        <v>23</v>
      </c>
      <c r="M15" s="5">
        <v>8</v>
      </c>
      <c r="N15" s="10"/>
    </row>
    <row r="16" spans="1:15" x14ac:dyDescent="0.25">
      <c r="A16" s="4">
        <v>43383</v>
      </c>
      <c r="D16">
        <v>1</v>
      </c>
      <c r="E16">
        <f t="shared" ref="E16" si="23">E15+B16</f>
        <v>0</v>
      </c>
      <c r="F16">
        <f t="shared" ref="F16" si="24">IF($B16&gt;0,0,F15+C16)</f>
        <v>0</v>
      </c>
      <c r="G16">
        <f t="shared" ref="G16" si="25">IF($B16&gt;0,0,IF(C16&gt;0,0,G15+D16))</f>
        <v>10</v>
      </c>
      <c r="H16" s="7" t="s">
        <v>84</v>
      </c>
      <c r="I16" s="7" t="s">
        <v>85</v>
      </c>
      <c r="J16" s="7" t="s">
        <v>78</v>
      </c>
      <c r="K16" t="str">
        <f t="shared" si="16"/>
        <v>0.0.10</v>
      </c>
      <c r="L16" s="5" t="s">
        <v>24</v>
      </c>
      <c r="M16" s="5">
        <v>4</v>
      </c>
    </row>
    <row r="17" spans="1:15" ht="180" x14ac:dyDescent="0.25">
      <c r="A17" s="4">
        <v>43394</v>
      </c>
      <c r="D17">
        <v>0</v>
      </c>
      <c r="E17">
        <f t="shared" ref="E17:E18" si="26">E16+B17</f>
        <v>0</v>
      </c>
      <c r="F17">
        <f t="shared" ref="F17:F18" si="27">IF($B17&gt;0,0,F16+C17)</f>
        <v>0</v>
      </c>
      <c r="G17">
        <f t="shared" ref="G17:G18" si="28">IF($B17&gt;0,0,IF(C17&gt;0,0,G16+D17))</f>
        <v>10</v>
      </c>
      <c r="H17" s="7" t="s">
        <v>84</v>
      </c>
      <c r="I17" s="7" t="s">
        <v>85</v>
      </c>
      <c r="J17" s="7" t="s">
        <v>78</v>
      </c>
      <c r="K17" t="str">
        <f t="shared" si="16"/>
        <v>0.0.10</v>
      </c>
      <c r="L17" s="5" t="s">
        <v>27</v>
      </c>
      <c r="M17" s="5">
        <v>6</v>
      </c>
    </row>
    <row r="18" spans="1:15" ht="90" x14ac:dyDescent="0.25">
      <c r="A18" s="4">
        <v>43406</v>
      </c>
      <c r="D18">
        <v>0</v>
      </c>
      <c r="E18">
        <f t="shared" si="26"/>
        <v>0</v>
      </c>
      <c r="F18">
        <f t="shared" si="27"/>
        <v>0</v>
      </c>
      <c r="G18">
        <f t="shared" si="28"/>
        <v>10</v>
      </c>
      <c r="H18" s="7" t="s">
        <v>84</v>
      </c>
      <c r="I18" s="7" t="s">
        <v>85</v>
      </c>
      <c r="J18" s="7" t="s">
        <v>78</v>
      </c>
      <c r="K18" t="str">
        <f t="shared" si="16"/>
        <v>0.0.10</v>
      </c>
      <c r="L18" s="5" t="s">
        <v>34</v>
      </c>
      <c r="M18" s="5">
        <v>3</v>
      </c>
    </row>
    <row r="19" spans="1:15" ht="30" x14ac:dyDescent="0.25">
      <c r="A19" s="4">
        <v>43428</v>
      </c>
      <c r="E19">
        <f t="shared" ref="E19:E26" si="29">E18+B19</f>
        <v>0</v>
      </c>
      <c r="F19">
        <f t="shared" ref="F19:F26" si="30">IF($B19&gt;0,0,F18+C19)</f>
        <v>0</v>
      </c>
      <c r="G19">
        <f t="shared" ref="G19:G26" si="31">IF($B19&gt;0,0,IF(C19&gt;0,0,G18+D19))</f>
        <v>10</v>
      </c>
      <c r="H19" s="7" t="s">
        <v>84</v>
      </c>
      <c r="I19" s="7" t="s">
        <v>85</v>
      </c>
      <c r="J19" s="7" t="s">
        <v>78</v>
      </c>
      <c r="K19" t="str">
        <f t="shared" ref="K19:K26" si="32">E19&amp;"."&amp;F19&amp;"."&amp;G19</f>
        <v>0.0.10</v>
      </c>
      <c r="L19" s="5" t="s">
        <v>28</v>
      </c>
      <c r="M19" s="5">
        <v>2</v>
      </c>
    </row>
    <row r="20" spans="1:15" x14ac:dyDescent="0.25">
      <c r="A20" s="4">
        <v>43430</v>
      </c>
      <c r="E20">
        <f t="shared" si="29"/>
        <v>0</v>
      </c>
      <c r="F20">
        <f t="shared" si="30"/>
        <v>0</v>
      </c>
      <c r="G20">
        <f t="shared" si="31"/>
        <v>10</v>
      </c>
      <c r="H20" s="7" t="s">
        <v>84</v>
      </c>
      <c r="I20" s="7" t="s">
        <v>85</v>
      </c>
      <c r="J20" s="7" t="s">
        <v>78</v>
      </c>
      <c r="K20" t="str">
        <f t="shared" si="32"/>
        <v>0.0.10</v>
      </c>
      <c r="L20" s="5" t="s">
        <v>26</v>
      </c>
      <c r="M20" s="5">
        <v>1</v>
      </c>
    </row>
    <row r="21" spans="1:15" x14ac:dyDescent="0.25">
      <c r="A21" s="4">
        <v>43431</v>
      </c>
      <c r="E21">
        <f t="shared" si="29"/>
        <v>0</v>
      </c>
      <c r="F21">
        <f t="shared" si="30"/>
        <v>0</v>
      </c>
      <c r="G21">
        <f t="shared" si="31"/>
        <v>10</v>
      </c>
      <c r="H21" s="7" t="s">
        <v>84</v>
      </c>
      <c r="I21" s="7" t="s">
        <v>85</v>
      </c>
      <c r="J21" s="7" t="s">
        <v>78</v>
      </c>
      <c r="K21" t="str">
        <f t="shared" si="32"/>
        <v>0.0.10</v>
      </c>
      <c r="L21" s="5" t="s">
        <v>30</v>
      </c>
      <c r="M21" s="5">
        <v>2</v>
      </c>
    </row>
    <row r="22" spans="1:15" ht="30" x14ac:dyDescent="0.25">
      <c r="A22" s="4">
        <v>43432</v>
      </c>
      <c r="E22">
        <f t="shared" si="29"/>
        <v>0</v>
      </c>
      <c r="F22">
        <f t="shared" si="30"/>
        <v>0</v>
      </c>
      <c r="G22">
        <f t="shared" si="31"/>
        <v>10</v>
      </c>
      <c r="H22" s="7" t="s">
        <v>84</v>
      </c>
      <c r="I22" s="7" t="s">
        <v>85</v>
      </c>
      <c r="J22" s="7" t="s">
        <v>78</v>
      </c>
      <c r="K22" t="str">
        <f t="shared" si="32"/>
        <v>0.0.10</v>
      </c>
      <c r="L22" s="5" t="s">
        <v>29</v>
      </c>
      <c r="M22" s="5">
        <v>1</v>
      </c>
    </row>
    <row r="23" spans="1:15" ht="75" x14ac:dyDescent="0.25">
      <c r="A23" s="4">
        <v>43433</v>
      </c>
      <c r="E23">
        <f t="shared" si="29"/>
        <v>0</v>
      </c>
      <c r="F23">
        <f t="shared" si="30"/>
        <v>0</v>
      </c>
      <c r="G23">
        <f t="shared" si="31"/>
        <v>10</v>
      </c>
      <c r="H23" s="7" t="s">
        <v>84</v>
      </c>
      <c r="I23" s="7" t="s">
        <v>85</v>
      </c>
      <c r="J23" s="7" t="s">
        <v>78</v>
      </c>
      <c r="K23" t="str">
        <f t="shared" si="32"/>
        <v>0.0.10</v>
      </c>
      <c r="L23" s="5" t="s">
        <v>31</v>
      </c>
      <c r="M23" s="5">
        <v>2</v>
      </c>
    </row>
    <row r="24" spans="1:15" ht="30" x14ac:dyDescent="0.25">
      <c r="A24" s="4">
        <v>43434</v>
      </c>
      <c r="E24">
        <f t="shared" si="29"/>
        <v>0</v>
      </c>
      <c r="F24">
        <f t="shared" si="30"/>
        <v>0</v>
      </c>
      <c r="G24">
        <f t="shared" si="31"/>
        <v>10</v>
      </c>
      <c r="H24" s="7" t="s">
        <v>84</v>
      </c>
      <c r="I24" s="7" t="s">
        <v>85</v>
      </c>
      <c r="J24" s="7" t="s">
        <v>78</v>
      </c>
      <c r="K24" t="str">
        <f t="shared" si="32"/>
        <v>0.0.10</v>
      </c>
      <c r="L24" s="5" t="s">
        <v>32</v>
      </c>
      <c r="M24" s="5">
        <v>2</v>
      </c>
    </row>
    <row r="25" spans="1:15" ht="30" x14ac:dyDescent="0.25">
      <c r="A25" s="4">
        <v>43436</v>
      </c>
      <c r="E25">
        <f t="shared" si="29"/>
        <v>0</v>
      </c>
      <c r="F25">
        <f t="shared" si="30"/>
        <v>0</v>
      </c>
      <c r="G25">
        <f t="shared" si="31"/>
        <v>10</v>
      </c>
      <c r="H25" s="7" t="s">
        <v>84</v>
      </c>
      <c r="I25" s="7" t="s">
        <v>85</v>
      </c>
      <c r="J25" s="7" t="s">
        <v>78</v>
      </c>
      <c r="K25" t="str">
        <f t="shared" si="32"/>
        <v>0.0.10</v>
      </c>
      <c r="L25" s="5" t="s">
        <v>33</v>
      </c>
      <c r="M25" s="5">
        <v>1</v>
      </c>
    </row>
    <row r="26" spans="1:15" ht="90" x14ac:dyDescent="0.25">
      <c r="A26" s="4">
        <v>43440</v>
      </c>
      <c r="D26">
        <v>1</v>
      </c>
      <c r="E26">
        <f t="shared" si="29"/>
        <v>0</v>
      </c>
      <c r="F26">
        <f t="shared" si="30"/>
        <v>0</v>
      </c>
      <c r="G26">
        <f t="shared" si="31"/>
        <v>11</v>
      </c>
      <c r="H26" s="7" t="s">
        <v>84</v>
      </c>
      <c r="I26" s="7" t="s">
        <v>85</v>
      </c>
      <c r="J26" s="7" t="s">
        <v>78</v>
      </c>
      <c r="K26" t="str">
        <f t="shared" si="32"/>
        <v>0.0.11</v>
      </c>
      <c r="L26" s="5" t="s">
        <v>35</v>
      </c>
      <c r="M26" s="5">
        <v>2</v>
      </c>
      <c r="O26">
        <f>SUM(M5:M26)</f>
        <v>92</v>
      </c>
    </row>
    <row r="27" spans="1:15" ht="60" x14ac:dyDescent="0.25">
      <c r="A27" s="4">
        <v>43466</v>
      </c>
      <c r="D27">
        <v>1</v>
      </c>
      <c r="E27">
        <f t="shared" ref="E27" si="33">E26+B27</f>
        <v>0</v>
      </c>
      <c r="F27">
        <f t="shared" ref="F27" si="34">IF($B27&gt;0,0,F26+C27)</f>
        <v>0</v>
      </c>
      <c r="G27">
        <f t="shared" ref="G27" si="35">IF($B27&gt;0,0,IF(C27&gt;0,0,G26+D27))</f>
        <v>12</v>
      </c>
      <c r="H27" s="7" t="s">
        <v>84</v>
      </c>
      <c r="I27" s="7" t="s">
        <v>85</v>
      </c>
      <c r="J27" s="7" t="s">
        <v>78</v>
      </c>
      <c r="K27" t="str">
        <f t="shared" ref="K27" si="36">E27&amp;"."&amp;F27&amp;"."&amp;G27</f>
        <v>0.0.12</v>
      </c>
      <c r="L27" s="5" t="s">
        <v>36</v>
      </c>
      <c r="M27">
        <v>1</v>
      </c>
    </row>
    <row r="28" spans="1:15" ht="45" x14ac:dyDescent="0.25">
      <c r="A28" s="4">
        <v>43480</v>
      </c>
      <c r="D28">
        <v>1</v>
      </c>
      <c r="E28">
        <f t="shared" ref="E28" si="37">E27+B28</f>
        <v>0</v>
      </c>
      <c r="F28">
        <f t="shared" ref="F28" si="38">IF($B28&gt;0,0,F27+C28)</f>
        <v>0</v>
      </c>
      <c r="G28">
        <f t="shared" ref="G28" si="39">IF($B28&gt;0,0,IF(C28&gt;0,0,G27+D28))</f>
        <v>13</v>
      </c>
      <c r="H28" s="7" t="s">
        <v>84</v>
      </c>
      <c r="I28" s="7" t="s">
        <v>85</v>
      </c>
      <c r="J28" s="7" t="s">
        <v>78</v>
      </c>
      <c r="K28" t="str">
        <f t="shared" ref="K28" si="40">E28&amp;"."&amp;F28&amp;"."&amp;G28</f>
        <v>0.0.13</v>
      </c>
      <c r="L28" s="5" t="s">
        <v>37</v>
      </c>
      <c r="M28">
        <v>8</v>
      </c>
    </row>
    <row r="29" spans="1:15" ht="30" x14ac:dyDescent="0.25">
      <c r="A29" s="4">
        <v>43482</v>
      </c>
      <c r="D29">
        <v>0</v>
      </c>
      <c r="E29">
        <f t="shared" ref="E29" si="41">E28+B29</f>
        <v>0</v>
      </c>
      <c r="F29">
        <f t="shared" ref="F29" si="42">IF($B29&gt;0,0,F28+C29)</f>
        <v>0</v>
      </c>
      <c r="G29">
        <f t="shared" ref="G29" si="43">IF($B29&gt;0,0,IF(C29&gt;0,0,G28+D29))</f>
        <v>13</v>
      </c>
      <c r="H29" s="7" t="s">
        <v>84</v>
      </c>
      <c r="I29" s="7" t="s">
        <v>85</v>
      </c>
      <c r="J29" s="7" t="s">
        <v>78</v>
      </c>
      <c r="K29" t="str">
        <f t="shared" ref="K29" si="44">E29&amp;"."&amp;F29&amp;"."&amp;G29</f>
        <v>0.0.13</v>
      </c>
      <c r="L29" s="5" t="s">
        <v>38</v>
      </c>
      <c r="M29">
        <v>4</v>
      </c>
    </row>
    <row r="30" spans="1:15" ht="75" x14ac:dyDescent="0.25">
      <c r="A30" s="4">
        <v>43487</v>
      </c>
      <c r="D30">
        <v>1</v>
      </c>
      <c r="E30">
        <f t="shared" ref="E30" si="45">E29+B30</f>
        <v>0</v>
      </c>
      <c r="F30">
        <f t="shared" ref="F30" si="46">IF($B30&gt;0,0,F29+C30)</f>
        <v>0</v>
      </c>
      <c r="G30">
        <f t="shared" ref="G30" si="47">IF($B30&gt;0,0,IF(C30&gt;0,0,G29+D30))</f>
        <v>14</v>
      </c>
      <c r="H30" s="7" t="s">
        <v>84</v>
      </c>
      <c r="I30" s="7" t="s">
        <v>85</v>
      </c>
      <c r="J30" s="7" t="s">
        <v>78</v>
      </c>
      <c r="K30" t="str">
        <f t="shared" ref="K30:K37" si="48">E30&amp;"."&amp;F30&amp;"."&amp;G30</f>
        <v>0.0.14</v>
      </c>
      <c r="L30" s="5" t="s">
        <v>39</v>
      </c>
      <c r="M30">
        <v>4</v>
      </c>
    </row>
    <row r="31" spans="1:15" x14ac:dyDescent="0.25">
      <c r="A31" s="4">
        <v>43490</v>
      </c>
      <c r="D31">
        <v>0</v>
      </c>
      <c r="E31">
        <f t="shared" ref="E31" si="49">E30+B31</f>
        <v>0</v>
      </c>
      <c r="F31">
        <f t="shared" ref="F31" si="50">IF($B31&gt;0,0,F30+C31)</f>
        <v>0</v>
      </c>
      <c r="G31">
        <f t="shared" ref="G31" si="51">IF($B31&gt;0,0,IF(C31&gt;0,0,G30+D31))</f>
        <v>14</v>
      </c>
      <c r="H31" s="7" t="s">
        <v>84</v>
      </c>
      <c r="I31" s="7" t="s">
        <v>85</v>
      </c>
      <c r="J31" s="7" t="s">
        <v>78</v>
      </c>
      <c r="K31" t="str">
        <f t="shared" si="48"/>
        <v>0.0.14</v>
      </c>
      <c r="L31" s="5" t="s">
        <v>40</v>
      </c>
      <c r="M31">
        <v>4</v>
      </c>
    </row>
    <row r="32" spans="1:15" ht="45" x14ac:dyDescent="0.25">
      <c r="A32" s="4">
        <v>43495</v>
      </c>
      <c r="E32">
        <f t="shared" ref="E32:E35" si="52">E31+B32</f>
        <v>0</v>
      </c>
      <c r="F32">
        <f t="shared" ref="F32:F35" si="53">IF($B32&gt;0,0,F31+C32)</f>
        <v>0</v>
      </c>
      <c r="G32">
        <f t="shared" ref="G32:G35" si="54">IF($B32&gt;0,0,IF(C32&gt;0,0,G31+D32))</f>
        <v>14</v>
      </c>
      <c r="H32" s="7" t="s">
        <v>84</v>
      </c>
      <c r="I32" s="7" t="s">
        <v>85</v>
      </c>
      <c r="J32" s="7" t="s">
        <v>78</v>
      </c>
      <c r="K32" t="str">
        <f t="shared" si="48"/>
        <v>0.0.14</v>
      </c>
      <c r="L32" s="5" t="s">
        <v>42</v>
      </c>
      <c r="M32">
        <v>2</v>
      </c>
    </row>
    <row r="33" spans="1:15" x14ac:dyDescent="0.25">
      <c r="A33" s="4">
        <v>43496</v>
      </c>
      <c r="E33">
        <f t="shared" si="52"/>
        <v>0</v>
      </c>
      <c r="F33">
        <f t="shared" si="53"/>
        <v>0</v>
      </c>
      <c r="G33">
        <f t="shared" si="54"/>
        <v>14</v>
      </c>
      <c r="H33" s="7" t="s">
        <v>84</v>
      </c>
      <c r="I33" s="7" t="s">
        <v>85</v>
      </c>
      <c r="J33" s="7" t="s">
        <v>78</v>
      </c>
      <c r="K33" t="str">
        <f t="shared" si="48"/>
        <v>0.0.14</v>
      </c>
      <c r="L33" s="5" t="s">
        <v>41</v>
      </c>
      <c r="M33">
        <v>2</v>
      </c>
      <c r="O33">
        <f>SUM(M27:M33)</f>
        <v>25</v>
      </c>
    </row>
    <row r="34" spans="1:15" x14ac:dyDescent="0.25">
      <c r="A34" s="4">
        <v>43498</v>
      </c>
      <c r="E34">
        <f t="shared" si="52"/>
        <v>0</v>
      </c>
      <c r="F34">
        <f t="shared" si="53"/>
        <v>0</v>
      </c>
      <c r="G34">
        <f t="shared" si="54"/>
        <v>14</v>
      </c>
      <c r="H34" s="7" t="s">
        <v>84</v>
      </c>
      <c r="I34" s="7" t="s">
        <v>85</v>
      </c>
      <c r="J34" s="7" t="s">
        <v>78</v>
      </c>
      <c r="K34" t="str">
        <f t="shared" si="48"/>
        <v>0.0.14</v>
      </c>
      <c r="L34" s="5" t="s">
        <v>43</v>
      </c>
      <c r="M34">
        <v>2</v>
      </c>
    </row>
    <row r="35" spans="1:15" x14ac:dyDescent="0.25">
      <c r="A35" s="4">
        <v>43509</v>
      </c>
      <c r="E35">
        <f t="shared" si="52"/>
        <v>0</v>
      </c>
      <c r="F35">
        <f t="shared" si="53"/>
        <v>0</v>
      </c>
      <c r="G35">
        <f t="shared" si="54"/>
        <v>14</v>
      </c>
      <c r="H35" s="7" t="s">
        <v>84</v>
      </c>
      <c r="I35" s="7" t="s">
        <v>85</v>
      </c>
      <c r="J35" s="7" t="s">
        <v>78</v>
      </c>
      <c r="K35" t="str">
        <f t="shared" si="48"/>
        <v>0.0.14</v>
      </c>
      <c r="L35" s="5" t="s">
        <v>44</v>
      </c>
      <c r="M35">
        <v>1</v>
      </c>
    </row>
    <row r="36" spans="1:15" ht="30" x14ac:dyDescent="0.25">
      <c r="A36" s="4">
        <v>43510</v>
      </c>
      <c r="B36" s="6"/>
      <c r="C36" s="6"/>
      <c r="E36">
        <f t="shared" ref="E36:E37" si="55">E35+B36</f>
        <v>0</v>
      </c>
      <c r="F36">
        <f t="shared" ref="F36:F37" si="56">IF($B36&gt;0,0,F35+C36)</f>
        <v>0</v>
      </c>
      <c r="G36">
        <f t="shared" ref="G36:G37" si="57">IF($B36&gt;0,0,IF(C36&gt;0,0,G35+D36))</f>
        <v>14</v>
      </c>
      <c r="H36" s="7" t="s">
        <v>84</v>
      </c>
      <c r="I36" s="7" t="s">
        <v>85</v>
      </c>
      <c r="J36" s="7" t="s">
        <v>78</v>
      </c>
      <c r="K36" t="str">
        <f t="shared" si="48"/>
        <v>0.0.14</v>
      </c>
      <c r="L36" s="5" t="s">
        <v>48</v>
      </c>
      <c r="M36" s="6">
        <v>8</v>
      </c>
    </row>
    <row r="37" spans="1:15" ht="30" x14ac:dyDescent="0.25">
      <c r="A37" s="4">
        <v>43511</v>
      </c>
      <c r="B37" s="6"/>
      <c r="C37" s="6"/>
      <c r="E37">
        <f t="shared" si="55"/>
        <v>0</v>
      </c>
      <c r="F37">
        <f t="shared" si="56"/>
        <v>0</v>
      </c>
      <c r="G37">
        <f t="shared" si="57"/>
        <v>14</v>
      </c>
      <c r="H37" s="7" t="s">
        <v>84</v>
      </c>
      <c r="I37" s="7" t="s">
        <v>85</v>
      </c>
      <c r="J37" s="7" t="s">
        <v>78</v>
      </c>
      <c r="K37" t="str">
        <f t="shared" si="48"/>
        <v>0.0.14</v>
      </c>
      <c r="L37" s="5" t="s">
        <v>45</v>
      </c>
      <c r="M37" s="6">
        <v>2</v>
      </c>
    </row>
    <row r="38" spans="1:15" ht="120" x14ac:dyDescent="0.25">
      <c r="A38" s="4">
        <v>43514</v>
      </c>
      <c r="E38">
        <f t="shared" ref="E38" si="58">E37+B38</f>
        <v>0</v>
      </c>
      <c r="F38">
        <f t="shared" ref="F38" si="59">IF($B38&gt;0,0,F37+C38)</f>
        <v>0</v>
      </c>
      <c r="G38">
        <f t="shared" ref="G38" si="60">IF($B38&gt;0,0,IF(C38&gt;0,0,G37+D38))</f>
        <v>14</v>
      </c>
      <c r="H38" s="7" t="s">
        <v>84</v>
      </c>
      <c r="I38" s="7" t="s">
        <v>85</v>
      </c>
      <c r="J38" s="7" t="s">
        <v>78</v>
      </c>
      <c r="K38" t="str">
        <f t="shared" ref="K38" si="61">E38&amp;"."&amp;F38&amp;"."&amp;G38</f>
        <v>0.0.14</v>
      </c>
      <c r="L38" s="5" t="s">
        <v>47</v>
      </c>
      <c r="M38" s="6">
        <v>4</v>
      </c>
    </row>
    <row r="39" spans="1:15" ht="60" x14ac:dyDescent="0.25">
      <c r="A39" s="4">
        <v>43515</v>
      </c>
      <c r="E39">
        <f t="shared" ref="E39" si="62">E38+B39</f>
        <v>0</v>
      </c>
      <c r="F39">
        <f t="shared" ref="F39" si="63">IF($B39&gt;0,0,F38+C39)</f>
        <v>0</v>
      </c>
      <c r="G39">
        <f t="shared" ref="G39" si="64">IF($B39&gt;0,0,IF(C39&gt;0,0,G38+D39))</f>
        <v>14</v>
      </c>
      <c r="H39" s="7" t="s">
        <v>84</v>
      </c>
      <c r="I39" s="7" t="s">
        <v>85</v>
      </c>
      <c r="J39" s="7" t="s">
        <v>78</v>
      </c>
      <c r="K39" t="str">
        <f t="shared" ref="K39" si="65">E39&amp;"."&amp;F39&amp;"."&amp;G39</f>
        <v>0.0.14</v>
      </c>
      <c r="L39" s="5" t="s">
        <v>49</v>
      </c>
      <c r="M39" s="6">
        <v>2</v>
      </c>
    </row>
    <row r="40" spans="1:15" ht="60" x14ac:dyDescent="0.25">
      <c r="A40" s="4">
        <v>43524</v>
      </c>
      <c r="E40">
        <f t="shared" ref="E40" si="66">E39+B40</f>
        <v>0</v>
      </c>
      <c r="F40">
        <f t="shared" ref="F40" si="67">IF($B40&gt;0,0,F39+C40)</f>
        <v>0</v>
      </c>
      <c r="G40">
        <f t="shared" ref="G40" si="68">IF($B40&gt;0,0,IF(C40&gt;0,0,G39+D40))</f>
        <v>14</v>
      </c>
      <c r="H40" s="7" t="s">
        <v>84</v>
      </c>
      <c r="I40" s="7" t="s">
        <v>85</v>
      </c>
      <c r="J40" s="7" t="s">
        <v>78</v>
      </c>
      <c r="K40" t="str">
        <f t="shared" ref="K40" si="69">E40&amp;"."&amp;F40&amp;"."&amp;G40</f>
        <v>0.0.14</v>
      </c>
      <c r="L40" s="5" t="s">
        <v>50</v>
      </c>
      <c r="M40" s="6">
        <v>2</v>
      </c>
      <c r="O40">
        <f>SUM(M34:M40)</f>
        <v>21</v>
      </c>
    </row>
    <row r="41" spans="1:15" ht="150" x14ac:dyDescent="0.25">
      <c r="A41" s="4">
        <v>43525</v>
      </c>
      <c r="E41">
        <f t="shared" ref="E41" si="70">E40+B41</f>
        <v>0</v>
      </c>
      <c r="F41">
        <f t="shared" ref="F41" si="71">IF($B41&gt;0,0,F40+C41)</f>
        <v>0</v>
      </c>
      <c r="G41">
        <f t="shared" ref="G41" si="72">IF($B41&gt;0,0,IF(C41&gt;0,0,G40+D41))</f>
        <v>14</v>
      </c>
      <c r="H41" s="7" t="s">
        <v>84</v>
      </c>
      <c r="I41" s="7" t="s">
        <v>85</v>
      </c>
      <c r="J41" s="7" t="s">
        <v>78</v>
      </c>
      <c r="K41" t="str">
        <f t="shared" ref="K41" si="73">E41&amp;"."&amp;F41&amp;"."&amp;G41</f>
        <v>0.0.14</v>
      </c>
      <c r="L41" s="5" t="s">
        <v>51</v>
      </c>
      <c r="M41" s="6">
        <v>3</v>
      </c>
    </row>
    <row r="42" spans="1:15" ht="60" x14ac:dyDescent="0.25">
      <c r="A42" s="4">
        <v>43528</v>
      </c>
      <c r="E42">
        <f t="shared" ref="E42" si="74">E41+B42</f>
        <v>0</v>
      </c>
      <c r="F42">
        <f t="shared" ref="F42" si="75">IF($B42&gt;0,0,F41+C42)</f>
        <v>0</v>
      </c>
      <c r="G42">
        <f t="shared" ref="G42" si="76">IF($B42&gt;0,0,IF(C42&gt;0,0,G41+D42))</f>
        <v>14</v>
      </c>
      <c r="H42" s="7" t="s">
        <v>84</v>
      </c>
      <c r="I42" s="7" t="s">
        <v>85</v>
      </c>
      <c r="J42" s="7" t="s">
        <v>78</v>
      </c>
      <c r="K42" t="str">
        <f t="shared" ref="K42" si="77">E42&amp;"."&amp;F42&amp;"."&amp;G42</f>
        <v>0.0.14</v>
      </c>
      <c r="L42" s="5" t="s">
        <v>52</v>
      </c>
      <c r="M42" s="6">
        <v>2</v>
      </c>
    </row>
    <row r="43" spans="1:15" ht="105" x14ac:dyDescent="0.25">
      <c r="A43" s="4">
        <v>43529</v>
      </c>
      <c r="E43">
        <f t="shared" ref="E43:E44" si="78">E42+B43</f>
        <v>0</v>
      </c>
      <c r="F43">
        <f t="shared" ref="F43:F44" si="79">IF($B43&gt;0,0,F42+C43)</f>
        <v>0</v>
      </c>
      <c r="G43">
        <f t="shared" ref="G43:G44" si="80">IF($B43&gt;0,0,IF(C43&gt;0,0,G42+D43))</f>
        <v>14</v>
      </c>
      <c r="H43" s="7" t="s">
        <v>84</v>
      </c>
      <c r="I43" s="7" t="s">
        <v>85</v>
      </c>
      <c r="J43" s="7" t="s">
        <v>78</v>
      </c>
      <c r="K43" t="str">
        <f t="shared" ref="K43:K45" si="81">E43&amp;"."&amp;F43&amp;"."&amp;G43</f>
        <v>0.0.14</v>
      </c>
      <c r="L43" s="5" t="s">
        <v>53</v>
      </c>
      <c r="M43" s="6">
        <v>3</v>
      </c>
    </row>
    <row r="44" spans="1:15" ht="60" x14ac:dyDescent="0.25">
      <c r="A44" s="4">
        <v>43530</v>
      </c>
      <c r="E44">
        <f t="shared" si="78"/>
        <v>0</v>
      </c>
      <c r="F44">
        <f t="shared" si="79"/>
        <v>0</v>
      </c>
      <c r="G44">
        <f t="shared" si="80"/>
        <v>14</v>
      </c>
      <c r="H44" s="7" t="s">
        <v>84</v>
      </c>
      <c r="I44" s="7" t="s">
        <v>85</v>
      </c>
      <c r="J44" s="7" t="s">
        <v>78</v>
      </c>
      <c r="K44" t="str">
        <f t="shared" si="81"/>
        <v>0.0.14</v>
      </c>
      <c r="L44" s="5" t="s">
        <v>54</v>
      </c>
      <c r="M44" s="6">
        <v>2</v>
      </c>
    </row>
    <row r="45" spans="1:15" ht="30" x14ac:dyDescent="0.25">
      <c r="A45" s="4">
        <v>43542</v>
      </c>
      <c r="D45">
        <v>1</v>
      </c>
      <c r="E45">
        <f t="shared" ref="E45" si="82">E44+B45</f>
        <v>0</v>
      </c>
      <c r="F45">
        <f t="shared" ref="F45" si="83">IF($B45&gt;0,0,F44+C45)</f>
        <v>0</v>
      </c>
      <c r="G45">
        <f t="shared" ref="G45" si="84">IF($B45&gt;0,0,IF(C45&gt;0,0,G44+D45))</f>
        <v>15</v>
      </c>
      <c r="H45" s="7" t="s">
        <v>84</v>
      </c>
      <c r="I45" s="7" t="s">
        <v>85</v>
      </c>
      <c r="J45" s="7" t="s">
        <v>78</v>
      </c>
      <c r="K45" t="str">
        <f t="shared" si="81"/>
        <v>0.0.15</v>
      </c>
      <c r="L45" s="5" t="s">
        <v>55</v>
      </c>
      <c r="M45" s="6">
        <v>1</v>
      </c>
    </row>
    <row r="46" spans="1:15" ht="75" x14ac:dyDescent="0.25">
      <c r="A46" s="4">
        <v>43543</v>
      </c>
      <c r="D46">
        <v>1</v>
      </c>
      <c r="E46">
        <f t="shared" ref="E46" si="85">E45+B46</f>
        <v>0</v>
      </c>
      <c r="F46">
        <f t="shared" ref="F46" si="86">IF($B46&gt;0,0,F45+C46)</f>
        <v>0</v>
      </c>
      <c r="G46">
        <f t="shared" ref="G46" si="87">IF($B46&gt;0,0,IF(C46&gt;0,0,G45+D46))</f>
        <v>16</v>
      </c>
      <c r="H46" s="7" t="s">
        <v>84</v>
      </c>
      <c r="I46" s="7" t="s">
        <v>85</v>
      </c>
      <c r="J46" s="7" t="s">
        <v>78</v>
      </c>
      <c r="K46" t="str">
        <f t="shared" ref="K46" si="88">E46&amp;"."&amp;F46&amp;"."&amp;G46</f>
        <v>0.0.16</v>
      </c>
      <c r="L46" s="5" t="s">
        <v>56</v>
      </c>
      <c r="M46" s="6">
        <v>2</v>
      </c>
    </row>
    <row r="47" spans="1:15" ht="75" x14ac:dyDescent="0.25">
      <c r="A47" s="4">
        <v>43544</v>
      </c>
      <c r="D47">
        <v>1</v>
      </c>
      <c r="E47">
        <f t="shared" ref="E47" si="89">E46+B47</f>
        <v>0</v>
      </c>
      <c r="F47">
        <f t="shared" ref="F47" si="90">IF($B47&gt;0,0,F46+C47)</f>
        <v>0</v>
      </c>
      <c r="G47">
        <f t="shared" ref="G47" si="91">IF($B47&gt;0,0,IF(C47&gt;0,0,G46+D47))</f>
        <v>17</v>
      </c>
      <c r="H47" s="7" t="s">
        <v>84</v>
      </c>
      <c r="I47" s="7" t="s">
        <v>85</v>
      </c>
      <c r="J47" s="7" t="s">
        <v>78</v>
      </c>
      <c r="K47" t="str">
        <f t="shared" ref="K47" si="92">E47&amp;"."&amp;F47&amp;"."&amp;G47</f>
        <v>0.0.17</v>
      </c>
      <c r="L47" s="5" t="s">
        <v>57</v>
      </c>
      <c r="M47" s="6">
        <v>2</v>
      </c>
    </row>
    <row r="48" spans="1:15" ht="60" x14ac:dyDescent="0.25">
      <c r="A48" s="4">
        <v>43547</v>
      </c>
      <c r="D48">
        <v>1</v>
      </c>
      <c r="E48">
        <f t="shared" ref="E48" si="93">E47+B48</f>
        <v>0</v>
      </c>
      <c r="F48">
        <f t="shared" ref="F48" si="94">IF($B48&gt;0,0,F47+C48)</f>
        <v>0</v>
      </c>
      <c r="G48">
        <f t="shared" ref="G48" si="95">IF($B48&gt;0,0,IF(C48&gt;0,0,G47+D48))</f>
        <v>18</v>
      </c>
      <c r="H48" s="7" t="s">
        <v>84</v>
      </c>
      <c r="I48" s="7" t="s">
        <v>85</v>
      </c>
      <c r="J48" s="7" t="s">
        <v>78</v>
      </c>
      <c r="K48" t="str">
        <f t="shared" ref="K48" si="96">E48&amp;"."&amp;F48&amp;"."&amp;G48</f>
        <v>0.0.18</v>
      </c>
      <c r="L48" s="5" t="s">
        <v>58</v>
      </c>
      <c r="M48" s="6">
        <v>2</v>
      </c>
      <c r="O48">
        <f>SUM(M41:M48)</f>
        <v>17</v>
      </c>
    </row>
    <row r="49" spans="1:15" x14ac:dyDescent="0.25">
      <c r="A49" s="4">
        <v>43565</v>
      </c>
      <c r="D49">
        <v>1</v>
      </c>
      <c r="E49">
        <f t="shared" ref="E49" si="97">E48+B49</f>
        <v>0</v>
      </c>
      <c r="F49">
        <f t="shared" ref="F49" si="98">IF($B49&gt;0,0,F48+C49)</f>
        <v>0</v>
      </c>
      <c r="G49">
        <f t="shared" ref="G49" si="99">IF($B49&gt;0,0,IF(C49&gt;0,0,G48+D49))</f>
        <v>19</v>
      </c>
      <c r="H49" s="7" t="s">
        <v>84</v>
      </c>
      <c r="I49" s="7" t="s">
        <v>85</v>
      </c>
      <c r="J49" s="7" t="s">
        <v>78</v>
      </c>
      <c r="K49" t="str">
        <f t="shared" ref="K49" si="100">E49&amp;"."&amp;F49&amp;"."&amp;G49</f>
        <v>0.0.19</v>
      </c>
      <c r="L49" s="5"/>
      <c r="M49" s="6">
        <v>1</v>
      </c>
    </row>
    <row r="50" spans="1:15" x14ac:dyDescent="0.25">
      <c r="A50" s="4">
        <v>43579</v>
      </c>
      <c r="D50">
        <v>0</v>
      </c>
      <c r="E50">
        <f t="shared" ref="E50:E51" si="101">E49+B50</f>
        <v>0</v>
      </c>
      <c r="F50">
        <f t="shared" ref="F50:F51" si="102">IF($B50&gt;0,0,F49+C50)</f>
        <v>0</v>
      </c>
      <c r="G50">
        <f t="shared" ref="G50:G51" si="103">IF($B50&gt;0,0,IF(C50&gt;0,0,G49+D50))</f>
        <v>19</v>
      </c>
      <c r="H50" s="7" t="s">
        <v>84</v>
      </c>
      <c r="I50" s="7" t="s">
        <v>85</v>
      </c>
      <c r="J50" s="7" t="s">
        <v>78</v>
      </c>
      <c r="K50" t="str">
        <f t="shared" ref="K50:K51" si="104">E50&amp;"."&amp;F50&amp;"."&amp;G50</f>
        <v>0.0.19</v>
      </c>
      <c r="L50" s="5"/>
      <c r="M50">
        <v>1</v>
      </c>
    </row>
    <row r="51" spans="1:15" ht="30" x14ac:dyDescent="0.25">
      <c r="A51" s="4">
        <v>43580</v>
      </c>
      <c r="D51">
        <v>1</v>
      </c>
      <c r="E51">
        <f t="shared" si="101"/>
        <v>0</v>
      </c>
      <c r="F51">
        <f t="shared" si="102"/>
        <v>0</v>
      </c>
      <c r="G51">
        <f t="shared" si="103"/>
        <v>20</v>
      </c>
      <c r="H51" s="7" t="s">
        <v>84</v>
      </c>
      <c r="I51" s="7" t="s">
        <v>85</v>
      </c>
      <c r="J51" s="7" t="s">
        <v>78</v>
      </c>
      <c r="K51" t="str">
        <f t="shared" si="104"/>
        <v>0.0.20</v>
      </c>
      <c r="L51" s="5" t="s">
        <v>59</v>
      </c>
      <c r="M51">
        <v>2</v>
      </c>
    </row>
    <row r="52" spans="1:15" ht="45" x14ac:dyDescent="0.25">
      <c r="A52" s="4">
        <v>43581</v>
      </c>
      <c r="D52">
        <v>0</v>
      </c>
      <c r="E52">
        <f t="shared" ref="E52" si="105">E51+B52</f>
        <v>0</v>
      </c>
      <c r="F52">
        <f t="shared" ref="F52" si="106">IF($B52&gt;0,0,F51+C52)</f>
        <v>0</v>
      </c>
      <c r="G52">
        <f t="shared" ref="G52" si="107">IF($B52&gt;0,0,IF(C52&gt;0,0,G51+D52))</f>
        <v>20</v>
      </c>
      <c r="H52" s="7" t="s">
        <v>84</v>
      </c>
      <c r="I52" s="7" t="s">
        <v>85</v>
      </c>
      <c r="J52" s="7" t="s">
        <v>78</v>
      </c>
      <c r="K52" t="str">
        <f t="shared" ref="K52" si="108">E52&amp;"."&amp;F52&amp;"."&amp;G52</f>
        <v>0.0.20</v>
      </c>
      <c r="L52" s="5" t="s">
        <v>60</v>
      </c>
      <c r="M52">
        <v>3</v>
      </c>
    </row>
    <row r="53" spans="1:15" ht="60" x14ac:dyDescent="0.25">
      <c r="A53" s="4">
        <v>43583</v>
      </c>
      <c r="D53">
        <v>0</v>
      </c>
      <c r="E53">
        <f t="shared" ref="E53" si="109">E52+B53</f>
        <v>0</v>
      </c>
      <c r="F53">
        <f t="shared" ref="F53" si="110">IF($B53&gt;0,0,F52+C53)</f>
        <v>0</v>
      </c>
      <c r="G53">
        <f t="shared" ref="G53" si="111">IF($B53&gt;0,0,IF(C53&gt;0,0,G52+D53))</f>
        <v>20</v>
      </c>
      <c r="H53" s="7" t="s">
        <v>84</v>
      </c>
      <c r="I53" s="7" t="s">
        <v>85</v>
      </c>
      <c r="J53" s="7" t="s">
        <v>78</v>
      </c>
      <c r="K53" t="str">
        <f t="shared" ref="K53" si="112">E53&amp;"."&amp;F53&amp;"."&amp;G53</f>
        <v>0.0.20</v>
      </c>
      <c r="L53" s="5" t="s">
        <v>61</v>
      </c>
      <c r="M53">
        <v>3</v>
      </c>
      <c r="O53">
        <f>SUM(M49:M53)</f>
        <v>10</v>
      </c>
    </row>
    <row r="54" spans="1:15" x14ac:dyDescent="0.25">
      <c r="A54" s="4">
        <v>43591</v>
      </c>
      <c r="D54">
        <v>0</v>
      </c>
      <c r="E54">
        <f t="shared" ref="E54:E55" si="113">E53+B54</f>
        <v>0</v>
      </c>
      <c r="F54">
        <f t="shared" ref="F54:F55" si="114">IF($B54&gt;0,0,F53+C54)</f>
        <v>0</v>
      </c>
      <c r="G54">
        <f t="shared" ref="G54:G55" si="115">IF($B54&gt;0,0,IF(C54&gt;0,0,G53+D54))</f>
        <v>20</v>
      </c>
      <c r="H54" s="7" t="s">
        <v>84</v>
      </c>
      <c r="I54" s="7" t="s">
        <v>85</v>
      </c>
      <c r="J54" s="7" t="s">
        <v>78</v>
      </c>
      <c r="K54" t="str">
        <f t="shared" ref="K54:K55" si="116">E54&amp;"."&amp;F54&amp;"."&amp;G54</f>
        <v>0.0.20</v>
      </c>
      <c r="L54" s="5" t="s">
        <v>62</v>
      </c>
      <c r="M54">
        <v>1</v>
      </c>
    </row>
    <row r="55" spans="1:15" ht="75" x14ac:dyDescent="0.25">
      <c r="A55" s="4">
        <v>43609</v>
      </c>
      <c r="D55">
        <v>0</v>
      </c>
      <c r="E55">
        <f t="shared" si="113"/>
        <v>0</v>
      </c>
      <c r="F55">
        <f t="shared" si="114"/>
        <v>0</v>
      </c>
      <c r="G55">
        <f t="shared" si="115"/>
        <v>20</v>
      </c>
      <c r="H55" s="7" t="s">
        <v>84</v>
      </c>
      <c r="I55" s="7" t="s">
        <v>85</v>
      </c>
      <c r="J55" s="7" t="s">
        <v>78</v>
      </c>
      <c r="K55" t="str">
        <f t="shared" si="116"/>
        <v>0.0.20</v>
      </c>
      <c r="L55" s="5" t="s">
        <v>63</v>
      </c>
      <c r="M55">
        <v>3</v>
      </c>
    </row>
    <row r="56" spans="1:15" ht="60" x14ac:dyDescent="0.25">
      <c r="A56" s="4">
        <v>43611</v>
      </c>
      <c r="D56" s="7">
        <v>1</v>
      </c>
      <c r="E56" s="7">
        <f t="shared" ref="E56:E57" si="117">E55+B56</f>
        <v>0</v>
      </c>
      <c r="F56" s="7">
        <f t="shared" ref="F56:F57" si="118">IF($B56&gt;0,0,F55+C56)</f>
        <v>0</v>
      </c>
      <c r="G56" s="7">
        <f t="shared" ref="G56:G57" si="119">IF($B56&gt;0,0,IF(C56&gt;0,0,G55+D56))</f>
        <v>21</v>
      </c>
      <c r="H56" s="7" t="s">
        <v>84</v>
      </c>
      <c r="I56" s="7" t="s">
        <v>85</v>
      </c>
      <c r="J56" s="7" t="s">
        <v>78</v>
      </c>
      <c r="K56" s="7" t="str">
        <f t="shared" ref="K56:K57" si="120">E56&amp;"."&amp;F56&amp;"."&amp;G56</f>
        <v>0.0.21</v>
      </c>
      <c r="L56" s="5" t="s">
        <v>64</v>
      </c>
      <c r="M56">
        <v>2</v>
      </c>
    </row>
    <row r="57" spans="1:15" ht="30" x14ac:dyDescent="0.25">
      <c r="A57" s="8">
        <v>43614</v>
      </c>
      <c r="D57" s="7">
        <v>0</v>
      </c>
      <c r="E57" s="7">
        <f t="shared" si="117"/>
        <v>0</v>
      </c>
      <c r="F57" s="7">
        <f t="shared" si="118"/>
        <v>0</v>
      </c>
      <c r="G57" s="7">
        <f t="shared" si="119"/>
        <v>21</v>
      </c>
      <c r="H57" s="7" t="s">
        <v>84</v>
      </c>
      <c r="I57" s="7" t="s">
        <v>85</v>
      </c>
      <c r="J57" s="7" t="s">
        <v>78</v>
      </c>
      <c r="K57" s="7" t="str">
        <f t="shared" si="120"/>
        <v>0.0.21</v>
      </c>
      <c r="L57" s="9" t="s">
        <v>65</v>
      </c>
      <c r="M57">
        <v>3</v>
      </c>
    </row>
    <row r="58" spans="1:15" ht="30" x14ac:dyDescent="0.25">
      <c r="A58" s="8">
        <v>43615</v>
      </c>
      <c r="D58">
        <v>0</v>
      </c>
      <c r="E58" s="7">
        <f t="shared" ref="E58" si="121">E57+B58</f>
        <v>0</v>
      </c>
      <c r="F58" s="7">
        <f t="shared" ref="F58" si="122">IF($B58&gt;0,0,F57+C58)</f>
        <v>0</v>
      </c>
      <c r="G58" s="7">
        <f t="shared" ref="G58" si="123">IF($B58&gt;0,0,IF(C58&gt;0,0,G57+D58))</f>
        <v>21</v>
      </c>
      <c r="H58" s="7" t="s">
        <v>84</v>
      </c>
      <c r="I58" s="7" t="s">
        <v>85</v>
      </c>
      <c r="J58" s="7" t="s">
        <v>78</v>
      </c>
      <c r="K58" s="7" t="str">
        <f t="shared" ref="K58" si="124">E58&amp;"."&amp;F58&amp;"."&amp;G58</f>
        <v>0.0.21</v>
      </c>
      <c r="L58" s="9" t="s">
        <v>66</v>
      </c>
      <c r="M58">
        <v>3</v>
      </c>
      <c r="O58">
        <f>SUM(M54:M58)</f>
        <v>12</v>
      </c>
    </row>
    <row r="59" spans="1:15" x14ac:dyDescent="0.25">
      <c r="A59" s="8">
        <v>43618</v>
      </c>
      <c r="D59">
        <v>1</v>
      </c>
      <c r="E59" s="7">
        <f t="shared" ref="E59" si="125">E58+B59</f>
        <v>0</v>
      </c>
      <c r="F59" s="7">
        <f t="shared" ref="F59" si="126">IF($B59&gt;0,0,F58+C59)</f>
        <v>0</v>
      </c>
      <c r="G59" s="7">
        <f t="shared" ref="G59" si="127">IF($B59&gt;0,0,IF(C59&gt;0,0,G58+D59))</f>
        <v>22</v>
      </c>
      <c r="H59" s="7" t="s">
        <v>84</v>
      </c>
      <c r="I59" s="7" t="s">
        <v>85</v>
      </c>
      <c r="J59" s="7" t="s">
        <v>78</v>
      </c>
      <c r="K59" s="7" t="str">
        <f t="shared" ref="K59" si="128">E59&amp;"."&amp;F59&amp;"."&amp;G59</f>
        <v>0.0.22</v>
      </c>
      <c r="L59" s="9" t="s">
        <v>67</v>
      </c>
      <c r="M59">
        <v>1</v>
      </c>
    </row>
    <row r="60" spans="1:15" ht="30" x14ac:dyDescent="0.25">
      <c r="A60" s="8">
        <v>43620</v>
      </c>
      <c r="B60" s="7"/>
      <c r="C60" s="7"/>
      <c r="D60" s="7">
        <v>1</v>
      </c>
      <c r="E60" s="7">
        <f t="shared" ref="E60" si="129">E59+B60</f>
        <v>0</v>
      </c>
      <c r="F60" s="7">
        <f t="shared" ref="F60" si="130">IF($B60&gt;0,0,F59+C60)</f>
        <v>0</v>
      </c>
      <c r="G60" s="7">
        <f t="shared" ref="G60" si="131">IF($B60&gt;0,0,IF(C60&gt;0,0,G59+D60))</f>
        <v>23</v>
      </c>
      <c r="H60" s="7" t="s">
        <v>84</v>
      </c>
      <c r="I60" s="7" t="s">
        <v>85</v>
      </c>
      <c r="J60" s="7" t="s">
        <v>78</v>
      </c>
      <c r="K60" s="7" t="str">
        <f t="shared" ref="K60" si="132">E60&amp;"."&amp;F60&amp;"."&amp;G60</f>
        <v>0.0.23</v>
      </c>
      <c r="L60" s="9" t="s">
        <v>68</v>
      </c>
      <c r="M60" s="7">
        <v>1</v>
      </c>
    </row>
    <row r="61" spans="1:15" ht="315" x14ac:dyDescent="0.25">
      <c r="A61" s="8">
        <v>43629</v>
      </c>
      <c r="D61" s="7">
        <v>1</v>
      </c>
      <c r="E61" s="7">
        <f t="shared" ref="E61" si="133">E60+B61</f>
        <v>0</v>
      </c>
      <c r="F61" s="7">
        <f t="shared" ref="F61" si="134">IF($B61&gt;0,0,F60+C61)</f>
        <v>0</v>
      </c>
      <c r="G61" s="7">
        <f t="shared" ref="G61" si="135">IF($B61&gt;0,0,IF(C61&gt;0,0,G60+D61))</f>
        <v>24</v>
      </c>
      <c r="H61" s="7" t="s">
        <v>84</v>
      </c>
      <c r="I61" s="7" t="s">
        <v>85</v>
      </c>
      <c r="J61" s="7" t="s">
        <v>78</v>
      </c>
      <c r="K61" s="7" t="str">
        <f t="shared" ref="K61" si="136">E61&amp;"."&amp;F61&amp;"."&amp;G61</f>
        <v>0.0.24</v>
      </c>
      <c r="L61" s="9" t="s">
        <v>69</v>
      </c>
      <c r="M61">
        <v>2</v>
      </c>
    </row>
    <row r="62" spans="1:15" ht="210" x14ac:dyDescent="0.25">
      <c r="A62" s="8">
        <v>43634</v>
      </c>
      <c r="B62" s="7"/>
      <c r="C62" s="7"/>
      <c r="D62" s="7">
        <v>2</v>
      </c>
      <c r="E62" s="7">
        <f t="shared" ref="E62" si="137">E61+B62</f>
        <v>0</v>
      </c>
      <c r="F62" s="7">
        <f t="shared" ref="F62" si="138">IF($B62&gt;0,0,F61+C62)</f>
        <v>0</v>
      </c>
      <c r="G62" s="7">
        <f t="shared" ref="G62" si="139">IF($B62&gt;0,0,IF(C62&gt;0,0,G61+D62))</f>
        <v>26</v>
      </c>
      <c r="H62" s="7" t="s">
        <v>84</v>
      </c>
      <c r="I62" s="7" t="s">
        <v>85</v>
      </c>
      <c r="J62" s="7" t="s">
        <v>78</v>
      </c>
      <c r="K62" s="7" t="str">
        <f t="shared" ref="K62" si="140">E62&amp;"."&amp;F62&amp;"."&amp;G62</f>
        <v>0.0.26</v>
      </c>
      <c r="L62" s="9" t="s">
        <v>70</v>
      </c>
      <c r="M62">
        <v>2</v>
      </c>
    </row>
    <row r="63" spans="1:15" ht="45" x14ac:dyDescent="0.25">
      <c r="A63" s="8">
        <v>43640</v>
      </c>
      <c r="D63" s="7">
        <v>0</v>
      </c>
      <c r="E63" s="7">
        <f t="shared" ref="E63" si="141">E62+B63</f>
        <v>0</v>
      </c>
      <c r="F63" s="7">
        <f t="shared" ref="F63" si="142">IF($B63&gt;0,0,F62+C63)</f>
        <v>0</v>
      </c>
      <c r="G63" s="7">
        <f t="shared" ref="G63" si="143">IF($B63&gt;0,0,IF(C63&gt;0,0,G62+D63))</f>
        <v>26</v>
      </c>
      <c r="H63" s="7" t="s">
        <v>84</v>
      </c>
      <c r="I63" s="7" t="s">
        <v>85</v>
      </c>
      <c r="J63" s="7" t="s">
        <v>78</v>
      </c>
      <c r="K63" s="7" t="str">
        <f t="shared" ref="K63" si="144">E63&amp;"."&amp;F63&amp;"."&amp;G63</f>
        <v>0.0.26</v>
      </c>
      <c r="L63" s="9" t="s">
        <v>71</v>
      </c>
      <c r="M63">
        <v>3</v>
      </c>
    </row>
    <row r="64" spans="1:15" ht="30" x14ac:dyDescent="0.25">
      <c r="A64" s="8">
        <v>43641</v>
      </c>
      <c r="B64" s="7"/>
      <c r="C64" s="7"/>
      <c r="D64" s="7">
        <v>0</v>
      </c>
      <c r="E64" s="7">
        <f t="shared" ref="E64" si="145">E63+B64</f>
        <v>0</v>
      </c>
      <c r="F64" s="7">
        <f t="shared" ref="F64" si="146">IF($B64&gt;0,0,F63+C64)</f>
        <v>0</v>
      </c>
      <c r="G64" s="7">
        <f t="shared" ref="G64" si="147">IF($B64&gt;0,0,IF(C64&gt;0,0,G63+D64))</f>
        <v>26</v>
      </c>
      <c r="H64" s="7" t="s">
        <v>84</v>
      </c>
      <c r="I64" s="7" t="s">
        <v>85</v>
      </c>
      <c r="J64" s="7" t="s">
        <v>78</v>
      </c>
      <c r="K64" s="7" t="str">
        <f t="shared" ref="K64" si="148">E64&amp;"."&amp;F64&amp;"."&amp;G64</f>
        <v>0.0.26</v>
      </c>
      <c r="L64" s="9" t="s">
        <v>72</v>
      </c>
      <c r="M64" s="7">
        <v>1</v>
      </c>
    </row>
    <row r="65" spans="1:15" ht="240" x14ac:dyDescent="0.25">
      <c r="A65" s="8">
        <v>43642</v>
      </c>
      <c r="B65" s="7"/>
      <c r="C65" s="7"/>
      <c r="D65" s="7">
        <v>0</v>
      </c>
      <c r="E65" s="7">
        <f t="shared" ref="E65" si="149">E64+B65</f>
        <v>0</v>
      </c>
      <c r="F65" s="7">
        <f t="shared" ref="F65" si="150">IF($B65&gt;0,0,F64+C65)</f>
        <v>0</v>
      </c>
      <c r="G65" s="7">
        <f t="shared" ref="G65" si="151">IF($B65&gt;0,0,IF(C65&gt;0,0,G64+D65))</f>
        <v>26</v>
      </c>
      <c r="H65" s="7" t="s">
        <v>84</v>
      </c>
      <c r="I65" s="7" t="s">
        <v>85</v>
      </c>
      <c r="J65" s="7" t="s">
        <v>78</v>
      </c>
      <c r="K65" s="7" t="str">
        <f t="shared" ref="K65" si="152">E65&amp;"."&amp;F65&amp;"."&amp;G65</f>
        <v>0.0.26</v>
      </c>
      <c r="L65" s="9" t="s">
        <v>73</v>
      </c>
      <c r="M65">
        <v>4</v>
      </c>
    </row>
    <row r="66" spans="1:15" ht="135" x14ac:dyDescent="0.25">
      <c r="A66" s="8">
        <v>43643</v>
      </c>
      <c r="B66" s="7"/>
      <c r="C66" s="7"/>
      <c r="D66" s="7">
        <v>1</v>
      </c>
      <c r="E66" s="7">
        <f t="shared" ref="E66" si="153">E65+B66</f>
        <v>0</v>
      </c>
      <c r="F66" s="7">
        <f t="shared" ref="F66" si="154">IF($B66&gt;0,0,F65+C66)</f>
        <v>0</v>
      </c>
      <c r="G66" s="7">
        <f t="shared" ref="G66" si="155">IF($B66&gt;0,0,IF(C66&gt;0,0,G65+D66))</f>
        <v>27</v>
      </c>
      <c r="H66" s="7" t="s">
        <v>84</v>
      </c>
      <c r="I66" s="7" t="s">
        <v>85</v>
      </c>
      <c r="J66" s="7" t="s">
        <v>78</v>
      </c>
      <c r="K66" s="7" t="str">
        <f t="shared" ref="K66" si="156">E66&amp;"."&amp;F66&amp;"."&amp;G66</f>
        <v>0.0.27</v>
      </c>
      <c r="L66" s="9" t="s">
        <v>74</v>
      </c>
      <c r="M66">
        <v>2</v>
      </c>
    </row>
    <row r="67" spans="1:15" ht="105" x14ac:dyDescent="0.25">
      <c r="A67" s="8">
        <v>43645</v>
      </c>
      <c r="D67" s="7">
        <v>1</v>
      </c>
      <c r="E67" s="7">
        <f t="shared" ref="E67" si="157">E66+B67</f>
        <v>0</v>
      </c>
      <c r="F67" s="7">
        <f t="shared" ref="F67" si="158">IF($B67&gt;0,0,F66+C67)</f>
        <v>0</v>
      </c>
      <c r="G67" s="7">
        <f t="shared" ref="G67" si="159">IF($B67&gt;0,0,IF(C67&gt;0,0,G66+D67))</f>
        <v>28</v>
      </c>
      <c r="H67" s="7" t="s">
        <v>84</v>
      </c>
      <c r="I67" s="7" t="s">
        <v>85</v>
      </c>
      <c r="J67" s="7" t="s">
        <v>78</v>
      </c>
      <c r="K67" s="7" t="str">
        <f t="shared" ref="K67" si="160">E67&amp;"."&amp;F67&amp;"."&amp;G67</f>
        <v>0.0.28</v>
      </c>
      <c r="L67" s="9" t="s">
        <v>75</v>
      </c>
      <c r="M67">
        <v>8</v>
      </c>
    </row>
    <row r="68" spans="1:15" ht="45" x14ac:dyDescent="0.25">
      <c r="A68" s="8">
        <v>43646</v>
      </c>
      <c r="D68" s="7">
        <v>1</v>
      </c>
      <c r="E68" s="7">
        <f t="shared" ref="E68" si="161">E67+B68</f>
        <v>0</v>
      </c>
      <c r="F68" s="7">
        <f t="shared" ref="F68" si="162">IF($B68&gt;0,0,F67+C68)</f>
        <v>0</v>
      </c>
      <c r="G68" s="7">
        <f t="shared" ref="G68" si="163">IF($B68&gt;0,0,IF(C68&gt;0,0,G67+D68))</f>
        <v>29</v>
      </c>
      <c r="H68" s="7" t="s">
        <v>84</v>
      </c>
      <c r="I68" s="7" t="s">
        <v>85</v>
      </c>
      <c r="J68" s="7" t="s">
        <v>78</v>
      </c>
      <c r="K68" s="7" t="str">
        <f t="shared" ref="K68" si="164">E68&amp;"."&amp;F68&amp;"."&amp;G68</f>
        <v>0.0.29</v>
      </c>
      <c r="L68" s="9" t="s">
        <v>76</v>
      </c>
      <c r="M68">
        <v>2</v>
      </c>
      <c r="O68">
        <f>SUM(M59:M68)</f>
        <v>26</v>
      </c>
    </row>
    <row r="69" spans="1:15" ht="210" x14ac:dyDescent="0.25">
      <c r="A69" s="8">
        <v>43648</v>
      </c>
      <c r="B69" s="7"/>
      <c r="C69" s="7"/>
      <c r="D69" s="7">
        <v>1</v>
      </c>
      <c r="E69" s="7">
        <f t="shared" ref="E69" si="165">E68+B69</f>
        <v>0</v>
      </c>
      <c r="F69" s="7">
        <f t="shared" ref="F69" si="166">IF($B69&gt;0,0,F68+C69)</f>
        <v>0</v>
      </c>
      <c r="G69" s="7">
        <f t="shared" ref="G69" si="167">IF($B69&gt;0,0,IF(C69&gt;0,0,G68+D69))</f>
        <v>30</v>
      </c>
      <c r="H69" s="7" t="s">
        <v>84</v>
      </c>
      <c r="I69" s="7" t="s">
        <v>85</v>
      </c>
      <c r="J69" s="7" t="s">
        <v>78</v>
      </c>
      <c r="K69" s="7" t="str">
        <f t="shared" ref="K69" si="168">E69&amp;"."&amp;F69&amp;"."&amp;G69</f>
        <v>0.0.30</v>
      </c>
      <c r="L69" s="9" t="s">
        <v>77</v>
      </c>
      <c r="M69">
        <v>2</v>
      </c>
    </row>
    <row r="70" spans="1:15" ht="120" x14ac:dyDescent="0.25">
      <c r="A70" s="8">
        <v>43650</v>
      </c>
      <c r="D70" s="7">
        <v>1</v>
      </c>
      <c r="E70" s="7">
        <f t="shared" ref="E70" si="169">E69+B70</f>
        <v>0</v>
      </c>
      <c r="F70" s="7">
        <f t="shared" ref="F70" si="170">IF($B70&gt;0,0,F69+C70)</f>
        <v>0</v>
      </c>
      <c r="G70" s="7">
        <f t="shared" ref="G70" si="171">IF($B70&gt;0,0,IF(C70&gt;0,0,G69+D70))</f>
        <v>31</v>
      </c>
      <c r="H70" s="7" t="s">
        <v>84</v>
      </c>
      <c r="I70" s="7" t="s">
        <v>85</v>
      </c>
      <c r="J70" s="7" t="s">
        <v>78</v>
      </c>
      <c r="K70" s="7" t="str">
        <f t="shared" ref="K70" si="172">E70&amp;"."&amp;F70&amp;"."&amp;G70</f>
        <v>0.0.31</v>
      </c>
      <c r="L70" s="9" t="s">
        <v>79</v>
      </c>
      <c r="M70">
        <v>3</v>
      </c>
    </row>
    <row r="71" spans="1:15" ht="90" x14ac:dyDescent="0.25">
      <c r="A71" s="8">
        <v>43651</v>
      </c>
      <c r="D71" s="7">
        <v>1</v>
      </c>
      <c r="E71" s="7">
        <f t="shared" ref="E71" si="173">E70+B71</f>
        <v>0</v>
      </c>
      <c r="F71" s="7">
        <f t="shared" ref="F71" si="174">IF($B71&gt;0,0,F70+C71)</f>
        <v>0</v>
      </c>
      <c r="G71" s="7">
        <f t="shared" ref="G71" si="175">IF($B71&gt;0,0,IF(C71&gt;0,0,G70+D71))</f>
        <v>32</v>
      </c>
      <c r="H71" s="7" t="s">
        <v>84</v>
      </c>
      <c r="J71" s="7" t="s">
        <v>78</v>
      </c>
      <c r="K71" s="7" t="str">
        <f t="shared" ref="K71" si="176">E71&amp;"."&amp;F71&amp;"."&amp;G71</f>
        <v>0.0.32</v>
      </c>
      <c r="L71" s="9" t="s">
        <v>80</v>
      </c>
      <c r="M71">
        <v>2</v>
      </c>
    </row>
    <row r="72" spans="1:15" ht="45" x14ac:dyDescent="0.25">
      <c r="A72" s="8">
        <v>43653</v>
      </c>
      <c r="D72" s="7">
        <v>1</v>
      </c>
      <c r="E72" s="7">
        <f t="shared" ref="E72" si="177">E71+B72</f>
        <v>0</v>
      </c>
      <c r="F72" s="7">
        <f t="shared" ref="F72" si="178">IF($B72&gt;0,0,F71+C72)</f>
        <v>0</v>
      </c>
      <c r="G72" s="7">
        <f t="shared" ref="G72" si="179">IF($B72&gt;0,0,IF(C72&gt;0,0,G71+D72))</f>
        <v>33</v>
      </c>
      <c r="J72" s="7"/>
      <c r="K72" s="7" t="str">
        <f t="shared" ref="K72" si="180">E72&amp;"."&amp;F72&amp;"."&amp;G72</f>
        <v>0.0.33</v>
      </c>
      <c r="L72" s="9" t="s">
        <v>86</v>
      </c>
      <c r="M72">
        <v>2</v>
      </c>
    </row>
    <row r="73" spans="1:15" ht="45" x14ac:dyDescent="0.25">
      <c r="A73" s="8">
        <v>43656</v>
      </c>
      <c r="D73" s="7">
        <v>1</v>
      </c>
      <c r="E73" s="7">
        <f t="shared" ref="E73" si="181">E72+B73</f>
        <v>0</v>
      </c>
      <c r="F73" s="7">
        <f t="shared" ref="F73" si="182">IF($B73&gt;0,0,F72+C73)</f>
        <v>0</v>
      </c>
      <c r="G73" s="7">
        <f t="shared" ref="G73" si="183">IF($B73&gt;0,0,IF(C73&gt;0,0,G72+D73))</f>
        <v>34</v>
      </c>
      <c r="H73" s="7" t="s">
        <v>84</v>
      </c>
      <c r="J73" s="7" t="s">
        <v>78</v>
      </c>
      <c r="K73" s="7" t="str">
        <f t="shared" ref="K73:K74" si="184">E73&amp;"."&amp;F73&amp;"."&amp;G73</f>
        <v>0.0.34</v>
      </c>
      <c r="L73" s="9" t="s">
        <v>87</v>
      </c>
      <c r="M73">
        <v>2</v>
      </c>
    </row>
    <row r="74" spans="1:15" ht="75" x14ac:dyDescent="0.25">
      <c r="A74" s="8">
        <v>43664</v>
      </c>
      <c r="D74" s="7">
        <v>1</v>
      </c>
      <c r="E74" s="7">
        <f t="shared" ref="E74" si="185">E73+B74</f>
        <v>0</v>
      </c>
      <c r="F74" s="7">
        <f t="shared" ref="F74" si="186">IF($B74&gt;0,0,F73+C74)</f>
        <v>0</v>
      </c>
      <c r="G74" s="7">
        <f t="shared" ref="G74" si="187">IF($B74&gt;0,0,IF(C74&gt;0,0,G73+D74))</f>
        <v>35</v>
      </c>
      <c r="H74" s="7">
        <v>0</v>
      </c>
      <c r="K74" s="7" t="str">
        <f t="shared" si="184"/>
        <v>0.0.35</v>
      </c>
      <c r="L74" s="9" t="s">
        <v>88</v>
      </c>
      <c r="M74">
        <v>2</v>
      </c>
    </row>
  </sheetData>
  <mergeCells count="11">
    <mergeCell ref="N14:N15"/>
    <mergeCell ref="N1:N2"/>
    <mergeCell ref="A1:A2"/>
    <mergeCell ref="B1:D1"/>
    <mergeCell ref="E1:G1"/>
    <mergeCell ref="J1:J2"/>
    <mergeCell ref="K1:K2"/>
    <mergeCell ref="L1:L2"/>
    <mergeCell ref="M1:M2"/>
    <mergeCell ref="H1:H2"/>
    <mergeCell ref="I1:I2"/>
  </mergeCells>
  <pageMargins left="0.25" right="0.25" top="0.75" bottom="0.75" header="0.3" footer="0.3"/>
  <pageSetup paperSize="9"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2019-07-18T14:56:42Z</dcterms:modified>
</cp:coreProperties>
</file>