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beef\OneDrive\github projects\monolith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F6" i="1" s="1"/>
  <c r="E7" i="1"/>
  <c r="F7" i="1" s="1"/>
  <c r="E8" i="1"/>
  <c r="F8" i="1" s="1"/>
  <c r="E9" i="1"/>
  <c r="E10" i="1"/>
  <c r="F10" i="1" s="1"/>
  <c r="E11" i="1"/>
  <c r="E12" i="1"/>
  <c r="E2" i="1"/>
  <c r="G3" i="1"/>
  <c r="G4" i="1"/>
  <c r="G5" i="1"/>
  <c r="G6" i="1"/>
  <c r="G7" i="1"/>
  <c r="G8" i="1"/>
  <c r="G9" i="1"/>
  <c r="G10" i="1"/>
  <c r="G11" i="1"/>
  <c r="G12" i="1"/>
  <c r="F3" i="1"/>
  <c r="F4" i="1"/>
  <c r="F5" i="1"/>
  <c r="F11" i="1"/>
  <c r="F12" i="1"/>
  <c r="G2" i="1"/>
  <c r="F2" i="1"/>
  <c r="E13" i="1" l="1"/>
  <c r="F9" i="1"/>
  <c r="F13" i="1" a="1"/>
  <c r="F13" i="1" s="1"/>
</calcChain>
</file>

<file path=xl/sharedStrings.xml><?xml version="1.0" encoding="utf-8"?>
<sst xmlns="http://schemas.openxmlformats.org/spreadsheetml/2006/main" count="27" uniqueCount="27">
  <si>
    <t>quantity</t>
  </si>
  <si>
    <t>cost</t>
  </si>
  <si>
    <t>L298N</t>
  </si>
  <si>
    <t>items</t>
  </si>
  <si>
    <t>quantity needed</t>
  </si>
  <si>
    <t>cost total</t>
  </si>
  <si>
    <t>cost per unit</t>
  </si>
  <si>
    <t>units possible</t>
  </si>
  <si>
    <t>extra</t>
  </si>
  <si>
    <t xml:space="preserve">Total: </t>
  </si>
  <si>
    <t>LM2596 DC Boost Converter</t>
  </si>
  <si>
    <t>https://www.amazon.com/DAOKI-Controller-H-Bridge-Stepper-Mega2560/dp/B00XAGRQTO/ref=sr_1_4?ie=UTF8&amp;qid=1506391636&amp;sr=8-4&amp;keywords=l298n</t>
  </si>
  <si>
    <t>https://www.amazon.com/eBoot-LM2596-Converter-3-0-40V-1-5-35V/dp/B01GJ0SC2C/ref=sr_1_5?s=electronics&amp;ie=UTF8&amp;qid=1506391895&amp;sr=1-5&amp;keywords=dc+boost+power+converter</t>
  </si>
  <si>
    <t>ESP8266 ESP-12E</t>
  </si>
  <si>
    <t>https://www.amazon.com/Makerfocus-ESP8266-Wireless-Transceiver-ESP-12E/dp/B01IK9SV9E/ref=sr_1_3?ie=UTF8&amp;qid=1506392049&amp;sr=8-3&amp;keywords=esp8266+12</t>
  </si>
  <si>
    <t>300 RPM 6v gearbox motor</t>
  </si>
  <si>
    <t>https://www.amazon.com/BQLZR-33x12mm-Gearbox-Gearwheel-Electric/dp/B01M02X1WJ/ref=sr_1_cc_3?s=aps&amp;ie=UTF8&amp;qid=1506392301&amp;sr=1-3-catcorr&amp;keywords=300%2Brpm%2Bgeared%2Bmotor&amp;th=1</t>
  </si>
  <si>
    <t>PCB from OSHpark</t>
  </si>
  <si>
    <t>https://oshpark.com/shared_projects/3gzkshCR</t>
  </si>
  <si>
    <t>MPU-6050</t>
  </si>
  <si>
    <t>https://www.amazon.com/Makerfire-MPU6050-Module-sensors-Accelerometer/dp/B008BOPN40/ref=sr_1_2?s=electronics&amp;ie=UTF8&amp;qid=1506394433&amp;sr=1-2&amp;keywords=mpu+6050</t>
  </si>
  <si>
    <t>https://www.amazon.com/McIgIcM-Battery-Charging-Charger-lithium/dp/B06XXYTRGK/ref=sr_1_10?s=electronics&amp;ie=UTF8&amp;qid=1506394482&amp;sr=1-10&amp;keywords=lipo+battery+charger</t>
  </si>
  <si>
    <t>Lipo Battery charging circuit</t>
  </si>
  <si>
    <t>WS2812B pcb module</t>
  </si>
  <si>
    <t>https://www.amazon.com/kuman-WS2812B-Addressable-Arduino-littlergb/dp/B01M5BEO1C/ref=sr_1_5?ie=UTF8&amp;qid=1506394605&amp;sr=8-5&amp;keywords=neopixel</t>
  </si>
  <si>
    <t>18650 battery</t>
  </si>
  <si>
    <t>https://www.amazon.com/2500mah-discharge-Samsung-INR18650-25R-li-ion/dp/B00QKD4V4C/ref=sr_1_4?s=electronics&amp;ie=UTF8&amp;qid=1506395389&amp;sr=1-4&amp;keywords=18650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</si>
</sst>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QLZR-33x12mm-Gearbox-Gearwheel-Electric/dp/B01M02X1WJ/ref=sr_1_cc_3?s=aps&amp;ie=UTF8&amp;qid=1506392301&amp;sr=1-3-catcorr&amp;keywords=300%2Brpm%2Bgeared%2Bmotor&amp;th=1" TargetMode="External"/><Relationship Id="rId3" Type="http://schemas.openxmlformats.org/officeDocument/2006/relationships/hyperlink" Target="https://www.amazon.com/eBoot-LM2596-Converter-3-0-40V-1-5-35V/dp/B01GJ0SC2C/ref=sr_1_5?s=electronics&amp;ie=UTF8&amp;qid=1506391895&amp;sr=1-5&amp;keywords=dc+boost+power+converter" TargetMode="External"/><Relationship Id="rId7" Type="http://schemas.openxmlformats.org/officeDocument/2006/relationships/hyperlink" Target="https://www.amazon.com/2500mah-discharge-Samsung-INR18650-25R-li-ion/dp/B00QKD4V4C/ref=sr_1_4?s=electronics&amp;ie=UTF8&amp;qid=1506395389&amp;sr=1-4&amp;keywords=18650" TargetMode="External"/><Relationship Id="rId2" Type="http://schemas.openxmlformats.org/officeDocument/2006/relationships/hyperlink" Target="https://www.amazon.com/DAOKI-Controller-H-Bridge-Stepper-Mega2560/dp/B00XAGRQTO/ref=sr_1_4?ie=UTF8&amp;qid=1506391636&amp;sr=8-4&amp;keywords=l298n" TargetMode="External"/><Relationship Id="rId1" Type="http://schemas.openxmlformats.org/officeDocument/2006/relationships/hyperlink" Target="https://oshpark.com/shared_projects/3gzkshCR" TargetMode="External"/><Relationship Id="rId6" Type="http://schemas.openxmlformats.org/officeDocument/2006/relationships/hyperlink" Target="https://www.amazon.com/Makerfire-MPU6050-Module-sensors-Accelerometer/dp/B008BOPN40/ref=sr_1_2?s=electronics&amp;ie=UTF8&amp;qid=1506394433&amp;sr=1-2&amp;keywords=mpu+6050" TargetMode="External"/><Relationship Id="rId5" Type="http://schemas.openxmlformats.org/officeDocument/2006/relationships/hyperlink" Target="https://www.amazon.com/McIgIcM-Battery-Charging-Charger-lithium/dp/B06XXYTRGK/ref=sr_1_10?s=electronics&amp;ie=UTF8&amp;qid=1506394482&amp;sr=1-10&amp;keywords=lipo+battery+charger" TargetMode="External"/><Relationship Id="rId4" Type="http://schemas.openxmlformats.org/officeDocument/2006/relationships/hyperlink" Target="https://www.amazon.com/kuman-WS2812B-Addressable-Arduino-littlergb/dp/B01M5BEO1C/ref=sr_1_5?ie=UTF8&amp;qid=1506394605&amp;sr=8-5&amp;keywords=neopixel" TargetMode="External"/><Relationship Id="rId9" Type="http://schemas.openxmlformats.org/officeDocument/2006/relationships/hyperlink" Target="https://www.amazon.com/Makerfocus-ESP8266-Wireless-Transceiver-ESP-12E/dp/B01IK9SV9E/ref=sr_1_3?ie=UTF8&amp;qid=1506392049&amp;sr=8-3&amp;keywords=esp8266+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19" sqref="J19"/>
    </sheetView>
  </sheetViews>
  <sheetFormatPr defaultRowHeight="15" x14ac:dyDescent="0.25"/>
  <cols>
    <col min="1" max="1" width="24.85546875" customWidth="1"/>
    <col min="3" max="3" width="15.5703125" customWidth="1"/>
    <col min="4" max="4" width="9.42578125" customWidth="1"/>
    <col min="5" max="5" width="14.140625" customWidth="1"/>
    <col min="6" max="6" width="13.7109375" customWidth="1"/>
    <col min="7" max="7" width="9.140625" customWidth="1"/>
    <col min="8" max="8" width="13.5703125" customWidth="1"/>
    <col min="9" max="9" width="9.5703125" customWidth="1"/>
  </cols>
  <sheetData>
    <row r="1" spans="1:9" x14ac:dyDescent="0.2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I1" t="s">
        <v>8</v>
      </c>
    </row>
    <row r="2" spans="1:9" x14ac:dyDescent="0.25">
      <c r="A2" t="s">
        <v>2</v>
      </c>
      <c r="B2">
        <v>5</v>
      </c>
      <c r="C2">
        <v>1</v>
      </c>
      <c r="D2">
        <v>14.98</v>
      </c>
      <c r="E2">
        <f>IF(C2&lt;B2, D2, D2*C2)</f>
        <v>14.98</v>
      </c>
      <c r="F2">
        <f>(D2/B2)*C2</f>
        <v>2.996</v>
      </c>
      <c r="G2">
        <f t="shared" ref="G2:G12" si="0">B2/C2</f>
        <v>5</v>
      </c>
      <c r="I2" s="1" t="s">
        <v>11</v>
      </c>
    </row>
    <row r="3" spans="1:9" x14ac:dyDescent="0.25">
      <c r="A3" t="s">
        <v>10</v>
      </c>
      <c r="B3">
        <v>6</v>
      </c>
      <c r="C3">
        <v>1</v>
      </c>
      <c r="D3">
        <v>11.59</v>
      </c>
      <c r="E3">
        <f t="shared" ref="E3:E12" si="1">IF(C3&lt;B3, D3, D3*C3)</f>
        <v>11.59</v>
      </c>
      <c r="F3">
        <f>(D3/B3)*C3</f>
        <v>1.9316666666666666</v>
      </c>
      <c r="G3">
        <f t="shared" si="0"/>
        <v>6</v>
      </c>
      <c r="I3" s="1" t="s">
        <v>12</v>
      </c>
    </row>
    <row r="4" spans="1:9" x14ac:dyDescent="0.25">
      <c r="A4" t="s">
        <v>15</v>
      </c>
      <c r="B4">
        <v>1</v>
      </c>
      <c r="C4">
        <v>2</v>
      </c>
      <c r="D4">
        <v>6.99</v>
      </c>
      <c r="E4">
        <f t="shared" si="1"/>
        <v>13.98</v>
      </c>
      <c r="F4">
        <f>(D4/B4)*C4</f>
        <v>13.98</v>
      </c>
      <c r="G4">
        <f t="shared" si="0"/>
        <v>0.5</v>
      </c>
      <c r="I4" s="1" t="s">
        <v>16</v>
      </c>
    </row>
    <row r="5" spans="1:9" x14ac:dyDescent="0.25">
      <c r="A5" t="s">
        <v>13</v>
      </c>
      <c r="B5">
        <v>2</v>
      </c>
      <c r="C5">
        <v>1</v>
      </c>
      <c r="D5">
        <v>9.99</v>
      </c>
      <c r="E5">
        <f t="shared" si="1"/>
        <v>9.99</v>
      </c>
      <c r="F5">
        <f>(D5/B5)*C5</f>
        <v>4.9950000000000001</v>
      </c>
      <c r="G5">
        <f t="shared" si="0"/>
        <v>2</v>
      </c>
      <c r="I5" s="1" t="s">
        <v>14</v>
      </c>
    </row>
    <row r="6" spans="1:9" x14ac:dyDescent="0.25">
      <c r="A6" t="s">
        <v>17</v>
      </c>
      <c r="B6">
        <v>3</v>
      </c>
      <c r="C6">
        <v>1</v>
      </c>
      <c r="D6">
        <v>11.45</v>
      </c>
      <c r="E6">
        <f t="shared" si="1"/>
        <v>11.45</v>
      </c>
      <c r="F6">
        <f t="shared" ref="F6:F12" si="2">(E6/B6)*C6</f>
        <v>3.8166666666666664</v>
      </c>
      <c r="G6">
        <f t="shared" si="0"/>
        <v>3</v>
      </c>
      <c r="I6" s="1" t="s">
        <v>18</v>
      </c>
    </row>
    <row r="7" spans="1:9" x14ac:dyDescent="0.25">
      <c r="A7" t="s">
        <v>19</v>
      </c>
      <c r="B7">
        <v>1</v>
      </c>
      <c r="C7">
        <v>1</v>
      </c>
      <c r="D7">
        <v>4.6900000000000004</v>
      </c>
      <c r="E7">
        <f t="shared" si="1"/>
        <v>4.6900000000000004</v>
      </c>
      <c r="F7">
        <f t="shared" si="2"/>
        <v>4.6900000000000004</v>
      </c>
      <c r="G7">
        <f t="shared" si="0"/>
        <v>1</v>
      </c>
      <c r="I7" s="1" t="s">
        <v>20</v>
      </c>
    </row>
    <row r="8" spans="1:9" x14ac:dyDescent="0.25">
      <c r="A8" t="s">
        <v>22</v>
      </c>
      <c r="B8">
        <v>10</v>
      </c>
      <c r="C8">
        <v>1</v>
      </c>
      <c r="D8">
        <v>6.98</v>
      </c>
      <c r="E8">
        <f t="shared" si="1"/>
        <v>6.98</v>
      </c>
      <c r="F8">
        <f t="shared" si="2"/>
        <v>0.69800000000000006</v>
      </c>
      <c r="G8">
        <f t="shared" si="0"/>
        <v>10</v>
      </c>
      <c r="I8" s="1" t="s">
        <v>21</v>
      </c>
    </row>
    <row r="9" spans="1:9" x14ac:dyDescent="0.25">
      <c r="A9" t="s">
        <v>23</v>
      </c>
      <c r="B9">
        <v>100</v>
      </c>
      <c r="C9">
        <v>2</v>
      </c>
      <c r="D9">
        <v>16.87</v>
      </c>
      <c r="E9">
        <f t="shared" si="1"/>
        <v>16.87</v>
      </c>
      <c r="F9">
        <f t="shared" si="2"/>
        <v>0.33740000000000003</v>
      </c>
      <c r="G9">
        <f t="shared" si="0"/>
        <v>50</v>
      </c>
      <c r="I9" s="1" t="s">
        <v>24</v>
      </c>
    </row>
    <row r="10" spans="1:9" x14ac:dyDescent="0.25">
      <c r="A10" t="s">
        <v>25</v>
      </c>
      <c r="B10">
        <v>2</v>
      </c>
      <c r="C10">
        <v>1</v>
      </c>
      <c r="D10">
        <v>13.99</v>
      </c>
      <c r="E10">
        <f t="shared" si="1"/>
        <v>13.99</v>
      </c>
      <c r="F10">
        <f t="shared" si="2"/>
        <v>6.9950000000000001</v>
      </c>
      <c r="G10">
        <f t="shared" si="0"/>
        <v>2</v>
      </c>
      <c r="I10" s="1" t="s">
        <v>26</v>
      </c>
    </row>
    <row r="11" spans="1:9" x14ac:dyDescent="0.25">
      <c r="E11">
        <f t="shared" si="1"/>
        <v>0</v>
      </c>
      <c r="F11" t="e">
        <f t="shared" si="2"/>
        <v>#DIV/0!</v>
      </c>
      <c r="G11" t="e">
        <f t="shared" si="0"/>
        <v>#DIV/0!</v>
      </c>
    </row>
    <row r="12" spans="1:9" x14ac:dyDescent="0.25">
      <c r="E12">
        <f t="shared" si="1"/>
        <v>0</v>
      </c>
      <c r="F12" t="e">
        <f t="shared" si="2"/>
        <v>#DIV/0!</v>
      </c>
      <c r="G12" t="e">
        <f t="shared" si="0"/>
        <v>#DIV/0!</v>
      </c>
    </row>
    <row r="13" spans="1:9" x14ac:dyDescent="0.25">
      <c r="C13" t="s">
        <v>9</v>
      </c>
      <c r="E13">
        <f>SUM(E2:E12)</f>
        <v>104.52</v>
      </c>
      <c r="F13">
        <f t="array" ref="F13">SUM(IF(ISERROR(F2:F12),"",(F2:F12)))</f>
        <v>40.439733333333336</v>
      </c>
      <c r="I13" s="1"/>
    </row>
  </sheetData>
  <hyperlinks>
    <hyperlink ref="I6" r:id="rId1"/>
    <hyperlink ref="I2" r:id="rId2"/>
    <hyperlink ref="I3" r:id="rId3"/>
    <hyperlink ref="I9" r:id="rId4"/>
    <hyperlink ref="I8" r:id="rId5"/>
    <hyperlink ref="I7" r:id="rId6"/>
    <hyperlink ref="I10" r:id="rId7"/>
    <hyperlink ref="I4" r:id="rId8"/>
    <hyperlink ref="I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dombeef</dc:creator>
  <cp:lastModifiedBy>dombeef</cp:lastModifiedBy>
  <dcterms:created xsi:type="dcterms:W3CDTF">2017-09-26T02:02:50Z</dcterms:created>
  <dcterms:modified xsi:type="dcterms:W3CDTF">2017-09-27T01:35:58Z</dcterms:modified>
</cp:coreProperties>
</file>