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MxCloud\Studium\2017 WS\SKP\"/>
    </mc:Choice>
  </mc:AlternateContent>
  <bookViews>
    <workbookView xWindow="0" yWindow="0" windowWidth="17256" windowHeight="5628" activeTab="1" xr2:uid="{1CFAF433-DB7A-44B0-AAB8-549F054C11FA}"/>
  </bookViews>
  <sheets>
    <sheet name="Tabelle1" sheetId="1" r:id="rId1"/>
    <sheet name="Eingabemaske" sheetId="3" r:id="rId2"/>
    <sheet name="Diagramm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 s="1"/>
  <c r="C33" i="1" s="1"/>
  <c r="C30" i="1"/>
  <c r="C7" i="1"/>
  <c r="C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D14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C34" i="1" l="1"/>
  <c r="AJ34" i="1" s="1"/>
  <c r="D35" i="1"/>
  <c r="E35" i="1" s="1"/>
  <c r="D21" i="1"/>
  <c r="D22" i="1"/>
  <c r="P21" i="1"/>
  <c r="AB21" i="1"/>
  <c r="AC19" i="1"/>
  <c r="AD19" i="1"/>
  <c r="AE19" i="1"/>
  <c r="AF19" i="1"/>
  <c r="AG19" i="1"/>
  <c r="AH19" i="1"/>
  <c r="AI19" i="1"/>
  <c r="AJ19" i="1"/>
  <c r="AK19" i="1"/>
  <c r="AL19" i="1"/>
  <c r="AM19" i="1"/>
  <c r="AB19" i="1"/>
  <c r="Q19" i="1"/>
  <c r="R19" i="1"/>
  <c r="S19" i="1"/>
  <c r="T19" i="1"/>
  <c r="U19" i="1"/>
  <c r="V19" i="1"/>
  <c r="W19" i="1"/>
  <c r="X19" i="1"/>
  <c r="Y19" i="1"/>
  <c r="Z19" i="1"/>
  <c r="AA19" i="1"/>
  <c r="O19" i="1"/>
  <c r="P19" i="1"/>
  <c r="F24" i="1"/>
  <c r="J24" i="1"/>
  <c r="N24" i="1"/>
  <c r="R24" i="1"/>
  <c r="Z24" i="1"/>
  <c r="D20" i="1"/>
  <c r="D18" i="1"/>
  <c r="D24" i="1" s="1"/>
  <c r="D26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D19" i="1"/>
  <c r="E19" i="1"/>
  <c r="F19" i="1"/>
  <c r="G19" i="1"/>
  <c r="H19" i="1"/>
  <c r="I19" i="1"/>
  <c r="J19" i="1"/>
  <c r="K19" i="1"/>
  <c r="L19" i="1"/>
  <c r="M19" i="1"/>
  <c r="N19" i="1"/>
  <c r="E17" i="1"/>
  <c r="E24" i="1" s="1"/>
  <c r="F17" i="1"/>
  <c r="G17" i="1"/>
  <c r="G24" i="1" s="1"/>
  <c r="H17" i="1"/>
  <c r="H24" i="1" s="1"/>
  <c r="I17" i="1"/>
  <c r="I24" i="1" s="1"/>
  <c r="J17" i="1"/>
  <c r="K17" i="1"/>
  <c r="K24" i="1" s="1"/>
  <c r="L17" i="1"/>
  <c r="L24" i="1" s="1"/>
  <c r="M17" i="1"/>
  <c r="M24" i="1" s="1"/>
  <c r="N17" i="1"/>
  <c r="O17" i="1"/>
  <c r="O24" i="1" s="1"/>
  <c r="P17" i="1"/>
  <c r="P24" i="1" s="1"/>
  <c r="Q17" i="1"/>
  <c r="Q24" i="1" s="1"/>
  <c r="R17" i="1"/>
  <c r="S17" i="1"/>
  <c r="T17" i="1"/>
  <c r="U17" i="1"/>
  <c r="U24" i="1" s="1"/>
  <c r="V17" i="1"/>
  <c r="V24" i="1" s="1"/>
  <c r="W17" i="1"/>
  <c r="X17" i="1"/>
  <c r="Y17" i="1"/>
  <c r="Y24" i="1" s="1"/>
  <c r="Z17" i="1"/>
  <c r="AA17" i="1"/>
  <c r="AB17" i="1"/>
  <c r="AC17" i="1"/>
  <c r="AC24" i="1" s="1"/>
  <c r="AD17" i="1"/>
  <c r="AE17" i="1"/>
  <c r="AF17" i="1"/>
  <c r="AG17" i="1"/>
  <c r="AG24" i="1" s="1"/>
  <c r="AH17" i="1"/>
  <c r="AI17" i="1"/>
  <c r="AJ17" i="1"/>
  <c r="AK17" i="1"/>
  <c r="AK24" i="1" s="1"/>
  <c r="AL17" i="1"/>
  <c r="AM17" i="1"/>
  <c r="D17" i="1"/>
  <c r="D5" i="1"/>
  <c r="D6" i="1" s="1"/>
  <c r="AM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P4" i="1"/>
  <c r="Q4" i="1"/>
  <c r="C8" i="1"/>
  <c r="E4" i="1"/>
  <c r="F4" i="1"/>
  <c r="G4" i="1"/>
  <c r="H4" i="1"/>
  <c r="I4" i="1"/>
  <c r="J4" i="1"/>
  <c r="K4" i="1"/>
  <c r="L4" i="1"/>
  <c r="M4" i="1"/>
  <c r="N4" i="1"/>
  <c r="O4" i="1"/>
  <c r="D4" i="1"/>
  <c r="AE34" i="1" l="1"/>
  <c r="AK34" i="1"/>
  <c r="V34" i="1"/>
  <c r="U34" i="1"/>
  <c r="AL34" i="1"/>
  <c r="AG34" i="1"/>
  <c r="Z34" i="1"/>
  <c r="AI34" i="1"/>
  <c r="T34" i="1"/>
  <c r="Q34" i="1"/>
  <c r="S34" i="1"/>
  <c r="X34" i="1"/>
  <c r="Y34" i="1"/>
  <c r="AD34" i="1"/>
  <c r="W34" i="1"/>
  <c r="AM34" i="1"/>
  <c r="AB34" i="1"/>
  <c r="AC34" i="1"/>
  <c r="R34" i="1"/>
  <c r="AH34" i="1"/>
  <c r="AA34" i="1"/>
  <c r="P34" i="1"/>
  <c r="AF34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AA24" i="1"/>
  <c r="S24" i="1"/>
  <c r="AI24" i="1"/>
  <c r="AD24" i="1"/>
  <c r="W24" i="1"/>
  <c r="AM24" i="1"/>
  <c r="AE24" i="1"/>
  <c r="AL24" i="1"/>
  <c r="AH24" i="1"/>
  <c r="X24" i="1"/>
  <c r="T24" i="1"/>
  <c r="AJ24" i="1"/>
  <c r="AF24" i="1"/>
  <c r="F35" i="1"/>
  <c r="AB24" i="1"/>
  <c r="E6" i="1"/>
  <c r="E7" i="1" s="1"/>
  <c r="E8" i="1" s="1"/>
  <c r="D7" i="1"/>
  <c r="D8" i="1" s="1"/>
  <c r="D10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W26" i="1" l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E10" i="1"/>
  <c r="E37" i="1" s="1"/>
  <c r="D37" i="1"/>
  <c r="D40" i="1" s="1"/>
  <c r="E40" i="1" s="1"/>
  <c r="G35" i="1"/>
  <c r="F6" i="1"/>
  <c r="G6" i="1" s="1"/>
  <c r="G7" i="1" s="1"/>
  <c r="H35" i="1" l="1"/>
  <c r="H6" i="1"/>
  <c r="H7" i="1" s="1"/>
  <c r="F7" i="1"/>
  <c r="F8" i="1" s="1"/>
  <c r="F10" i="1" s="1"/>
  <c r="G8" i="1"/>
  <c r="G10" i="1" l="1"/>
  <c r="G37" i="1" s="1"/>
  <c r="F37" i="1"/>
  <c r="F40" i="1" s="1"/>
  <c r="I35" i="1"/>
  <c r="I6" i="1"/>
  <c r="I7" i="1" s="1"/>
  <c r="H8" i="1"/>
  <c r="H10" i="1" l="1"/>
  <c r="H37" i="1" s="1"/>
  <c r="G40" i="1"/>
  <c r="J35" i="1"/>
  <c r="J6" i="1"/>
  <c r="K6" i="1" s="1"/>
  <c r="I8" i="1"/>
  <c r="I10" i="1" s="1"/>
  <c r="I37" i="1" s="1"/>
  <c r="H40" i="1" l="1"/>
  <c r="I40" i="1" s="1"/>
  <c r="K35" i="1"/>
  <c r="J7" i="1"/>
  <c r="J8" i="1" s="1"/>
  <c r="J10" i="1" s="1"/>
  <c r="J37" i="1" s="1"/>
  <c r="K7" i="1"/>
  <c r="L6" i="1"/>
  <c r="J40" i="1" l="1"/>
  <c r="L35" i="1"/>
  <c r="L7" i="1"/>
  <c r="M6" i="1"/>
  <c r="K8" i="1"/>
  <c r="K10" i="1" s="1"/>
  <c r="K37" i="1" s="1"/>
  <c r="K40" i="1" s="1"/>
  <c r="M35" i="1" l="1"/>
  <c r="N6" i="1"/>
  <c r="M7" i="1"/>
  <c r="L8" i="1"/>
  <c r="L10" i="1" s="1"/>
  <c r="L37" i="1" s="1"/>
  <c r="L40" i="1" s="1"/>
  <c r="N35" i="1" l="1"/>
  <c r="O6" i="1"/>
  <c r="N7" i="1"/>
  <c r="M8" i="1"/>
  <c r="M10" i="1" s="1"/>
  <c r="M37" i="1" s="1"/>
  <c r="M40" i="1" s="1"/>
  <c r="O35" i="1" l="1"/>
  <c r="P6" i="1"/>
  <c r="O7" i="1"/>
  <c r="N8" i="1"/>
  <c r="N10" i="1" s="1"/>
  <c r="N37" i="1" s="1"/>
  <c r="N40" i="1" s="1"/>
  <c r="P35" i="1" l="1"/>
  <c r="Q6" i="1"/>
  <c r="P7" i="1"/>
  <c r="O8" i="1"/>
  <c r="O10" i="1" s="1"/>
  <c r="O37" i="1" s="1"/>
  <c r="O40" i="1" s="1"/>
  <c r="Q35" i="1" l="1"/>
  <c r="Q7" i="1"/>
  <c r="R6" i="1"/>
  <c r="P8" i="1"/>
  <c r="P10" i="1" s="1"/>
  <c r="P37" i="1" s="1"/>
  <c r="P40" i="1" s="1"/>
  <c r="R35" i="1" l="1"/>
  <c r="R7" i="1"/>
  <c r="S6" i="1"/>
  <c r="Q8" i="1"/>
  <c r="Q10" i="1" s="1"/>
  <c r="Q37" i="1" s="1"/>
  <c r="Q40" i="1" s="1"/>
  <c r="S35" i="1" l="1"/>
  <c r="S7" i="1"/>
  <c r="T6" i="1"/>
  <c r="R8" i="1"/>
  <c r="R10" i="1" s="1"/>
  <c r="R37" i="1" s="1"/>
  <c r="R40" i="1" s="1"/>
  <c r="T35" i="1" l="1"/>
  <c r="U6" i="1"/>
  <c r="T7" i="1"/>
  <c r="S8" i="1"/>
  <c r="S10" i="1" s="1"/>
  <c r="S37" i="1" s="1"/>
  <c r="S40" i="1" s="1"/>
  <c r="U35" i="1" l="1"/>
  <c r="V6" i="1"/>
  <c r="U7" i="1"/>
  <c r="T8" i="1"/>
  <c r="T10" i="1" s="1"/>
  <c r="T37" i="1" s="1"/>
  <c r="T40" i="1" s="1"/>
  <c r="V35" i="1" l="1"/>
  <c r="W6" i="1"/>
  <c r="V7" i="1"/>
  <c r="U8" i="1"/>
  <c r="U10" i="1" s="1"/>
  <c r="U37" i="1" s="1"/>
  <c r="U40" i="1" s="1"/>
  <c r="W35" i="1" l="1"/>
  <c r="W7" i="1"/>
  <c r="X6" i="1"/>
  <c r="V8" i="1"/>
  <c r="V10" i="1" s="1"/>
  <c r="V37" i="1" s="1"/>
  <c r="V40" i="1" s="1"/>
  <c r="X35" i="1" l="1"/>
  <c r="Y6" i="1"/>
  <c r="X7" i="1"/>
  <c r="W8" i="1"/>
  <c r="W10" i="1" s="1"/>
  <c r="W37" i="1" s="1"/>
  <c r="W40" i="1" s="1"/>
  <c r="Y35" i="1" l="1"/>
  <c r="Z6" i="1"/>
  <c r="Y7" i="1"/>
  <c r="X8" i="1"/>
  <c r="X10" i="1" s="1"/>
  <c r="X37" i="1" s="1"/>
  <c r="X40" i="1" s="1"/>
  <c r="Z35" i="1" l="1"/>
  <c r="Z7" i="1"/>
  <c r="AA6" i="1"/>
  <c r="Y8" i="1"/>
  <c r="Y10" i="1" s="1"/>
  <c r="Y37" i="1" s="1"/>
  <c r="Y40" i="1" s="1"/>
  <c r="AA35" i="1" l="1"/>
  <c r="AA7" i="1"/>
  <c r="AB6" i="1"/>
  <c r="Z8" i="1"/>
  <c r="Z10" i="1" s="1"/>
  <c r="Z37" i="1" s="1"/>
  <c r="Z40" i="1" s="1"/>
  <c r="AB35" i="1" l="1"/>
  <c r="AC6" i="1"/>
  <c r="AB7" i="1"/>
  <c r="AA8" i="1"/>
  <c r="AA10" i="1" s="1"/>
  <c r="AA37" i="1" s="1"/>
  <c r="AA40" i="1" s="1"/>
  <c r="AC35" i="1" l="1"/>
  <c r="AC7" i="1"/>
  <c r="AD6" i="1"/>
  <c r="AB8" i="1"/>
  <c r="AB10" i="1" s="1"/>
  <c r="AB37" i="1" s="1"/>
  <c r="AB40" i="1" s="1"/>
  <c r="AD35" i="1" l="1"/>
  <c r="AD7" i="1"/>
  <c r="AE6" i="1"/>
  <c r="AC8" i="1"/>
  <c r="AC10" i="1" s="1"/>
  <c r="AC37" i="1" s="1"/>
  <c r="AC40" i="1" s="1"/>
  <c r="AE35" i="1" l="1"/>
  <c r="AE7" i="1"/>
  <c r="AF6" i="1"/>
  <c r="AD8" i="1"/>
  <c r="AD10" i="1" s="1"/>
  <c r="AD37" i="1" s="1"/>
  <c r="AD40" i="1" s="1"/>
  <c r="AF35" i="1" l="1"/>
  <c r="AG6" i="1"/>
  <c r="AF7" i="1"/>
  <c r="AE8" i="1"/>
  <c r="AE10" i="1" s="1"/>
  <c r="AE37" i="1" s="1"/>
  <c r="AE40" i="1" s="1"/>
  <c r="AG35" i="1" l="1"/>
  <c r="AH6" i="1"/>
  <c r="AG7" i="1"/>
  <c r="AF8" i="1"/>
  <c r="AF10" i="1" s="1"/>
  <c r="AF37" i="1" s="1"/>
  <c r="AF40" i="1" s="1"/>
  <c r="AH35" i="1" l="1"/>
  <c r="AI6" i="1"/>
  <c r="AH7" i="1"/>
  <c r="AG8" i="1"/>
  <c r="AG10" i="1" s="1"/>
  <c r="AG37" i="1" s="1"/>
  <c r="AG40" i="1" s="1"/>
  <c r="AI35" i="1" l="1"/>
  <c r="AI7" i="1"/>
  <c r="AJ6" i="1"/>
  <c r="AH8" i="1"/>
  <c r="AH10" i="1" s="1"/>
  <c r="AH37" i="1" s="1"/>
  <c r="AH40" i="1" s="1"/>
  <c r="AJ35" i="1" l="1"/>
  <c r="AK6" i="1"/>
  <c r="AJ7" i="1"/>
  <c r="AI8" i="1"/>
  <c r="AI10" i="1" s="1"/>
  <c r="AI37" i="1" s="1"/>
  <c r="AI40" i="1" s="1"/>
  <c r="AK35" i="1" l="1"/>
  <c r="AL6" i="1"/>
  <c r="AK7" i="1"/>
  <c r="AJ8" i="1"/>
  <c r="AJ10" i="1" s="1"/>
  <c r="AJ37" i="1" s="1"/>
  <c r="AJ40" i="1" s="1"/>
  <c r="AL35" i="1" l="1"/>
  <c r="AL7" i="1"/>
  <c r="AM6" i="1"/>
  <c r="AM7" i="1" s="1"/>
  <c r="AM8" i="1" s="1"/>
  <c r="AK8" i="1"/>
  <c r="AK10" i="1" s="1"/>
  <c r="AK37" i="1" s="1"/>
  <c r="AK40" i="1" s="1"/>
  <c r="AM35" i="1" l="1"/>
  <c r="AL8" i="1"/>
  <c r="AL10" i="1" s="1"/>
  <c r="AM10" i="1" s="1"/>
  <c r="AN10" i="1" s="1"/>
  <c r="AL37" i="1" l="1"/>
  <c r="AL40" i="1" s="1"/>
  <c r="AN35" i="1"/>
  <c r="AN37" i="1" s="1"/>
  <c r="B8" i="3" s="1"/>
  <c r="AM37" i="1"/>
  <c r="AM40" i="1" l="1"/>
</calcChain>
</file>

<file path=xl/sharedStrings.xml><?xml version="1.0" encoding="utf-8"?>
<sst xmlns="http://schemas.openxmlformats.org/spreadsheetml/2006/main" count="72" uniqueCount="68">
  <si>
    <t>Vertrieb</t>
  </si>
  <si>
    <t>Monat 2</t>
  </si>
  <si>
    <t>Vertriebserlöse</t>
  </si>
  <si>
    <t>MitnahmeApp BevSch</t>
  </si>
  <si>
    <t>Monat 1</t>
  </si>
  <si>
    <t>Monat 3</t>
  </si>
  <si>
    <t>Monat 4</t>
  </si>
  <si>
    <t>Monat 5</t>
  </si>
  <si>
    <t>Monat 6</t>
  </si>
  <si>
    <t>Monat 7</t>
  </si>
  <si>
    <t>Monat 8</t>
  </si>
  <si>
    <t>Monat 9</t>
  </si>
  <si>
    <t>Monat 10</t>
  </si>
  <si>
    <t>Monat 11</t>
  </si>
  <si>
    <t>Monat 12</t>
  </si>
  <si>
    <t>Landkreise</t>
  </si>
  <si>
    <t>mögliche Organisationen pro Landkreis</t>
  </si>
  <si>
    <t>Neue Organisationen / Monat</t>
  </si>
  <si>
    <t>Gesamtzahl Organisationen</t>
  </si>
  <si>
    <t>Einrichtungsgebühr</t>
  </si>
  <si>
    <t>Laufende Kosten / Monat
5€ / 10 Nutzer</t>
  </si>
  <si>
    <t>Markt</t>
  </si>
  <si>
    <t>Maximale Anzahl Organisationen</t>
  </si>
  <si>
    <t>Monatliche Erlöse</t>
  </si>
  <si>
    <t>Monat 13</t>
  </si>
  <si>
    <t>Monat 14</t>
  </si>
  <si>
    <t>Monat 15</t>
  </si>
  <si>
    <t>Monat 16</t>
  </si>
  <si>
    <t>Monat 17</t>
  </si>
  <si>
    <t>Monat 18</t>
  </si>
  <si>
    <t>Monat 19</t>
  </si>
  <si>
    <t>Monat 20</t>
  </si>
  <si>
    <t>Monat 21</t>
  </si>
  <si>
    <t>Monat 22</t>
  </si>
  <si>
    <t>Monat 23</t>
  </si>
  <si>
    <t>Monat 24</t>
  </si>
  <si>
    <t>Monat 25</t>
  </si>
  <si>
    <t>Monat 26</t>
  </si>
  <si>
    <t>Monat 27</t>
  </si>
  <si>
    <t>Monat 28</t>
  </si>
  <si>
    <t>Monat 29</t>
  </si>
  <si>
    <t>Monat 30</t>
  </si>
  <si>
    <t>Monat 31</t>
  </si>
  <si>
    <t>Monat 32</t>
  </si>
  <si>
    <t>Monat 33</t>
  </si>
  <si>
    <t>Monat 34</t>
  </si>
  <si>
    <t>Monat 35</t>
  </si>
  <si>
    <t>Monat 36</t>
  </si>
  <si>
    <t>Gesamtzahl korrigiert</t>
  </si>
  <si>
    <t xml:space="preserve"> </t>
  </si>
  <si>
    <t>PCs</t>
  </si>
  <si>
    <t>Testgeräte</t>
  </si>
  <si>
    <t>Raum / Monat</t>
  </si>
  <si>
    <t>Nebenkosten / Monat</t>
  </si>
  <si>
    <t>Server / Monat</t>
  </si>
  <si>
    <t>Möbel, Infrastruktur</t>
  </si>
  <si>
    <t>Infrastruktur, IT</t>
  </si>
  <si>
    <t>Produktionskosten</t>
  </si>
  <si>
    <t>Einrichten des Kunden</t>
  </si>
  <si>
    <t>Lohnkosten</t>
  </si>
  <si>
    <t>Bilanz</t>
  </si>
  <si>
    <t>Anzahl Mitarbeiter</t>
  </si>
  <si>
    <t>Bruttogehalt</t>
  </si>
  <si>
    <t>Sozialversicherung</t>
  </si>
  <si>
    <t>Netto (incl. SV und Steuer 23%)</t>
  </si>
  <si>
    <t>Monatliche Gebühr</t>
  </si>
  <si>
    <t>Mitarbeiter</t>
  </si>
  <si>
    <t>Kumulierter Maximalbetrag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</si>
</sst>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44" fontId="0" fillId="0" borderId="0" xfId="0" applyNumberFormat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44" fontId="0" fillId="0" borderId="3" xfId="1" applyFont="1" applyBorder="1"/>
    <xf numFmtId="44" fontId="0" fillId="0" borderId="4" xfId="0" applyNumberFormat="1" applyBorder="1"/>
    <xf numFmtId="9" fontId="0" fillId="0" borderId="3" xfId="2" applyFont="1" applyBorder="1"/>
    <xf numFmtId="44" fontId="0" fillId="0" borderId="3" xfId="1" applyFont="1" applyFill="1" applyBorder="1"/>
    <xf numFmtId="44" fontId="0" fillId="0" borderId="0" xfId="1" applyFont="1"/>
    <xf numFmtId="0" fontId="0" fillId="0" borderId="5" xfId="0" applyBorder="1"/>
    <xf numFmtId="44" fontId="0" fillId="0" borderId="3" xfId="0" applyNumberFormat="1" applyBorder="1"/>
    <xf numFmtId="0" fontId="0" fillId="0" borderId="6" xfId="0" applyBorder="1"/>
  </cellXfs>
  <cellStyles count="3">
    <cellStyle name="Prozent" xfId="2" builtinId="5"/>
    <cellStyle name="Standard" xfId="0" builtinId="0"/>
    <cellStyle name="Währung" xfId="1" builtinId="4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-9275</c:v>
                </c:pt>
                <c:pt idx="1">
                  <c:v>-9300</c:v>
                </c:pt>
                <c:pt idx="2">
                  <c:v>-8625</c:v>
                </c:pt>
                <c:pt idx="3">
                  <c:v>-7450</c:v>
                </c:pt>
                <c:pt idx="4">
                  <c:v>-5825</c:v>
                </c:pt>
                <c:pt idx="5">
                  <c:v>-3300</c:v>
                </c:pt>
                <c:pt idx="6">
                  <c:v>-75</c:v>
                </c:pt>
                <c:pt idx="7">
                  <c:v>3850</c:v>
                </c:pt>
                <c:pt idx="8">
                  <c:v>8425</c:v>
                </c:pt>
                <c:pt idx="9">
                  <c:v>13650</c:v>
                </c:pt>
                <c:pt idx="10">
                  <c:v>19525</c:v>
                </c:pt>
                <c:pt idx="11">
                  <c:v>26050</c:v>
                </c:pt>
                <c:pt idx="12">
                  <c:v>20498.5</c:v>
                </c:pt>
                <c:pt idx="13">
                  <c:v>17547</c:v>
                </c:pt>
                <c:pt idx="14">
                  <c:v>15195.5</c:v>
                </c:pt>
                <c:pt idx="15">
                  <c:v>13444</c:v>
                </c:pt>
                <c:pt idx="16">
                  <c:v>12242.5</c:v>
                </c:pt>
                <c:pt idx="17">
                  <c:v>11591</c:v>
                </c:pt>
                <c:pt idx="18">
                  <c:v>11489.5</c:v>
                </c:pt>
                <c:pt idx="19">
                  <c:v>11938</c:v>
                </c:pt>
                <c:pt idx="20">
                  <c:v>12936.5</c:v>
                </c:pt>
                <c:pt idx="21">
                  <c:v>14435</c:v>
                </c:pt>
                <c:pt idx="22">
                  <c:v>16433.5</c:v>
                </c:pt>
                <c:pt idx="23">
                  <c:v>18932</c:v>
                </c:pt>
                <c:pt idx="24">
                  <c:v>19905.5</c:v>
                </c:pt>
                <c:pt idx="25">
                  <c:v>23329</c:v>
                </c:pt>
                <c:pt idx="26">
                  <c:v>27202.5</c:v>
                </c:pt>
                <c:pt idx="27">
                  <c:v>31526</c:v>
                </c:pt>
                <c:pt idx="28">
                  <c:v>36299.5</c:v>
                </c:pt>
                <c:pt idx="29">
                  <c:v>41523</c:v>
                </c:pt>
                <c:pt idx="30">
                  <c:v>47196.5</c:v>
                </c:pt>
                <c:pt idx="31">
                  <c:v>53270</c:v>
                </c:pt>
                <c:pt idx="32">
                  <c:v>59743.5</c:v>
                </c:pt>
                <c:pt idx="33">
                  <c:v>66617</c:v>
                </c:pt>
                <c:pt idx="34">
                  <c:v>73890.5</c:v>
                </c:pt>
                <c:pt idx="35">
                  <c:v>81564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9-4C8B-AB5E-59ED77CE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Kumulierter Kapitalbedarf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Tabelle1!$D$40:$AM$40</c:f>
              <c:numCache>
                <c:formatCode>_("€"* #,##0.00_);_("€"* \(#,##0.00\);_("€"* "-"??_);_(@_)</c:formatCode>
                <c:ptCount val="36"/>
                <c:pt idx="0">
                  <c:v>-9275</c:v>
                </c:pt>
                <c:pt idx="1">
                  <c:v>-18575</c:v>
                </c:pt>
                <c:pt idx="2">
                  <c:v>-27200</c:v>
                </c:pt>
                <c:pt idx="3">
                  <c:v>-34650</c:v>
                </c:pt>
                <c:pt idx="4">
                  <c:v>-40475</c:v>
                </c:pt>
                <c:pt idx="5">
                  <c:v>-43775</c:v>
                </c:pt>
                <c:pt idx="6">
                  <c:v>-43850</c:v>
                </c:pt>
                <c:pt idx="7">
                  <c:v>-40000</c:v>
                </c:pt>
                <c:pt idx="8">
                  <c:v>-31575</c:v>
                </c:pt>
                <c:pt idx="9">
                  <c:v>-17925</c:v>
                </c:pt>
                <c:pt idx="10">
                  <c:v>1600</c:v>
                </c:pt>
                <c:pt idx="11">
                  <c:v>27650</c:v>
                </c:pt>
                <c:pt idx="12">
                  <c:v>48148.5</c:v>
                </c:pt>
                <c:pt idx="13">
                  <c:v>65695.5</c:v>
                </c:pt>
                <c:pt idx="14">
                  <c:v>80891</c:v>
                </c:pt>
                <c:pt idx="15">
                  <c:v>94335</c:v>
                </c:pt>
                <c:pt idx="16">
                  <c:v>106577.5</c:v>
                </c:pt>
                <c:pt idx="17">
                  <c:v>118168.5</c:v>
                </c:pt>
                <c:pt idx="18">
                  <c:v>129658</c:v>
                </c:pt>
                <c:pt idx="19">
                  <c:v>141596</c:v>
                </c:pt>
                <c:pt idx="20">
                  <c:v>154532.5</c:v>
                </c:pt>
                <c:pt idx="21">
                  <c:v>168967.5</c:v>
                </c:pt>
                <c:pt idx="22">
                  <c:v>185401</c:v>
                </c:pt>
                <c:pt idx="23">
                  <c:v>204333</c:v>
                </c:pt>
                <c:pt idx="24">
                  <c:v>224238.5</c:v>
                </c:pt>
                <c:pt idx="25">
                  <c:v>247567.5</c:v>
                </c:pt>
                <c:pt idx="26">
                  <c:v>274770</c:v>
                </c:pt>
                <c:pt idx="27">
                  <c:v>306296</c:v>
                </c:pt>
                <c:pt idx="28">
                  <c:v>342595.5</c:v>
                </c:pt>
                <c:pt idx="29">
                  <c:v>384118.5</c:v>
                </c:pt>
                <c:pt idx="30">
                  <c:v>431315</c:v>
                </c:pt>
                <c:pt idx="31">
                  <c:v>484585</c:v>
                </c:pt>
                <c:pt idx="32">
                  <c:v>544328.5</c:v>
                </c:pt>
                <c:pt idx="33">
                  <c:v>610945.5</c:v>
                </c:pt>
                <c:pt idx="34">
                  <c:v>684836</c:v>
                </c:pt>
                <c:pt idx="35">
                  <c:v>766400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2-4EC2-A3E4-13026E40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Kundenentwicklung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Tabelle1!$B$3:$C$3</c:f>
              <c:strCache>
                <c:ptCount val="2"/>
                <c:pt idx="0">
                  <c:v>Neue Organisationen / Monat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5</c:v>
                  </c:pt>
                  <c:pt idx="1">
                    <c:v>5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Tabelle1!$D$3:$AM$3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B-4E2F-AFC4-615A2352E879}"/>
            </c:ext>
          </c:extLst>
        </c:ser>
        <c:ser>
          <c:idx val="1"/>
          <c:order val="1"/>
          <c:tx>
            <c:strRef>
              <c:f>Tabelle1!$B$5:$C$5</c:f>
              <c:strCache>
                <c:ptCount val="2"/>
                <c:pt idx="0">
                  <c:v>Gesamtzahl Organisationen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5</c:v>
                  </c:pt>
                  <c:pt idx="1">
                    <c:v>5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Tabelle1!$D$5:$AM$5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55</c:v>
                </c:pt>
                <c:pt idx="6">
                  <c:v>70</c:v>
                </c:pt>
                <c:pt idx="7">
                  <c:v>85</c:v>
                </c:pt>
                <c:pt idx="8">
                  <c:v>100</c:v>
                </c:pt>
                <c:pt idx="9">
                  <c:v>115</c:v>
                </c:pt>
                <c:pt idx="10">
                  <c:v>130</c:v>
                </c:pt>
                <c:pt idx="11">
                  <c:v>145</c:v>
                </c:pt>
                <c:pt idx="12">
                  <c:v>160</c:v>
                </c:pt>
                <c:pt idx="13">
                  <c:v>175</c:v>
                </c:pt>
                <c:pt idx="14">
                  <c:v>190</c:v>
                </c:pt>
                <c:pt idx="15">
                  <c:v>205</c:v>
                </c:pt>
                <c:pt idx="16">
                  <c:v>220</c:v>
                </c:pt>
                <c:pt idx="17">
                  <c:v>235</c:v>
                </c:pt>
                <c:pt idx="18">
                  <c:v>250</c:v>
                </c:pt>
                <c:pt idx="19">
                  <c:v>265</c:v>
                </c:pt>
                <c:pt idx="20">
                  <c:v>280</c:v>
                </c:pt>
                <c:pt idx="21">
                  <c:v>295</c:v>
                </c:pt>
                <c:pt idx="22">
                  <c:v>310</c:v>
                </c:pt>
                <c:pt idx="23">
                  <c:v>325</c:v>
                </c:pt>
                <c:pt idx="24">
                  <c:v>340</c:v>
                </c:pt>
                <c:pt idx="25">
                  <c:v>355</c:v>
                </c:pt>
                <c:pt idx="26">
                  <c:v>370</c:v>
                </c:pt>
                <c:pt idx="27">
                  <c:v>385</c:v>
                </c:pt>
                <c:pt idx="28">
                  <c:v>400</c:v>
                </c:pt>
                <c:pt idx="29">
                  <c:v>415</c:v>
                </c:pt>
                <c:pt idx="30">
                  <c:v>430</c:v>
                </c:pt>
                <c:pt idx="31">
                  <c:v>445</c:v>
                </c:pt>
                <c:pt idx="32">
                  <c:v>460</c:v>
                </c:pt>
                <c:pt idx="33">
                  <c:v>475</c:v>
                </c:pt>
                <c:pt idx="34">
                  <c:v>490</c:v>
                </c:pt>
                <c:pt idx="35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B-4E2F-AFC4-615A2352E879}"/>
            </c:ext>
          </c:extLst>
        </c:ser>
        <c:ser>
          <c:idx val="2"/>
          <c:order val="2"/>
          <c:tx>
            <c:strRef>
              <c:f>Tabelle1!$B$6:$C$6</c:f>
              <c:strCache>
                <c:ptCount val="2"/>
                <c:pt idx="0">
                  <c:v>Gesamtzahl korrigiert</c:v>
                </c:pt>
                <c:pt idx="1">
                  <c:v>98%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5</c:v>
                  </c:pt>
                  <c:pt idx="1">
                    <c:v>5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Tabelle1!$D$6:$AM$6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53</c:v>
                </c:pt>
                <c:pt idx="6">
                  <c:v>67</c:v>
                </c:pt>
                <c:pt idx="7">
                  <c:v>81</c:v>
                </c:pt>
                <c:pt idx="8">
                  <c:v>94</c:v>
                </c:pt>
                <c:pt idx="9">
                  <c:v>107</c:v>
                </c:pt>
                <c:pt idx="10">
                  <c:v>120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169</c:v>
                </c:pt>
                <c:pt idx="15">
                  <c:v>181</c:v>
                </c:pt>
                <c:pt idx="16">
                  <c:v>192</c:v>
                </c:pt>
                <c:pt idx="17">
                  <c:v>203</c:v>
                </c:pt>
                <c:pt idx="18">
                  <c:v>214</c:v>
                </c:pt>
                <c:pt idx="19">
                  <c:v>225</c:v>
                </c:pt>
                <c:pt idx="20">
                  <c:v>236</c:v>
                </c:pt>
                <c:pt idx="21">
                  <c:v>246</c:v>
                </c:pt>
                <c:pt idx="22">
                  <c:v>256</c:v>
                </c:pt>
                <c:pt idx="23">
                  <c:v>266</c:v>
                </c:pt>
                <c:pt idx="24">
                  <c:v>276</c:v>
                </c:pt>
                <c:pt idx="25">
                  <c:v>285</c:v>
                </c:pt>
                <c:pt idx="26">
                  <c:v>294</c:v>
                </c:pt>
                <c:pt idx="27">
                  <c:v>303</c:v>
                </c:pt>
                <c:pt idx="28">
                  <c:v>312</c:v>
                </c:pt>
                <c:pt idx="29">
                  <c:v>321</c:v>
                </c:pt>
                <c:pt idx="30">
                  <c:v>330</c:v>
                </c:pt>
                <c:pt idx="31">
                  <c:v>338</c:v>
                </c:pt>
                <c:pt idx="32">
                  <c:v>346</c:v>
                </c:pt>
                <c:pt idx="33">
                  <c:v>354</c:v>
                </c:pt>
                <c:pt idx="34">
                  <c:v>362</c:v>
                </c:pt>
                <c:pt idx="35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B-4E2F-AFC4-615A2352E879}"/>
            </c:ext>
          </c:extLst>
        </c:ser>
        <c:ser>
          <c:idx val="3"/>
          <c:order val="3"/>
          <c:tx>
            <c:v>Maximum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Tabelle1!$D$1:$AM$1</c:f>
              <c:strCache>
                <c:ptCount val="36"/>
                <c:pt idx="0">
                  <c:v>Monat 1</c:v>
                </c:pt>
                <c:pt idx="1">
                  <c:v>Monat 2</c:v>
                </c:pt>
                <c:pt idx="2">
                  <c:v>Monat 3</c:v>
                </c:pt>
                <c:pt idx="3">
                  <c:v>Monat 4</c:v>
                </c:pt>
                <c:pt idx="4">
                  <c:v>Monat 5</c:v>
                </c:pt>
                <c:pt idx="5">
                  <c:v>Monat 6</c:v>
                </c:pt>
                <c:pt idx="6">
                  <c:v>Monat 7</c:v>
                </c:pt>
                <c:pt idx="7">
                  <c:v>Monat 8</c:v>
                </c:pt>
                <c:pt idx="8">
                  <c:v>Monat 9</c:v>
                </c:pt>
                <c:pt idx="9">
                  <c:v>Monat 10</c:v>
                </c:pt>
                <c:pt idx="10">
                  <c:v>Monat 11</c:v>
                </c:pt>
                <c:pt idx="11">
                  <c:v>Monat 12</c:v>
                </c:pt>
                <c:pt idx="12">
                  <c:v>Monat 13</c:v>
                </c:pt>
                <c:pt idx="13">
                  <c:v>Monat 14</c:v>
                </c:pt>
                <c:pt idx="14">
                  <c:v>Monat 15</c:v>
                </c:pt>
                <c:pt idx="15">
                  <c:v>Monat 16</c:v>
                </c:pt>
                <c:pt idx="16">
                  <c:v>Monat 17</c:v>
                </c:pt>
                <c:pt idx="17">
                  <c:v>Monat 18</c:v>
                </c:pt>
                <c:pt idx="18">
                  <c:v>Monat 19</c:v>
                </c:pt>
                <c:pt idx="19">
                  <c:v>Monat 20</c:v>
                </c:pt>
                <c:pt idx="20">
                  <c:v>Monat 21</c:v>
                </c:pt>
                <c:pt idx="21">
                  <c:v>Monat 22</c:v>
                </c:pt>
                <c:pt idx="22">
                  <c:v>Monat 23</c:v>
                </c:pt>
                <c:pt idx="23">
                  <c:v>Monat 24</c:v>
                </c:pt>
                <c:pt idx="24">
                  <c:v>Monat 25</c:v>
                </c:pt>
                <c:pt idx="25">
                  <c:v>Monat 26</c:v>
                </c:pt>
                <c:pt idx="26">
                  <c:v>Monat 27</c:v>
                </c:pt>
                <c:pt idx="27">
                  <c:v>Monat 28</c:v>
                </c:pt>
                <c:pt idx="28">
                  <c:v>Monat 29</c:v>
                </c:pt>
                <c:pt idx="29">
                  <c:v>Monat 30</c:v>
                </c:pt>
                <c:pt idx="30">
                  <c:v>Monat 31</c:v>
                </c:pt>
                <c:pt idx="31">
                  <c:v>Monat 32</c:v>
                </c:pt>
                <c:pt idx="32">
                  <c:v>Monat 33</c:v>
                </c:pt>
                <c:pt idx="33">
                  <c:v>Monat 34</c:v>
                </c:pt>
                <c:pt idx="34">
                  <c:v>Monat 35</c:v>
                </c:pt>
                <c:pt idx="35">
                  <c:v>Monat 36</c:v>
                </c:pt>
              </c:strCache>
            </c:strRef>
          </c:xVal>
          <c:yVal>
            <c:numRef>
              <c:f>Tabelle1!$D$14:$AM$14</c:f>
              <c:numCache>
                <c:formatCode>General</c:formatCode>
                <c:ptCount val="3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B-4E2F-AFC4-615A2352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3759"/>
        <c:axId val="421904607"/>
      </c:scatterChart>
      <c:valAx>
        <c:axId val="4778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04607"/>
        <c:crosses val="autoZero"/>
        <c:crossBetween val="midCat"/>
      </c:valAx>
      <c:valAx>
        <c:axId val="421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8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Bilanz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-9275</c:v>
                </c:pt>
                <c:pt idx="1">
                  <c:v>-9300</c:v>
                </c:pt>
                <c:pt idx="2">
                  <c:v>-8625</c:v>
                </c:pt>
                <c:pt idx="3">
                  <c:v>-7450</c:v>
                </c:pt>
                <c:pt idx="4">
                  <c:v>-5825</c:v>
                </c:pt>
                <c:pt idx="5">
                  <c:v>-3300</c:v>
                </c:pt>
                <c:pt idx="6">
                  <c:v>-75</c:v>
                </c:pt>
                <c:pt idx="7">
                  <c:v>3850</c:v>
                </c:pt>
                <c:pt idx="8">
                  <c:v>8425</c:v>
                </c:pt>
                <c:pt idx="9">
                  <c:v>13650</c:v>
                </c:pt>
                <c:pt idx="10">
                  <c:v>19525</c:v>
                </c:pt>
                <c:pt idx="11">
                  <c:v>26050</c:v>
                </c:pt>
                <c:pt idx="12">
                  <c:v>20498.5</c:v>
                </c:pt>
                <c:pt idx="13">
                  <c:v>17547</c:v>
                </c:pt>
                <c:pt idx="14">
                  <c:v>15195.5</c:v>
                </c:pt>
                <c:pt idx="15">
                  <c:v>13444</c:v>
                </c:pt>
                <c:pt idx="16">
                  <c:v>12242.5</c:v>
                </c:pt>
                <c:pt idx="17">
                  <c:v>11591</c:v>
                </c:pt>
                <c:pt idx="18">
                  <c:v>11489.5</c:v>
                </c:pt>
                <c:pt idx="19">
                  <c:v>11938</c:v>
                </c:pt>
                <c:pt idx="20">
                  <c:v>12936.5</c:v>
                </c:pt>
                <c:pt idx="21">
                  <c:v>14435</c:v>
                </c:pt>
                <c:pt idx="22">
                  <c:v>16433.5</c:v>
                </c:pt>
                <c:pt idx="23">
                  <c:v>18932</c:v>
                </c:pt>
                <c:pt idx="24">
                  <c:v>19905.5</c:v>
                </c:pt>
                <c:pt idx="25">
                  <c:v>23329</c:v>
                </c:pt>
                <c:pt idx="26">
                  <c:v>27202.5</c:v>
                </c:pt>
                <c:pt idx="27">
                  <c:v>31526</c:v>
                </c:pt>
                <c:pt idx="28">
                  <c:v>36299.5</c:v>
                </c:pt>
                <c:pt idx="29">
                  <c:v>41523</c:v>
                </c:pt>
                <c:pt idx="30">
                  <c:v>47196.5</c:v>
                </c:pt>
                <c:pt idx="31">
                  <c:v>53270</c:v>
                </c:pt>
                <c:pt idx="32">
                  <c:v>59743.5</c:v>
                </c:pt>
                <c:pt idx="33">
                  <c:v>66617</c:v>
                </c:pt>
                <c:pt idx="34">
                  <c:v>73890.5</c:v>
                </c:pt>
                <c:pt idx="35">
                  <c:v>81564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A-42E8-8D6F-1CA06F932B1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-9275</c:v>
                </c:pt>
                <c:pt idx="1">
                  <c:v>-9300</c:v>
                </c:pt>
                <c:pt idx="2">
                  <c:v>-8625</c:v>
                </c:pt>
                <c:pt idx="3">
                  <c:v>-7450</c:v>
                </c:pt>
                <c:pt idx="4">
                  <c:v>-5825</c:v>
                </c:pt>
                <c:pt idx="5">
                  <c:v>-3300</c:v>
                </c:pt>
                <c:pt idx="6">
                  <c:v>-75</c:v>
                </c:pt>
                <c:pt idx="7">
                  <c:v>3850</c:v>
                </c:pt>
                <c:pt idx="8">
                  <c:v>8425</c:v>
                </c:pt>
                <c:pt idx="9">
                  <c:v>13650</c:v>
                </c:pt>
                <c:pt idx="10">
                  <c:v>19525</c:v>
                </c:pt>
                <c:pt idx="11">
                  <c:v>26050</c:v>
                </c:pt>
                <c:pt idx="12">
                  <c:v>20498.5</c:v>
                </c:pt>
                <c:pt idx="13">
                  <c:v>17547</c:v>
                </c:pt>
                <c:pt idx="14">
                  <c:v>15195.5</c:v>
                </c:pt>
                <c:pt idx="15">
                  <c:v>13444</c:v>
                </c:pt>
                <c:pt idx="16">
                  <c:v>12242.5</c:v>
                </c:pt>
                <c:pt idx="17">
                  <c:v>11591</c:v>
                </c:pt>
                <c:pt idx="18">
                  <c:v>11489.5</c:v>
                </c:pt>
                <c:pt idx="19">
                  <c:v>11938</c:v>
                </c:pt>
                <c:pt idx="20">
                  <c:v>12936.5</c:v>
                </c:pt>
                <c:pt idx="21">
                  <c:v>14435</c:v>
                </c:pt>
                <c:pt idx="22">
                  <c:v>16433.5</c:v>
                </c:pt>
                <c:pt idx="23">
                  <c:v>18932</c:v>
                </c:pt>
                <c:pt idx="24">
                  <c:v>19905.5</c:v>
                </c:pt>
                <c:pt idx="25">
                  <c:v>23329</c:v>
                </c:pt>
                <c:pt idx="26">
                  <c:v>27202.5</c:v>
                </c:pt>
                <c:pt idx="27">
                  <c:v>31526</c:v>
                </c:pt>
                <c:pt idx="28">
                  <c:v>36299.5</c:v>
                </c:pt>
                <c:pt idx="29">
                  <c:v>41523</c:v>
                </c:pt>
                <c:pt idx="30">
                  <c:v>47196.5</c:v>
                </c:pt>
                <c:pt idx="31">
                  <c:v>53270</c:v>
                </c:pt>
                <c:pt idx="32">
                  <c:v>59743.5</c:v>
                </c:pt>
                <c:pt idx="33">
                  <c:v>66617</c:v>
                </c:pt>
                <c:pt idx="34">
                  <c:v>73890.5</c:v>
                </c:pt>
                <c:pt idx="35">
                  <c:v>81564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A-42E8-8D6F-1CA06F93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Kumulierter Kapitalbedarf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Tabelle1!$D$40:$AM$40</c:f>
              <c:numCache>
                <c:formatCode>_("€"* #,##0.00_);_("€"* \(#,##0.00\);_("€"* "-"??_);_(@_)</c:formatCode>
                <c:ptCount val="36"/>
                <c:pt idx="0">
                  <c:v>-9275</c:v>
                </c:pt>
                <c:pt idx="1">
                  <c:v>-18575</c:v>
                </c:pt>
                <c:pt idx="2">
                  <c:v>-27200</c:v>
                </c:pt>
                <c:pt idx="3">
                  <c:v>-34650</c:v>
                </c:pt>
                <c:pt idx="4">
                  <c:v>-40475</c:v>
                </c:pt>
                <c:pt idx="5">
                  <c:v>-43775</c:v>
                </c:pt>
                <c:pt idx="6">
                  <c:v>-43850</c:v>
                </c:pt>
                <c:pt idx="7">
                  <c:v>-40000</c:v>
                </c:pt>
                <c:pt idx="8">
                  <c:v>-31575</c:v>
                </c:pt>
                <c:pt idx="9">
                  <c:v>-17925</c:v>
                </c:pt>
                <c:pt idx="10">
                  <c:v>1600</c:v>
                </c:pt>
                <c:pt idx="11">
                  <c:v>27650</c:v>
                </c:pt>
                <c:pt idx="12">
                  <c:v>48148.5</c:v>
                </c:pt>
                <c:pt idx="13">
                  <c:v>65695.5</c:v>
                </c:pt>
                <c:pt idx="14">
                  <c:v>80891</c:v>
                </c:pt>
                <c:pt idx="15">
                  <c:v>94335</c:v>
                </c:pt>
                <c:pt idx="16">
                  <c:v>106577.5</c:v>
                </c:pt>
                <c:pt idx="17">
                  <c:v>118168.5</c:v>
                </c:pt>
                <c:pt idx="18">
                  <c:v>129658</c:v>
                </c:pt>
                <c:pt idx="19">
                  <c:v>141596</c:v>
                </c:pt>
                <c:pt idx="20">
                  <c:v>154532.5</c:v>
                </c:pt>
                <c:pt idx="21">
                  <c:v>168967.5</c:v>
                </c:pt>
                <c:pt idx="22">
                  <c:v>185401</c:v>
                </c:pt>
                <c:pt idx="23">
                  <c:v>204333</c:v>
                </c:pt>
                <c:pt idx="24">
                  <c:v>224238.5</c:v>
                </c:pt>
                <c:pt idx="25">
                  <c:v>247567.5</c:v>
                </c:pt>
                <c:pt idx="26">
                  <c:v>274770</c:v>
                </c:pt>
                <c:pt idx="27">
                  <c:v>306296</c:v>
                </c:pt>
                <c:pt idx="28">
                  <c:v>342595.5</c:v>
                </c:pt>
                <c:pt idx="29">
                  <c:v>384118.5</c:v>
                </c:pt>
                <c:pt idx="30">
                  <c:v>431315</c:v>
                </c:pt>
                <c:pt idx="31">
                  <c:v>484585</c:v>
                </c:pt>
                <c:pt idx="32">
                  <c:v>544328.5</c:v>
                </c:pt>
                <c:pt idx="33">
                  <c:v>610945.5</c:v>
                </c:pt>
                <c:pt idx="34">
                  <c:v>684836</c:v>
                </c:pt>
                <c:pt idx="35">
                  <c:v>766400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C-4F97-8D33-9C1EF3C1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480060</xdr:colOff>
      <xdr:row>21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BEDEBF-693D-4546-8CBD-58F56AC5B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624840</xdr:colOff>
      <xdr:row>1</xdr:row>
      <xdr:rowOff>91440</xdr:rowOff>
    </xdr:from>
    <xdr:to>
      <xdr:col>11</xdr:col>
      <xdr:colOff>312420</xdr:colOff>
      <xdr:row>20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C404FF-F9F1-440A-A48C-C34A0BD66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335280</xdr:colOff>
      <xdr:row>21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5F2E9-F04B-48F4-A38E-C1FECE132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0</xdr:row>
      <xdr:rowOff>0</xdr:rowOff>
    </xdr:from>
    <xdr:to>
      <xdr:col>14</xdr:col>
      <xdr:colOff>129540</xdr:colOff>
      <xdr:row>19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DC0C67-C01D-45CC-861A-479DCF258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0</xdr:row>
      <xdr:rowOff>0</xdr:rowOff>
    </xdr:from>
    <xdr:to>
      <xdr:col>20</xdr:col>
      <xdr:colOff>769620</xdr:colOff>
      <xdr:row>19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010B105-C543-408A-B74B-BC0B0E40A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B736-33AD-48F1-9A2F-645E6D17BC5B}">
  <dimension ref="A1:AO41"/>
  <sheetViews>
    <sheetView zoomScaleNormal="100" workbookViewId="0">
      <selection activeCell="F17" sqref="F17"/>
    </sheetView>
  </sheetViews>
  <sheetFormatPr baseColWidth="10" defaultRowHeight="14.4" x14ac:dyDescent="0.3"/>
  <cols>
    <col min="1" max="1" width="27.109375" customWidth="1"/>
    <col min="2" max="2" width="26.44140625" bestFit="1" customWidth="1"/>
    <col min="3" max="3" width="32.88671875" bestFit="1" customWidth="1"/>
    <col min="4" max="4" width="11.88671875" bestFit="1" customWidth="1"/>
    <col min="5" max="15" width="11.6640625" bestFit="1" customWidth="1"/>
    <col min="16" max="24" width="12.109375" bestFit="1" customWidth="1"/>
    <col min="25" max="39" width="13.21875" bestFit="1" customWidth="1"/>
    <col min="40" max="40" width="13.88671875" bestFit="1" customWidth="1"/>
  </cols>
  <sheetData>
    <row r="1" spans="1:40" x14ac:dyDescent="0.3">
      <c r="A1" s="1" t="s">
        <v>0</v>
      </c>
      <c r="C1" s="8"/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s="8" t="s">
        <v>47</v>
      </c>
    </row>
    <row r="2" spans="1:40" x14ac:dyDescent="0.3">
      <c r="A2" s="1" t="s">
        <v>2</v>
      </c>
      <c r="C2" s="8"/>
      <c r="AM2" s="8"/>
    </row>
    <row r="3" spans="1:40" x14ac:dyDescent="0.3">
      <c r="A3" s="1" t="s">
        <v>3</v>
      </c>
      <c r="B3" t="s">
        <v>17</v>
      </c>
      <c r="C3" s="8"/>
      <c r="D3">
        <v>5</v>
      </c>
      <c r="E3">
        <v>5</v>
      </c>
      <c r="F3">
        <v>10</v>
      </c>
      <c r="G3">
        <v>10</v>
      </c>
      <c r="H3">
        <v>10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 s="8">
        <v>15</v>
      </c>
    </row>
    <row r="4" spans="1:40" x14ac:dyDescent="0.3">
      <c r="B4" t="s">
        <v>19</v>
      </c>
      <c r="C4" s="9">
        <f>Eingabemaske!B1</f>
        <v>40</v>
      </c>
      <c r="D4" s="5">
        <f>D3*$C$4</f>
        <v>200</v>
      </c>
      <c r="E4" s="5">
        <f t="shared" ref="E4:O4" si="0">E3*$C$4</f>
        <v>200</v>
      </c>
      <c r="F4" s="5">
        <f t="shared" si="0"/>
        <v>400</v>
      </c>
      <c r="G4" s="5">
        <f t="shared" si="0"/>
        <v>400</v>
      </c>
      <c r="H4" s="5">
        <f t="shared" si="0"/>
        <v>400</v>
      </c>
      <c r="I4" s="5">
        <f t="shared" si="0"/>
        <v>600</v>
      </c>
      <c r="J4" s="5">
        <f t="shared" si="0"/>
        <v>600</v>
      </c>
      <c r="K4" s="5">
        <f t="shared" si="0"/>
        <v>600</v>
      </c>
      <c r="L4" s="5">
        <f t="shared" si="0"/>
        <v>600</v>
      </c>
      <c r="M4" s="5">
        <f t="shared" si="0"/>
        <v>600</v>
      </c>
      <c r="N4" s="5">
        <f t="shared" si="0"/>
        <v>600</v>
      </c>
      <c r="O4" s="5">
        <f t="shared" si="0"/>
        <v>600</v>
      </c>
      <c r="P4" s="5">
        <f t="shared" ref="P4" si="1">P3*$C$4</f>
        <v>600</v>
      </c>
      <c r="Q4" s="5">
        <f t="shared" ref="Q4" si="2">Q3*$C$4</f>
        <v>600</v>
      </c>
      <c r="R4" s="5">
        <f t="shared" ref="R4" si="3">R3*$C$4</f>
        <v>600</v>
      </c>
      <c r="S4" s="5">
        <f t="shared" ref="S4" si="4">S3*$C$4</f>
        <v>600</v>
      </c>
      <c r="T4" s="5">
        <f t="shared" ref="T4" si="5">T3*$C$4</f>
        <v>600</v>
      </c>
      <c r="U4" s="5">
        <f t="shared" ref="U4" si="6">U3*$C$4</f>
        <v>600</v>
      </c>
      <c r="V4" s="5">
        <f t="shared" ref="V4" si="7">V3*$C$4</f>
        <v>600</v>
      </c>
      <c r="W4" s="5">
        <f t="shared" ref="W4" si="8">W3*$C$4</f>
        <v>600</v>
      </c>
      <c r="X4" s="5">
        <f t="shared" ref="X4" si="9">X3*$C$4</f>
        <v>600</v>
      </c>
      <c r="Y4" s="5">
        <f t="shared" ref="Y4" si="10">Y3*$C$4</f>
        <v>600</v>
      </c>
      <c r="Z4" s="5">
        <f t="shared" ref="Z4" si="11">Z3*$C$4</f>
        <v>600</v>
      </c>
      <c r="AA4" s="5">
        <f t="shared" ref="AA4" si="12">AA3*$C$4</f>
        <v>600</v>
      </c>
      <c r="AB4" s="5">
        <f t="shared" ref="AB4" si="13">AB3*$C$4</f>
        <v>600</v>
      </c>
      <c r="AC4" s="5">
        <f t="shared" ref="AC4" si="14">AC3*$C$4</f>
        <v>600</v>
      </c>
      <c r="AD4" s="5">
        <f t="shared" ref="AD4" si="15">AD3*$C$4</f>
        <v>600</v>
      </c>
      <c r="AE4" s="5">
        <f t="shared" ref="AE4" si="16">AE3*$C$4</f>
        <v>600</v>
      </c>
      <c r="AF4" s="5">
        <f t="shared" ref="AF4" si="17">AF3*$C$4</f>
        <v>600</v>
      </c>
      <c r="AG4" s="5">
        <f t="shared" ref="AG4" si="18">AG3*$C$4</f>
        <v>600</v>
      </c>
      <c r="AH4" s="5">
        <f t="shared" ref="AH4" si="19">AH3*$C$4</f>
        <v>600</v>
      </c>
      <c r="AI4" s="5">
        <f t="shared" ref="AI4" si="20">AI3*$C$4</f>
        <v>600</v>
      </c>
      <c r="AJ4" s="5">
        <f t="shared" ref="AJ4" si="21">AJ3*$C$4</f>
        <v>600</v>
      </c>
      <c r="AK4" s="5">
        <f t="shared" ref="AK4" si="22">AK3*$C$4</f>
        <v>600</v>
      </c>
      <c r="AL4" s="5">
        <f t="shared" ref="AL4:AM4" si="23">AL3*$C$4</f>
        <v>600</v>
      </c>
      <c r="AM4" s="15">
        <f t="shared" si="23"/>
        <v>600</v>
      </c>
    </row>
    <row r="5" spans="1:40" x14ac:dyDescent="0.3">
      <c r="B5" t="s">
        <v>18</v>
      </c>
      <c r="C5" s="8"/>
      <c r="D5">
        <f>D3+C5</f>
        <v>5</v>
      </c>
      <c r="E5">
        <f t="shared" ref="E5:AM5" si="24">E3+D5</f>
        <v>10</v>
      </c>
      <c r="F5">
        <f t="shared" si="24"/>
        <v>20</v>
      </c>
      <c r="G5">
        <f t="shared" si="24"/>
        <v>30</v>
      </c>
      <c r="H5">
        <f t="shared" si="24"/>
        <v>40</v>
      </c>
      <c r="I5">
        <f t="shared" si="24"/>
        <v>55</v>
      </c>
      <c r="J5">
        <f t="shared" si="24"/>
        <v>70</v>
      </c>
      <c r="K5">
        <f t="shared" si="24"/>
        <v>85</v>
      </c>
      <c r="L5">
        <f t="shared" si="24"/>
        <v>100</v>
      </c>
      <c r="M5">
        <f t="shared" si="24"/>
        <v>115</v>
      </c>
      <c r="N5">
        <f t="shared" si="24"/>
        <v>130</v>
      </c>
      <c r="O5">
        <f t="shared" si="24"/>
        <v>145</v>
      </c>
      <c r="P5">
        <f t="shared" si="24"/>
        <v>160</v>
      </c>
      <c r="Q5">
        <f t="shared" si="24"/>
        <v>175</v>
      </c>
      <c r="R5">
        <f t="shared" si="24"/>
        <v>190</v>
      </c>
      <c r="S5">
        <f t="shared" si="24"/>
        <v>205</v>
      </c>
      <c r="T5">
        <f t="shared" si="24"/>
        <v>220</v>
      </c>
      <c r="U5">
        <f t="shared" si="24"/>
        <v>235</v>
      </c>
      <c r="V5">
        <f t="shared" si="24"/>
        <v>250</v>
      </c>
      <c r="W5">
        <f t="shared" si="24"/>
        <v>265</v>
      </c>
      <c r="X5">
        <f t="shared" si="24"/>
        <v>280</v>
      </c>
      <c r="Y5">
        <f t="shared" si="24"/>
        <v>295</v>
      </c>
      <c r="Z5">
        <f t="shared" si="24"/>
        <v>310</v>
      </c>
      <c r="AA5">
        <f t="shared" si="24"/>
        <v>325</v>
      </c>
      <c r="AB5">
        <f t="shared" si="24"/>
        <v>340</v>
      </c>
      <c r="AC5">
        <f t="shared" si="24"/>
        <v>355</v>
      </c>
      <c r="AD5">
        <f t="shared" si="24"/>
        <v>370</v>
      </c>
      <c r="AE5">
        <f t="shared" si="24"/>
        <v>385</v>
      </c>
      <c r="AF5">
        <f t="shared" si="24"/>
        <v>400</v>
      </c>
      <c r="AG5">
        <f t="shared" si="24"/>
        <v>415</v>
      </c>
      <c r="AH5">
        <f t="shared" si="24"/>
        <v>430</v>
      </c>
      <c r="AI5">
        <f t="shared" si="24"/>
        <v>445</v>
      </c>
      <c r="AJ5">
        <f t="shared" si="24"/>
        <v>460</v>
      </c>
      <c r="AK5">
        <f t="shared" si="24"/>
        <v>475</v>
      </c>
      <c r="AL5">
        <f t="shared" si="24"/>
        <v>490</v>
      </c>
      <c r="AM5" s="8">
        <f t="shared" si="24"/>
        <v>505</v>
      </c>
    </row>
    <row r="6" spans="1:40" x14ac:dyDescent="0.3">
      <c r="B6" t="s">
        <v>48</v>
      </c>
      <c r="C6" s="11">
        <v>0.98</v>
      </c>
      <c r="D6">
        <f>D5</f>
        <v>5</v>
      </c>
      <c r="E6">
        <f t="shared" ref="E6:L6" si="25">ROUND(D6*$C$6+E3,0)</f>
        <v>10</v>
      </c>
      <c r="F6">
        <f t="shared" si="25"/>
        <v>20</v>
      </c>
      <c r="G6">
        <f t="shared" si="25"/>
        <v>30</v>
      </c>
      <c r="H6">
        <f t="shared" si="25"/>
        <v>39</v>
      </c>
      <c r="I6">
        <f t="shared" si="25"/>
        <v>53</v>
      </c>
      <c r="J6">
        <f t="shared" si="25"/>
        <v>67</v>
      </c>
      <c r="K6">
        <f t="shared" si="25"/>
        <v>81</v>
      </c>
      <c r="L6">
        <f t="shared" si="25"/>
        <v>94</v>
      </c>
      <c r="M6">
        <f t="shared" ref="M6:AM6" si="26">ROUND(L6*$C$6+M3,0)</f>
        <v>107</v>
      </c>
      <c r="N6">
        <f t="shared" si="26"/>
        <v>120</v>
      </c>
      <c r="O6">
        <f t="shared" si="26"/>
        <v>133</v>
      </c>
      <c r="P6">
        <f t="shared" si="26"/>
        <v>145</v>
      </c>
      <c r="Q6">
        <f t="shared" si="26"/>
        <v>157</v>
      </c>
      <c r="R6">
        <f t="shared" si="26"/>
        <v>169</v>
      </c>
      <c r="S6">
        <f t="shared" si="26"/>
        <v>181</v>
      </c>
      <c r="T6">
        <f t="shared" si="26"/>
        <v>192</v>
      </c>
      <c r="U6">
        <f t="shared" si="26"/>
        <v>203</v>
      </c>
      <c r="V6">
        <f t="shared" si="26"/>
        <v>214</v>
      </c>
      <c r="W6">
        <f t="shared" si="26"/>
        <v>225</v>
      </c>
      <c r="X6">
        <f t="shared" si="26"/>
        <v>236</v>
      </c>
      <c r="Y6">
        <f t="shared" si="26"/>
        <v>246</v>
      </c>
      <c r="Z6">
        <f t="shared" si="26"/>
        <v>256</v>
      </c>
      <c r="AA6">
        <f t="shared" si="26"/>
        <v>266</v>
      </c>
      <c r="AB6">
        <f t="shared" si="26"/>
        <v>276</v>
      </c>
      <c r="AC6">
        <f t="shared" si="26"/>
        <v>285</v>
      </c>
      <c r="AD6">
        <f t="shared" si="26"/>
        <v>294</v>
      </c>
      <c r="AE6">
        <f t="shared" si="26"/>
        <v>303</v>
      </c>
      <c r="AF6">
        <f t="shared" si="26"/>
        <v>312</v>
      </c>
      <c r="AG6">
        <f t="shared" si="26"/>
        <v>321</v>
      </c>
      <c r="AH6">
        <f t="shared" si="26"/>
        <v>330</v>
      </c>
      <c r="AI6">
        <f t="shared" si="26"/>
        <v>338</v>
      </c>
      <c r="AJ6">
        <f t="shared" si="26"/>
        <v>346</v>
      </c>
      <c r="AK6">
        <f t="shared" si="26"/>
        <v>354</v>
      </c>
      <c r="AL6">
        <f t="shared" si="26"/>
        <v>362</v>
      </c>
      <c r="AM6" s="8">
        <f t="shared" si="26"/>
        <v>370</v>
      </c>
    </row>
    <row r="7" spans="1:40" ht="29.4" thickBot="1" x14ac:dyDescent="0.35">
      <c r="B7" s="4" t="s">
        <v>20</v>
      </c>
      <c r="C7" s="9">
        <f>Eingabemaske!B2</f>
        <v>50</v>
      </c>
      <c r="D7" s="5">
        <f>D6*$C$7</f>
        <v>250</v>
      </c>
      <c r="E7" s="5">
        <f t="shared" ref="E7:AM7" si="27">E6*$C$7</f>
        <v>500</v>
      </c>
      <c r="F7" s="5">
        <f t="shared" si="27"/>
        <v>1000</v>
      </c>
      <c r="G7" s="5">
        <f t="shared" si="27"/>
        <v>1500</v>
      </c>
      <c r="H7" s="5">
        <f t="shared" si="27"/>
        <v>1950</v>
      </c>
      <c r="I7" s="5">
        <f t="shared" si="27"/>
        <v>2650</v>
      </c>
      <c r="J7" s="5">
        <f t="shared" si="27"/>
        <v>3350</v>
      </c>
      <c r="K7" s="5">
        <f t="shared" si="27"/>
        <v>4050</v>
      </c>
      <c r="L7" s="5">
        <f t="shared" si="27"/>
        <v>4700</v>
      </c>
      <c r="M7" s="5">
        <f t="shared" si="27"/>
        <v>5350</v>
      </c>
      <c r="N7" s="5">
        <f t="shared" si="27"/>
        <v>6000</v>
      </c>
      <c r="O7" s="5">
        <f t="shared" si="27"/>
        <v>6650</v>
      </c>
      <c r="P7" s="5">
        <f t="shared" si="27"/>
        <v>7250</v>
      </c>
      <c r="Q7" s="5">
        <f t="shared" si="27"/>
        <v>7850</v>
      </c>
      <c r="R7" s="5">
        <f t="shared" si="27"/>
        <v>8450</v>
      </c>
      <c r="S7" s="5">
        <f t="shared" si="27"/>
        <v>9050</v>
      </c>
      <c r="T7" s="5">
        <f t="shared" si="27"/>
        <v>9600</v>
      </c>
      <c r="U7" s="5">
        <f t="shared" si="27"/>
        <v>10150</v>
      </c>
      <c r="V7" s="5">
        <f t="shared" si="27"/>
        <v>10700</v>
      </c>
      <c r="W7" s="5">
        <f t="shared" si="27"/>
        <v>11250</v>
      </c>
      <c r="X7" s="5">
        <f t="shared" si="27"/>
        <v>11800</v>
      </c>
      <c r="Y7" s="5">
        <f t="shared" si="27"/>
        <v>12300</v>
      </c>
      <c r="Z7" s="5">
        <f t="shared" si="27"/>
        <v>12800</v>
      </c>
      <c r="AA7" s="5">
        <f t="shared" si="27"/>
        <v>13300</v>
      </c>
      <c r="AB7" s="5">
        <f t="shared" si="27"/>
        <v>13800</v>
      </c>
      <c r="AC7" s="5">
        <f t="shared" si="27"/>
        <v>14250</v>
      </c>
      <c r="AD7" s="5">
        <f t="shared" si="27"/>
        <v>14700</v>
      </c>
      <c r="AE7" s="5">
        <f t="shared" si="27"/>
        <v>15150</v>
      </c>
      <c r="AF7" s="5">
        <f t="shared" si="27"/>
        <v>15600</v>
      </c>
      <c r="AG7" s="5">
        <f t="shared" si="27"/>
        <v>16050</v>
      </c>
      <c r="AH7" s="5">
        <f t="shared" si="27"/>
        <v>16500</v>
      </c>
      <c r="AI7" s="5">
        <f t="shared" si="27"/>
        <v>16900</v>
      </c>
      <c r="AJ7" s="5">
        <f t="shared" si="27"/>
        <v>17300</v>
      </c>
      <c r="AK7" s="5">
        <f t="shared" si="27"/>
        <v>17700</v>
      </c>
      <c r="AL7" s="5">
        <f t="shared" si="27"/>
        <v>18100</v>
      </c>
      <c r="AM7" s="15">
        <f t="shared" si="27"/>
        <v>18500</v>
      </c>
    </row>
    <row r="8" spans="1:40" ht="15" thickTop="1" x14ac:dyDescent="0.3">
      <c r="B8" s="6" t="s">
        <v>23</v>
      </c>
      <c r="C8" s="10">
        <f t="shared" ref="C8:AM8" si="28">C4+C7</f>
        <v>90</v>
      </c>
      <c r="D8" s="7">
        <f t="shared" si="28"/>
        <v>450</v>
      </c>
      <c r="E8" s="7">
        <f t="shared" si="28"/>
        <v>700</v>
      </c>
      <c r="F8" s="7">
        <f t="shared" si="28"/>
        <v>1400</v>
      </c>
      <c r="G8" s="7">
        <f t="shared" si="28"/>
        <v>1900</v>
      </c>
      <c r="H8" s="7">
        <f t="shared" si="28"/>
        <v>2350</v>
      </c>
      <c r="I8" s="7">
        <f t="shared" si="28"/>
        <v>3250</v>
      </c>
      <c r="J8" s="7">
        <f t="shared" si="28"/>
        <v>3950</v>
      </c>
      <c r="K8" s="7">
        <f t="shared" si="28"/>
        <v>4650</v>
      </c>
      <c r="L8" s="7">
        <f t="shared" si="28"/>
        <v>5300</v>
      </c>
      <c r="M8" s="7">
        <f t="shared" si="28"/>
        <v>5950</v>
      </c>
      <c r="N8" s="7">
        <f t="shared" si="28"/>
        <v>6600</v>
      </c>
      <c r="O8" s="7">
        <f t="shared" si="28"/>
        <v>7250</v>
      </c>
      <c r="P8" s="7">
        <f t="shared" si="28"/>
        <v>7850</v>
      </c>
      <c r="Q8" s="7">
        <f t="shared" si="28"/>
        <v>8450</v>
      </c>
      <c r="R8" s="7">
        <f t="shared" si="28"/>
        <v>9050</v>
      </c>
      <c r="S8" s="7">
        <f t="shared" si="28"/>
        <v>9650</v>
      </c>
      <c r="T8" s="7">
        <f t="shared" si="28"/>
        <v>10200</v>
      </c>
      <c r="U8" s="7">
        <f t="shared" si="28"/>
        <v>10750</v>
      </c>
      <c r="V8" s="7">
        <f t="shared" si="28"/>
        <v>11300</v>
      </c>
      <c r="W8" s="7">
        <f t="shared" si="28"/>
        <v>11850</v>
      </c>
      <c r="X8" s="7">
        <f t="shared" si="28"/>
        <v>12400</v>
      </c>
      <c r="Y8" s="7">
        <f t="shared" si="28"/>
        <v>12900</v>
      </c>
      <c r="Z8" s="7">
        <f t="shared" si="28"/>
        <v>13400</v>
      </c>
      <c r="AA8" s="7">
        <f t="shared" si="28"/>
        <v>13900</v>
      </c>
      <c r="AB8" s="7">
        <f t="shared" si="28"/>
        <v>14400</v>
      </c>
      <c r="AC8" s="7">
        <f t="shared" si="28"/>
        <v>14850</v>
      </c>
      <c r="AD8" s="7">
        <f t="shared" si="28"/>
        <v>15300</v>
      </c>
      <c r="AE8" s="7">
        <f t="shared" si="28"/>
        <v>15750</v>
      </c>
      <c r="AF8" s="7">
        <f t="shared" si="28"/>
        <v>16200</v>
      </c>
      <c r="AG8" s="7">
        <f t="shared" si="28"/>
        <v>16650</v>
      </c>
      <c r="AH8" s="7">
        <f t="shared" si="28"/>
        <v>17100</v>
      </c>
      <c r="AI8" s="7">
        <f t="shared" si="28"/>
        <v>17500</v>
      </c>
      <c r="AJ8" s="7">
        <f t="shared" si="28"/>
        <v>17900</v>
      </c>
      <c r="AK8" s="7">
        <f t="shared" si="28"/>
        <v>18300</v>
      </c>
      <c r="AL8" s="7">
        <f t="shared" si="28"/>
        <v>18700</v>
      </c>
      <c r="AM8" s="10">
        <f t="shared" si="28"/>
        <v>19100</v>
      </c>
    </row>
    <row r="9" spans="1:40" x14ac:dyDescent="0.3">
      <c r="H9" t="s">
        <v>49</v>
      </c>
      <c r="AM9" s="8"/>
    </row>
    <row r="10" spans="1:40" x14ac:dyDescent="0.3">
      <c r="D10" s="5">
        <f>C10+D8</f>
        <v>450</v>
      </c>
      <c r="E10" s="5">
        <f t="shared" ref="E10:AM10" si="29">D10+E8</f>
        <v>1150</v>
      </c>
      <c r="F10" s="5">
        <f t="shared" si="29"/>
        <v>2550</v>
      </c>
      <c r="G10" s="5">
        <f t="shared" si="29"/>
        <v>4450</v>
      </c>
      <c r="H10" s="5">
        <f t="shared" si="29"/>
        <v>6800</v>
      </c>
      <c r="I10" s="5">
        <f t="shared" si="29"/>
        <v>10050</v>
      </c>
      <c r="J10" s="5">
        <f t="shared" si="29"/>
        <v>14000</v>
      </c>
      <c r="K10" s="5">
        <f t="shared" si="29"/>
        <v>18650</v>
      </c>
      <c r="L10" s="5">
        <f t="shared" si="29"/>
        <v>23950</v>
      </c>
      <c r="M10" s="5">
        <f t="shared" si="29"/>
        <v>29900</v>
      </c>
      <c r="N10" s="5">
        <f t="shared" si="29"/>
        <v>36500</v>
      </c>
      <c r="O10" s="5">
        <f t="shared" si="29"/>
        <v>43750</v>
      </c>
      <c r="P10" s="5">
        <f t="shared" si="29"/>
        <v>51600</v>
      </c>
      <c r="Q10" s="5">
        <f t="shared" si="29"/>
        <v>60050</v>
      </c>
      <c r="R10" s="5">
        <f t="shared" si="29"/>
        <v>69100</v>
      </c>
      <c r="S10" s="5">
        <f t="shared" si="29"/>
        <v>78750</v>
      </c>
      <c r="T10" s="5">
        <f t="shared" si="29"/>
        <v>88950</v>
      </c>
      <c r="U10" s="5">
        <f t="shared" si="29"/>
        <v>99700</v>
      </c>
      <c r="V10" s="5">
        <f t="shared" si="29"/>
        <v>111000</v>
      </c>
      <c r="W10" s="5">
        <f t="shared" si="29"/>
        <v>122850</v>
      </c>
      <c r="X10" s="5">
        <f t="shared" si="29"/>
        <v>135250</v>
      </c>
      <c r="Y10" s="5">
        <f t="shared" si="29"/>
        <v>148150</v>
      </c>
      <c r="Z10" s="5">
        <f t="shared" si="29"/>
        <v>161550</v>
      </c>
      <c r="AA10" s="5">
        <f t="shared" si="29"/>
        <v>175450</v>
      </c>
      <c r="AB10" s="5">
        <f t="shared" si="29"/>
        <v>189850</v>
      </c>
      <c r="AC10" s="5">
        <f t="shared" si="29"/>
        <v>204700</v>
      </c>
      <c r="AD10" s="5">
        <f t="shared" si="29"/>
        <v>220000</v>
      </c>
      <c r="AE10" s="5">
        <f t="shared" si="29"/>
        <v>235750</v>
      </c>
      <c r="AF10" s="5">
        <f t="shared" si="29"/>
        <v>251950</v>
      </c>
      <c r="AG10" s="5">
        <f t="shared" si="29"/>
        <v>268600</v>
      </c>
      <c r="AH10" s="5">
        <f t="shared" si="29"/>
        <v>285700</v>
      </c>
      <c r="AI10" s="5">
        <f t="shared" si="29"/>
        <v>303200</v>
      </c>
      <c r="AJ10" s="5">
        <f t="shared" si="29"/>
        <v>321100</v>
      </c>
      <c r="AK10" s="5">
        <f t="shared" si="29"/>
        <v>339400</v>
      </c>
      <c r="AL10" s="5">
        <f t="shared" si="29"/>
        <v>358100</v>
      </c>
      <c r="AM10" s="15">
        <f t="shared" si="29"/>
        <v>377200</v>
      </c>
      <c r="AN10" s="5">
        <f>AM10+AN8</f>
        <v>377200</v>
      </c>
    </row>
    <row r="11" spans="1:40" x14ac:dyDescent="0.3">
      <c r="AM11" s="8"/>
    </row>
    <row r="12" spans="1:40" x14ac:dyDescent="0.3">
      <c r="A12" s="1" t="s">
        <v>21</v>
      </c>
      <c r="B12" s="3">
        <v>300</v>
      </c>
      <c r="C12" t="s">
        <v>15</v>
      </c>
      <c r="AM12" s="8"/>
    </row>
    <row r="13" spans="1:40" ht="15" thickBot="1" x14ac:dyDescent="0.35">
      <c r="B13" s="2">
        <v>3</v>
      </c>
      <c r="C13" t="s">
        <v>16</v>
      </c>
      <c r="AM13" s="8"/>
    </row>
    <row r="14" spans="1:40" ht="15" thickTop="1" x14ac:dyDescent="0.3">
      <c r="B14">
        <v>900</v>
      </c>
      <c r="C14" s="6" t="s">
        <v>22</v>
      </c>
      <c r="D14">
        <f>$B$14</f>
        <v>900</v>
      </c>
      <c r="E14">
        <f t="shared" ref="E14:AM14" si="30">$B$14</f>
        <v>900</v>
      </c>
      <c r="F14">
        <f t="shared" si="30"/>
        <v>900</v>
      </c>
      <c r="G14">
        <f t="shared" si="30"/>
        <v>900</v>
      </c>
      <c r="H14">
        <f t="shared" si="30"/>
        <v>900</v>
      </c>
      <c r="I14">
        <f t="shared" si="30"/>
        <v>900</v>
      </c>
      <c r="J14">
        <f t="shared" si="30"/>
        <v>900</v>
      </c>
      <c r="K14">
        <f t="shared" si="30"/>
        <v>900</v>
      </c>
      <c r="L14">
        <f t="shared" si="30"/>
        <v>900</v>
      </c>
      <c r="M14">
        <f t="shared" si="30"/>
        <v>900</v>
      </c>
      <c r="N14">
        <f t="shared" si="30"/>
        <v>900</v>
      </c>
      <c r="O14">
        <f t="shared" si="30"/>
        <v>900</v>
      </c>
      <c r="P14">
        <f t="shared" si="30"/>
        <v>900</v>
      </c>
      <c r="Q14">
        <f t="shared" si="30"/>
        <v>900</v>
      </c>
      <c r="R14">
        <f t="shared" si="30"/>
        <v>900</v>
      </c>
      <c r="S14">
        <f t="shared" si="30"/>
        <v>900</v>
      </c>
      <c r="T14">
        <f t="shared" si="30"/>
        <v>900</v>
      </c>
      <c r="U14">
        <f t="shared" si="30"/>
        <v>900</v>
      </c>
      <c r="V14">
        <f t="shared" si="30"/>
        <v>900</v>
      </c>
      <c r="W14">
        <f t="shared" si="30"/>
        <v>900</v>
      </c>
      <c r="X14">
        <f t="shared" si="30"/>
        <v>900</v>
      </c>
      <c r="Y14">
        <f t="shared" si="30"/>
        <v>900</v>
      </c>
      <c r="Z14">
        <f t="shared" si="30"/>
        <v>900</v>
      </c>
      <c r="AA14">
        <f t="shared" si="30"/>
        <v>900</v>
      </c>
      <c r="AB14">
        <f t="shared" si="30"/>
        <v>900</v>
      </c>
      <c r="AC14">
        <f t="shared" si="30"/>
        <v>900</v>
      </c>
      <c r="AD14">
        <f t="shared" si="30"/>
        <v>900</v>
      </c>
      <c r="AE14">
        <f t="shared" si="30"/>
        <v>900</v>
      </c>
      <c r="AF14">
        <f t="shared" si="30"/>
        <v>900</v>
      </c>
      <c r="AG14">
        <f t="shared" si="30"/>
        <v>900</v>
      </c>
      <c r="AH14">
        <f t="shared" si="30"/>
        <v>900</v>
      </c>
      <c r="AI14">
        <f t="shared" si="30"/>
        <v>900</v>
      </c>
      <c r="AJ14">
        <f t="shared" si="30"/>
        <v>900</v>
      </c>
      <c r="AK14">
        <f t="shared" si="30"/>
        <v>900</v>
      </c>
      <c r="AL14">
        <f t="shared" si="30"/>
        <v>900</v>
      </c>
      <c r="AM14" s="8">
        <f t="shared" si="30"/>
        <v>900</v>
      </c>
    </row>
    <row r="15" spans="1:40" x14ac:dyDescent="0.3">
      <c r="AM15" s="8"/>
    </row>
    <row r="16" spans="1:40" x14ac:dyDescent="0.3">
      <c r="AM16" s="8"/>
    </row>
    <row r="17" spans="1:40" x14ac:dyDescent="0.3">
      <c r="A17" s="1" t="s">
        <v>56</v>
      </c>
      <c r="B17" t="s">
        <v>52</v>
      </c>
      <c r="C17" s="9">
        <v>500</v>
      </c>
      <c r="D17" s="5">
        <f>$C17</f>
        <v>500</v>
      </c>
      <c r="E17" s="5">
        <f t="shared" ref="E17:AM19" si="31">$C17</f>
        <v>500</v>
      </c>
      <c r="F17" s="5">
        <f t="shared" si="31"/>
        <v>500</v>
      </c>
      <c r="G17" s="5">
        <f t="shared" si="31"/>
        <v>500</v>
      </c>
      <c r="H17" s="5">
        <f t="shared" si="31"/>
        <v>500</v>
      </c>
      <c r="I17" s="5">
        <f t="shared" si="31"/>
        <v>500</v>
      </c>
      <c r="J17" s="5">
        <f t="shared" si="31"/>
        <v>500</v>
      </c>
      <c r="K17" s="5">
        <f t="shared" si="31"/>
        <v>500</v>
      </c>
      <c r="L17" s="5">
        <f t="shared" si="31"/>
        <v>500</v>
      </c>
      <c r="M17" s="5">
        <f t="shared" si="31"/>
        <v>500</v>
      </c>
      <c r="N17" s="5">
        <f t="shared" si="31"/>
        <v>500</v>
      </c>
      <c r="O17" s="5">
        <f t="shared" si="31"/>
        <v>500</v>
      </c>
      <c r="P17" s="5">
        <f t="shared" si="31"/>
        <v>500</v>
      </c>
      <c r="Q17" s="5">
        <f t="shared" si="31"/>
        <v>500</v>
      </c>
      <c r="R17" s="5">
        <f t="shared" si="31"/>
        <v>500</v>
      </c>
      <c r="S17" s="5">
        <f t="shared" si="31"/>
        <v>500</v>
      </c>
      <c r="T17" s="5">
        <f t="shared" si="31"/>
        <v>500</v>
      </c>
      <c r="U17" s="5">
        <f t="shared" si="31"/>
        <v>500</v>
      </c>
      <c r="V17" s="5">
        <f t="shared" si="31"/>
        <v>500</v>
      </c>
      <c r="W17" s="5">
        <f t="shared" si="31"/>
        <v>500</v>
      </c>
      <c r="X17" s="5">
        <f t="shared" si="31"/>
        <v>500</v>
      </c>
      <c r="Y17" s="5">
        <f t="shared" si="31"/>
        <v>500</v>
      </c>
      <c r="Z17" s="5">
        <f t="shared" si="31"/>
        <v>500</v>
      </c>
      <c r="AA17" s="5">
        <f t="shared" si="31"/>
        <v>500</v>
      </c>
      <c r="AB17" s="5">
        <f t="shared" si="31"/>
        <v>500</v>
      </c>
      <c r="AC17" s="5">
        <f t="shared" si="31"/>
        <v>500</v>
      </c>
      <c r="AD17" s="5">
        <f t="shared" si="31"/>
        <v>500</v>
      </c>
      <c r="AE17" s="5">
        <f t="shared" si="31"/>
        <v>500</v>
      </c>
      <c r="AF17" s="5">
        <f t="shared" si="31"/>
        <v>500</v>
      </c>
      <c r="AG17" s="5">
        <f t="shared" si="31"/>
        <v>500</v>
      </c>
      <c r="AH17" s="5">
        <f t="shared" si="31"/>
        <v>500</v>
      </c>
      <c r="AI17" s="5">
        <f t="shared" si="31"/>
        <v>500</v>
      </c>
      <c r="AJ17" s="5">
        <f t="shared" si="31"/>
        <v>500</v>
      </c>
      <c r="AK17" s="5">
        <f t="shared" si="31"/>
        <v>500</v>
      </c>
      <c r="AL17" s="5">
        <f t="shared" si="31"/>
        <v>500</v>
      </c>
      <c r="AM17" s="15">
        <f t="shared" si="31"/>
        <v>500</v>
      </c>
    </row>
    <row r="18" spans="1:40" x14ac:dyDescent="0.3">
      <c r="B18" t="s">
        <v>53</v>
      </c>
      <c r="C18" s="9">
        <v>200</v>
      </c>
      <c r="D18" s="5">
        <f t="shared" ref="D18:D19" si="32">$C18</f>
        <v>200</v>
      </c>
      <c r="E18" s="5">
        <f t="shared" si="31"/>
        <v>200</v>
      </c>
      <c r="F18" s="5">
        <f t="shared" si="31"/>
        <v>200</v>
      </c>
      <c r="G18" s="5">
        <f t="shared" si="31"/>
        <v>200</v>
      </c>
      <c r="H18" s="5">
        <f t="shared" si="31"/>
        <v>200</v>
      </c>
      <c r="I18" s="5">
        <f t="shared" si="31"/>
        <v>200</v>
      </c>
      <c r="J18" s="5">
        <f t="shared" si="31"/>
        <v>200</v>
      </c>
      <c r="K18" s="5">
        <f t="shared" si="31"/>
        <v>200</v>
      </c>
      <c r="L18" s="5">
        <f t="shared" si="31"/>
        <v>200</v>
      </c>
      <c r="M18" s="5">
        <f t="shared" si="31"/>
        <v>200</v>
      </c>
      <c r="N18" s="5">
        <f t="shared" si="31"/>
        <v>200</v>
      </c>
      <c r="O18" s="5">
        <f t="shared" si="31"/>
        <v>200</v>
      </c>
      <c r="P18" s="5">
        <f t="shared" si="31"/>
        <v>200</v>
      </c>
      <c r="Q18" s="5">
        <f t="shared" si="31"/>
        <v>200</v>
      </c>
      <c r="R18" s="5">
        <f t="shared" si="31"/>
        <v>200</v>
      </c>
      <c r="S18" s="5">
        <f t="shared" si="31"/>
        <v>200</v>
      </c>
      <c r="T18" s="5">
        <f t="shared" si="31"/>
        <v>200</v>
      </c>
      <c r="U18" s="5">
        <f t="shared" si="31"/>
        <v>200</v>
      </c>
      <c r="V18" s="5">
        <f t="shared" si="31"/>
        <v>200</v>
      </c>
      <c r="W18" s="5">
        <f t="shared" si="31"/>
        <v>200</v>
      </c>
      <c r="X18" s="5">
        <f t="shared" si="31"/>
        <v>200</v>
      </c>
      <c r="Y18" s="5">
        <f t="shared" si="31"/>
        <v>200</v>
      </c>
      <c r="Z18" s="5">
        <f t="shared" si="31"/>
        <v>200</v>
      </c>
      <c r="AA18" s="5">
        <f t="shared" si="31"/>
        <v>200</v>
      </c>
      <c r="AB18" s="5">
        <f t="shared" si="31"/>
        <v>200</v>
      </c>
      <c r="AC18" s="5">
        <f t="shared" si="31"/>
        <v>200</v>
      </c>
      <c r="AD18" s="5">
        <f t="shared" si="31"/>
        <v>200</v>
      </c>
      <c r="AE18" s="5">
        <f t="shared" si="31"/>
        <v>200</v>
      </c>
      <c r="AF18" s="5">
        <f t="shared" si="31"/>
        <v>200</v>
      </c>
      <c r="AG18" s="5">
        <f t="shared" si="31"/>
        <v>200</v>
      </c>
      <c r="AH18" s="5">
        <f t="shared" si="31"/>
        <v>200</v>
      </c>
      <c r="AI18" s="5">
        <f t="shared" si="31"/>
        <v>200</v>
      </c>
      <c r="AJ18" s="5">
        <f t="shared" si="31"/>
        <v>200</v>
      </c>
      <c r="AK18" s="5">
        <f t="shared" si="31"/>
        <v>200</v>
      </c>
      <c r="AL18" s="5">
        <f t="shared" si="31"/>
        <v>200</v>
      </c>
      <c r="AM18" s="15">
        <f t="shared" si="31"/>
        <v>200</v>
      </c>
    </row>
    <row r="19" spans="1:40" x14ac:dyDescent="0.3">
      <c r="B19" t="s">
        <v>54</v>
      </c>
      <c r="C19" s="9">
        <v>25</v>
      </c>
      <c r="D19" s="5">
        <f t="shared" si="32"/>
        <v>25</v>
      </c>
      <c r="E19" s="5">
        <f t="shared" si="31"/>
        <v>25</v>
      </c>
      <c r="F19" s="5">
        <f t="shared" si="31"/>
        <v>25</v>
      </c>
      <c r="G19" s="5">
        <f t="shared" si="31"/>
        <v>25</v>
      </c>
      <c r="H19" s="5">
        <f t="shared" si="31"/>
        <v>25</v>
      </c>
      <c r="I19" s="5">
        <f t="shared" si="31"/>
        <v>25</v>
      </c>
      <c r="J19" s="5">
        <f t="shared" si="31"/>
        <v>25</v>
      </c>
      <c r="K19" s="5">
        <f t="shared" si="31"/>
        <v>25</v>
      </c>
      <c r="L19" s="5">
        <f t="shared" si="31"/>
        <v>25</v>
      </c>
      <c r="M19" s="5">
        <f t="shared" si="31"/>
        <v>25</v>
      </c>
      <c r="N19" s="5">
        <f t="shared" si="31"/>
        <v>25</v>
      </c>
      <c r="O19" s="5">
        <f t="shared" si="31"/>
        <v>25</v>
      </c>
      <c r="P19" s="5">
        <f>$C19*2</f>
        <v>50</v>
      </c>
      <c r="Q19" s="5">
        <f t="shared" ref="Q19:AA19" si="33">$C19*2</f>
        <v>50</v>
      </c>
      <c r="R19" s="5">
        <f t="shared" si="33"/>
        <v>50</v>
      </c>
      <c r="S19" s="5">
        <f t="shared" si="33"/>
        <v>50</v>
      </c>
      <c r="T19" s="5">
        <f t="shared" si="33"/>
        <v>50</v>
      </c>
      <c r="U19" s="5">
        <f t="shared" si="33"/>
        <v>50</v>
      </c>
      <c r="V19" s="5">
        <f t="shared" si="33"/>
        <v>50</v>
      </c>
      <c r="W19" s="5">
        <f t="shared" si="33"/>
        <v>50</v>
      </c>
      <c r="X19" s="5">
        <f t="shared" si="33"/>
        <v>50</v>
      </c>
      <c r="Y19" s="5">
        <f t="shared" si="33"/>
        <v>50</v>
      </c>
      <c r="Z19" s="5">
        <f t="shared" si="33"/>
        <v>50</v>
      </c>
      <c r="AA19" s="5">
        <f t="shared" si="33"/>
        <v>50</v>
      </c>
      <c r="AB19" s="5">
        <f>$C19*3</f>
        <v>75</v>
      </c>
      <c r="AC19" s="5">
        <f t="shared" ref="AC19:AM19" si="34">$C19*3</f>
        <v>75</v>
      </c>
      <c r="AD19" s="5">
        <f t="shared" si="34"/>
        <v>75</v>
      </c>
      <c r="AE19" s="5">
        <f t="shared" si="34"/>
        <v>75</v>
      </c>
      <c r="AF19" s="5">
        <f t="shared" si="34"/>
        <v>75</v>
      </c>
      <c r="AG19" s="5">
        <f t="shared" si="34"/>
        <v>75</v>
      </c>
      <c r="AH19" s="5">
        <f t="shared" si="34"/>
        <v>75</v>
      </c>
      <c r="AI19" s="5">
        <f t="shared" si="34"/>
        <v>75</v>
      </c>
      <c r="AJ19" s="5">
        <f t="shared" si="34"/>
        <v>75</v>
      </c>
      <c r="AK19" s="5">
        <f t="shared" si="34"/>
        <v>75</v>
      </c>
      <c r="AL19" s="5">
        <f t="shared" si="34"/>
        <v>75</v>
      </c>
      <c r="AM19" s="15">
        <f t="shared" si="34"/>
        <v>75</v>
      </c>
    </row>
    <row r="20" spans="1:40" x14ac:dyDescent="0.3">
      <c r="A20">
        <v>4</v>
      </c>
      <c r="B20" t="s">
        <v>50</v>
      </c>
      <c r="C20" s="9">
        <v>1000</v>
      </c>
      <c r="D20" s="5">
        <f>A20*C20</f>
        <v>4000</v>
      </c>
      <c r="AM20" s="8"/>
    </row>
    <row r="21" spans="1:40" x14ac:dyDescent="0.3">
      <c r="A21">
        <v>2</v>
      </c>
      <c r="B21" t="s">
        <v>51</v>
      </c>
      <c r="C21" s="9">
        <v>1000</v>
      </c>
      <c r="D21" s="5">
        <f>$A21*$C21</f>
        <v>2000</v>
      </c>
      <c r="P21" s="5">
        <f t="shared" ref="P21" si="35">$A21*$C21</f>
        <v>2000</v>
      </c>
      <c r="AB21" s="5">
        <f t="shared" ref="AB21" si="36">$A21*$C21</f>
        <v>2000</v>
      </c>
      <c r="AM21" s="8"/>
      <c r="AN21" s="5"/>
    </row>
    <row r="22" spans="1:40" x14ac:dyDescent="0.3">
      <c r="B22" t="s">
        <v>55</v>
      </c>
      <c r="C22" s="12">
        <v>3000</v>
      </c>
      <c r="D22" s="5">
        <f>C22</f>
        <v>3000</v>
      </c>
      <c r="AM22" s="8"/>
    </row>
    <row r="23" spans="1:40" x14ac:dyDescent="0.3">
      <c r="AM23" s="8"/>
    </row>
    <row r="24" spans="1:40" x14ac:dyDescent="0.3">
      <c r="D24" s="5">
        <f>SUM(D17:D22)</f>
        <v>9725</v>
      </c>
      <c r="E24" s="5">
        <f t="shared" ref="E24:AM24" si="37">SUM(E17:E22)</f>
        <v>725</v>
      </c>
      <c r="F24" s="5">
        <f t="shared" si="37"/>
        <v>725</v>
      </c>
      <c r="G24" s="5">
        <f t="shared" si="37"/>
        <v>725</v>
      </c>
      <c r="H24" s="5">
        <f t="shared" si="37"/>
        <v>725</v>
      </c>
      <c r="I24" s="5">
        <f t="shared" si="37"/>
        <v>725</v>
      </c>
      <c r="J24" s="5">
        <f t="shared" si="37"/>
        <v>725</v>
      </c>
      <c r="K24" s="5">
        <f t="shared" si="37"/>
        <v>725</v>
      </c>
      <c r="L24" s="5">
        <f t="shared" si="37"/>
        <v>725</v>
      </c>
      <c r="M24" s="5">
        <f t="shared" si="37"/>
        <v>725</v>
      </c>
      <c r="N24" s="5">
        <f t="shared" si="37"/>
        <v>725</v>
      </c>
      <c r="O24" s="5">
        <f t="shared" si="37"/>
        <v>725</v>
      </c>
      <c r="P24" s="5">
        <f t="shared" si="37"/>
        <v>2750</v>
      </c>
      <c r="Q24" s="5">
        <f t="shared" si="37"/>
        <v>750</v>
      </c>
      <c r="R24" s="5">
        <f t="shared" si="37"/>
        <v>750</v>
      </c>
      <c r="S24" s="5">
        <f t="shared" si="37"/>
        <v>750</v>
      </c>
      <c r="T24" s="5">
        <f t="shared" si="37"/>
        <v>750</v>
      </c>
      <c r="U24" s="5">
        <f t="shared" si="37"/>
        <v>750</v>
      </c>
      <c r="V24" s="5">
        <f t="shared" si="37"/>
        <v>750</v>
      </c>
      <c r="W24" s="5">
        <f t="shared" si="37"/>
        <v>750</v>
      </c>
      <c r="X24" s="5">
        <f t="shared" si="37"/>
        <v>750</v>
      </c>
      <c r="Y24" s="5">
        <f t="shared" si="37"/>
        <v>750</v>
      </c>
      <c r="Z24" s="5">
        <f t="shared" si="37"/>
        <v>750</v>
      </c>
      <c r="AA24" s="5">
        <f t="shared" si="37"/>
        <v>750</v>
      </c>
      <c r="AB24" s="5">
        <f t="shared" si="37"/>
        <v>2775</v>
      </c>
      <c r="AC24" s="5">
        <f t="shared" si="37"/>
        <v>775</v>
      </c>
      <c r="AD24" s="5">
        <f t="shared" si="37"/>
        <v>775</v>
      </c>
      <c r="AE24" s="5">
        <f t="shared" si="37"/>
        <v>775</v>
      </c>
      <c r="AF24" s="5">
        <f t="shared" si="37"/>
        <v>775</v>
      </c>
      <c r="AG24" s="5">
        <f t="shared" si="37"/>
        <v>775</v>
      </c>
      <c r="AH24" s="5">
        <f t="shared" si="37"/>
        <v>775</v>
      </c>
      <c r="AI24" s="5">
        <f t="shared" si="37"/>
        <v>775</v>
      </c>
      <c r="AJ24" s="5">
        <f t="shared" si="37"/>
        <v>775</v>
      </c>
      <c r="AK24" s="5">
        <f t="shared" si="37"/>
        <v>775</v>
      </c>
      <c r="AL24" s="5">
        <f t="shared" si="37"/>
        <v>775</v>
      </c>
      <c r="AM24" s="15">
        <f t="shared" si="37"/>
        <v>775</v>
      </c>
    </row>
    <row r="25" spans="1:40" x14ac:dyDescent="0.3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4"/>
    </row>
    <row r="26" spans="1:40" x14ac:dyDescent="0.3">
      <c r="D26" s="5">
        <f>C26+D24</f>
        <v>9725</v>
      </c>
      <c r="E26" s="5">
        <f t="shared" ref="E26:AN26" si="38">D26+E24</f>
        <v>10450</v>
      </c>
      <c r="F26" s="5">
        <f t="shared" si="38"/>
        <v>11175</v>
      </c>
      <c r="G26" s="5">
        <f t="shared" si="38"/>
        <v>11900</v>
      </c>
      <c r="H26" s="5">
        <f t="shared" si="38"/>
        <v>12625</v>
      </c>
      <c r="I26" s="5">
        <f t="shared" si="38"/>
        <v>13350</v>
      </c>
      <c r="J26" s="5">
        <f t="shared" si="38"/>
        <v>14075</v>
      </c>
      <c r="K26" s="5">
        <f t="shared" si="38"/>
        <v>14800</v>
      </c>
      <c r="L26" s="5">
        <f t="shared" si="38"/>
        <v>15525</v>
      </c>
      <c r="M26" s="5">
        <f t="shared" si="38"/>
        <v>16250</v>
      </c>
      <c r="N26" s="5">
        <f t="shared" si="38"/>
        <v>16975</v>
      </c>
      <c r="O26" s="5">
        <f t="shared" si="38"/>
        <v>17700</v>
      </c>
      <c r="P26" s="5">
        <f t="shared" si="38"/>
        <v>20450</v>
      </c>
      <c r="Q26" s="5">
        <f t="shared" si="38"/>
        <v>21200</v>
      </c>
      <c r="R26" s="5">
        <f t="shared" si="38"/>
        <v>21950</v>
      </c>
      <c r="S26" s="5">
        <f t="shared" si="38"/>
        <v>22700</v>
      </c>
      <c r="T26" s="5">
        <f t="shared" si="38"/>
        <v>23450</v>
      </c>
      <c r="U26" s="5">
        <f t="shared" si="38"/>
        <v>24200</v>
      </c>
      <c r="V26" s="5">
        <f t="shared" si="38"/>
        <v>24950</v>
      </c>
      <c r="W26" s="5">
        <f>V26+W24</f>
        <v>25700</v>
      </c>
      <c r="X26" s="5">
        <f t="shared" si="38"/>
        <v>26450</v>
      </c>
      <c r="Y26" s="5">
        <f t="shared" si="38"/>
        <v>27200</v>
      </c>
      <c r="Z26" s="5">
        <f t="shared" si="38"/>
        <v>27950</v>
      </c>
      <c r="AA26" s="5">
        <f t="shared" si="38"/>
        <v>28700</v>
      </c>
      <c r="AB26" s="5">
        <f t="shared" si="38"/>
        <v>31475</v>
      </c>
      <c r="AC26" s="5">
        <f t="shared" si="38"/>
        <v>32250</v>
      </c>
      <c r="AD26" s="5">
        <f t="shared" si="38"/>
        <v>33025</v>
      </c>
      <c r="AE26" s="5">
        <f t="shared" si="38"/>
        <v>33800</v>
      </c>
      <c r="AF26" s="5">
        <f t="shared" si="38"/>
        <v>34575</v>
      </c>
      <c r="AG26" s="5">
        <f t="shared" si="38"/>
        <v>35350</v>
      </c>
      <c r="AH26" s="5">
        <f t="shared" si="38"/>
        <v>36125</v>
      </c>
      <c r="AI26" s="5">
        <f t="shared" si="38"/>
        <v>36900</v>
      </c>
      <c r="AJ26" s="5">
        <f t="shared" si="38"/>
        <v>37675</v>
      </c>
      <c r="AK26" s="5">
        <f t="shared" si="38"/>
        <v>38450</v>
      </c>
      <c r="AL26" s="5">
        <f t="shared" si="38"/>
        <v>39225</v>
      </c>
      <c r="AM26" s="15">
        <f t="shared" si="38"/>
        <v>40000</v>
      </c>
      <c r="AN26" s="5">
        <f t="shared" si="38"/>
        <v>40000</v>
      </c>
    </row>
    <row r="27" spans="1:40" x14ac:dyDescent="0.3">
      <c r="AM27" s="8"/>
    </row>
    <row r="28" spans="1:40" x14ac:dyDescent="0.3">
      <c r="A28" s="1" t="s">
        <v>57</v>
      </c>
      <c r="B28" t="s">
        <v>58</v>
      </c>
      <c r="C28" s="13">
        <v>50</v>
      </c>
      <c r="D28" s="5">
        <f>D3*$C$28</f>
        <v>250</v>
      </c>
      <c r="E28" s="5">
        <f t="shared" ref="E28:AM28" si="39">E3*$C$28</f>
        <v>250</v>
      </c>
      <c r="F28" s="5">
        <f t="shared" si="39"/>
        <v>500</v>
      </c>
      <c r="G28" s="5">
        <f t="shared" si="39"/>
        <v>500</v>
      </c>
      <c r="H28" s="5">
        <f t="shared" si="39"/>
        <v>500</v>
      </c>
      <c r="I28" s="5">
        <f t="shared" si="39"/>
        <v>750</v>
      </c>
      <c r="J28" s="5">
        <f t="shared" si="39"/>
        <v>750</v>
      </c>
      <c r="K28" s="5">
        <f t="shared" si="39"/>
        <v>750</v>
      </c>
      <c r="L28" s="5">
        <f t="shared" si="39"/>
        <v>750</v>
      </c>
      <c r="M28" s="5">
        <f t="shared" si="39"/>
        <v>750</v>
      </c>
      <c r="N28" s="5">
        <f t="shared" si="39"/>
        <v>750</v>
      </c>
      <c r="O28" s="5">
        <f t="shared" si="39"/>
        <v>750</v>
      </c>
      <c r="P28" s="5">
        <f t="shared" si="39"/>
        <v>750</v>
      </c>
      <c r="Q28" s="5">
        <f t="shared" si="39"/>
        <v>750</v>
      </c>
      <c r="R28" s="5">
        <f t="shared" si="39"/>
        <v>750</v>
      </c>
      <c r="S28" s="5">
        <f t="shared" si="39"/>
        <v>750</v>
      </c>
      <c r="T28" s="5">
        <f t="shared" si="39"/>
        <v>750</v>
      </c>
      <c r="U28" s="5">
        <f t="shared" si="39"/>
        <v>750</v>
      </c>
      <c r="V28" s="5">
        <f t="shared" si="39"/>
        <v>750</v>
      </c>
      <c r="W28" s="5">
        <f t="shared" si="39"/>
        <v>750</v>
      </c>
      <c r="X28" s="5">
        <f t="shared" si="39"/>
        <v>750</v>
      </c>
      <c r="Y28" s="5">
        <f t="shared" si="39"/>
        <v>750</v>
      </c>
      <c r="Z28" s="5">
        <f t="shared" si="39"/>
        <v>750</v>
      </c>
      <c r="AA28" s="5">
        <f t="shared" si="39"/>
        <v>750</v>
      </c>
      <c r="AB28" s="5">
        <f t="shared" si="39"/>
        <v>750</v>
      </c>
      <c r="AC28" s="5">
        <f t="shared" si="39"/>
        <v>750</v>
      </c>
      <c r="AD28" s="5">
        <f t="shared" si="39"/>
        <v>750</v>
      </c>
      <c r="AE28" s="5">
        <f t="shared" si="39"/>
        <v>750</v>
      </c>
      <c r="AF28" s="5">
        <f t="shared" si="39"/>
        <v>750</v>
      </c>
      <c r="AG28" s="5">
        <f t="shared" si="39"/>
        <v>750</v>
      </c>
      <c r="AH28" s="5">
        <f t="shared" si="39"/>
        <v>750</v>
      </c>
      <c r="AI28" s="5">
        <f t="shared" si="39"/>
        <v>750</v>
      </c>
      <c r="AJ28" s="5">
        <f t="shared" si="39"/>
        <v>750</v>
      </c>
      <c r="AK28" s="5">
        <f t="shared" si="39"/>
        <v>750</v>
      </c>
      <c r="AL28" s="5">
        <f t="shared" si="39"/>
        <v>750</v>
      </c>
      <c r="AM28" s="15">
        <f t="shared" si="39"/>
        <v>750</v>
      </c>
    </row>
    <row r="29" spans="1:40" x14ac:dyDescent="0.3">
      <c r="AM29" s="8"/>
    </row>
    <row r="30" spans="1:40" x14ac:dyDescent="0.3">
      <c r="A30" s="1" t="s">
        <v>59</v>
      </c>
      <c r="B30" t="s">
        <v>61</v>
      </c>
      <c r="C30">
        <f>Eingabemaske!B4</f>
        <v>3</v>
      </c>
      <c r="AM30" s="8"/>
    </row>
    <row r="31" spans="1:40" x14ac:dyDescent="0.3">
      <c r="B31" t="s">
        <v>62</v>
      </c>
      <c r="C31" s="13">
        <f>Eingabemaske!B5</f>
        <v>3000</v>
      </c>
      <c r="AM31" s="8"/>
    </row>
    <row r="32" spans="1:40" x14ac:dyDescent="0.3">
      <c r="B32" t="s">
        <v>63</v>
      </c>
      <c r="C32" s="13">
        <f>C31*0.15/2+C31*0.03/2+C31*0.187/2</f>
        <v>550.5</v>
      </c>
      <c r="AM32" s="8"/>
    </row>
    <row r="33" spans="1:41" x14ac:dyDescent="0.3">
      <c r="B33" t="s">
        <v>64</v>
      </c>
      <c r="C33" s="13">
        <f>(C31-C32)*0.77</f>
        <v>1886.115</v>
      </c>
      <c r="AM33" s="8"/>
    </row>
    <row r="34" spans="1:41" x14ac:dyDescent="0.3">
      <c r="B34" t="s">
        <v>59</v>
      </c>
      <c r="C34" s="13">
        <f>C31+C32</f>
        <v>3550.5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>
        <f t="shared" ref="P34:AM34" si="40">$C30*$C34</f>
        <v>10651.5</v>
      </c>
      <c r="Q34" s="13">
        <f t="shared" si="40"/>
        <v>10651.5</v>
      </c>
      <c r="R34" s="13">
        <f t="shared" si="40"/>
        <v>10651.5</v>
      </c>
      <c r="S34" s="13">
        <f t="shared" si="40"/>
        <v>10651.5</v>
      </c>
      <c r="T34" s="13">
        <f t="shared" si="40"/>
        <v>10651.5</v>
      </c>
      <c r="U34" s="13">
        <f t="shared" si="40"/>
        <v>10651.5</v>
      </c>
      <c r="V34" s="13">
        <f t="shared" si="40"/>
        <v>10651.5</v>
      </c>
      <c r="W34" s="13">
        <f t="shared" si="40"/>
        <v>10651.5</v>
      </c>
      <c r="X34" s="13">
        <f t="shared" si="40"/>
        <v>10651.5</v>
      </c>
      <c r="Y34" s="13">
        <f t="shared" si="40"/>
        <v>10651.5</v>
      </c>
      <c r="Z34" s="13">
        <f t="shared" si="40"/>
        <v>10651.5</v>
      </c>
      <c r="AA34" s="13">
        <f t="shared" si="40"/>
        <v>10651.5</v>
      </c>
      <c r="AB34" s="13">
        <f t="shared" si="40"/>
        <v>10651.5</v>
      </c>
      <c r="AC34" s="13">
        <f t="shared" si="40"/>
        <v>10651.5</v>
      </c>
      <c r="AD34" s="13">
        <f t="shared" si="40"/>
        <v>10651.5</v>
      </c>
      <c r="AE34" s="13">
        <f t="shared" si="40"/>
        <v>10651.5</v>
      </c>
      <c r="AF34" s="13">
        <f t="shared" si="40"/>
        <v>10651.5</v>
      </c>
      <c r="AG34" s="13">
        <f t="shared" si="40"/>
        <v>10651.5</v>
      </c>
      <c r="AH34" s="13">
        <f t="shared" si="40"/>
        <v>10651.5</v>
      </c>
      <c r="AI34" s="13">
        <f t="shared" si="40"/>
        <v>10651.5</v>
      </c>
      <c r="AJ34" s="13">
        <f t="shared" si="40"/>
        <v>10651.5</v>
      </c>
      <c r="AK34" s="13">
        <f t="shared" si="40"/>
        <v>10651.5</v>
      </c>
      <c r="AL34" s="13">
        <f t="shared" si="40"/>
        <v>10651.5</v>
      </c>
      <c r="AM34" s="9">
        <f t="shared" si="40"/>
        <v>10651.5</v>
      </c>
      <c r="AN34" s="13"/>
    </row>
    <row r="35" spans="1:41" x14ac:dyDescent="0.3">
      <c r="D35" s="13">
        <f>C35+D34</f>
        <v>0</v>
      </c>
      <c r="E35" s="13">
        <f t="shared" ref="E35:AN35" si="41">D35+E34</f>
        <v>0</v>
      </c>
      <c r="F35" s="13">
        <f t="shared" si="41"/>
        <v>0</v>
      </c>
      <c r="G35" s="13">
        <f t="shared" si="41"/>
        <v>0</v>
      </c>
      <c r="H35" s="13">
        <f t="shared" si="41"/>
        <v>0</v>
      </c>
      <c r="I35" s="13">
        <f t="shared" si="41"/>
        <v>0</v>
      </c>
      <c r="J35" s="13">
        <f t="shared" si="41"/>
        <v>0</v>
      </c>
      <c r="K35" s="13">
        <f t="shared" si="41"/>
        <v>0</v>
      </c>
      <c r="L35" s="13">
        <f t="shared" si="41"/>
        <v>0</v>
      </c>
      <c r="M35" s="13">
        <f t="shared" si="41"/>
        <v>0</v>
      </c>
      <c r="N35" s="13">
        <f t="shared" si="41"/>
        <v>0</v>
      </c>
      <c r="O35" s="13">
        <f t="shared" si="41"/>
        <v>0</v>
      </c>
      <c r="P35" s="13">
        <f t="shared" si="41"/>
        <v>10651.5</v>
      </c>
      <c r="Q35" s="13">
        <f t="shared" si="41"/>
        <v>21303</v>
      </c>
      <c r="R35" s="13">
        <f t="shared" si="41"/>
        <v>31954.5</v>
      </c>
      <c r="S35" s="13">
        <f t="shared" si="41"/>
        <v>42606</v>
      </c>
      <c r="T35" s="13">
        <f t="shared" si="41"/>
        <v>53257.5</v>
      </c>
      <c r="U35" s="13">
        <f t="shared" si="41"/>
        <v>63909</v>
      </c>
      <c r="V35" s="13">
        <f t="shared" si="41"/>
        <v>74560.5</v>
      </c>
      <c r="W35" s="13">
        <f t="shared" si="41"/>
        <v>85212</v>
      </c>
      <c r="X35" s="13">
        <f t="shared" si="41"/>
        <v>95863.5</v>
      </c>
      <c r="Y35" s="13">
        <f t="shared" si="41"/>
        <v>106515</v>
      </c>
      <c r="Z35" s="13">
        <f t="shared" si="41"/>
        <v>117166.5</v>
      </c>
      <c r="AA35" s="13">
        <f t="shared" si="41"/>
        <v>127818</v>
      </c>
      <c r="AB35" s="13">
        <f t="shared" si="41"/>
        <v>138469.5</v>
      </c>
      <c r="AC35" s="13">
        <f t="shared" si="41"/>
        <v>149121</v>
      </c>
      <c r="AD35" s="13">
        <f t="shared" si="41"/>
        <v>159772.5</v>
      </c>
      <c r="AE35" s="13">
        <f t="shared" si="41"/>
        <v>170424</v>
      </c>
      <c r="AF35" s="13">
        <f t="shared" si="41"/>
        <v>181075.5</v>
      </c>
      <c r="AG35" s="13">
        <f t="shared" si="41"/>
        <v>191727</v>
      </c>
      <c r="AH35" s="13">
        <f t="shared" si="41"/>
        <v>202378.5</v>
      </c>
      <c r="AI35" s="13">
        <f t="shared" si="41"/>
        <v>213030</v>
      </c>
      <c r="AJ35" s="13">
        <f t="shared" si="41"/>
        <v>223681.5</v>
      </c>
      <c r="AK35" s="13">
        <f t="shared" si="41"/>
        <v>234333</v>
      </c>
      <c r="AL35" s="13">
        <f t="shared" si="41"/>
        <v>244984.5</v>
      </c>
      <c r="AM35" s="9">
        <f t="shared" si="41"/>
        <v>255636</v>
      </c>
      <c r="AN35" s="13">
        <f t="shared" si="41"/>
        <v>255636</v>
      </c>
    </row>
    <row r="36" spans="1:41" x14ac:dyDescent="0.3">
      <c r="AM36" s="8"/>
    </row>
    <row r="37" spans="1:41" x14ac:dyDescent="0.3">
      <c r="A37" s="1" t="s">
        <v>60</v>
      </c>
      <c r="D37" s="5">
        <f t="shared" ref="D37:AN37" si="42">D10-D26-D35</f>
        <v>-9275</v>
      </c>
      <c r="E37" s="5">
        <f t="shared" si="42"/>
        <v>-9300</v>
      </c>
      <c r="F37" s="5">
        <f t="shared" si="42"/>
        <v>-8625</v>
      </c>
      <c r="G37" s="5">
        <f t="shared" si="42"/>
        <v>-7450</v>
      </c>
      <c r="H37" s="5">
        <f t="shared" si="42"/>
        <v>-5825</v>
      </c>
      <c r="I37" s="5">
        <f t="shared" si="42"/>
        <v>-3300</v>
      </c>
      <c r="J37" s="5">
        <f t="shared" si="42"/>
        <v>-75</v>
      </c>
      <c r="K37" s="5">
        <f t="shared" si="42"/>
        <v>3850</v>
      </c>
      <c r="L37" s="5">
        <f t="shared" si="42"/>
        <v>8425</v>
      </c>
      <c r="M37" s="5">
        <f t="shared" si="42"/>
        <v>13650</v>
      </c>
      <c r="N37" s="5">
        <f t="shared" si="42"/>
        <v>19525</v>
      </c>
      <c r="O37" s="5">
        <f t="shared" si="42"/>
        <v>26050</v>
      </c>
      <c r="P37" s="5">
        <f t="shared" si="42"/>
        <v>20498.5</v>
      </c>
      <c r="Q37" s="5">
        <f t="shared" si="42"/>
        <v>17547</v>
      </c>
      <c r="R37" s="5">
        <f t="shared" si="42"/>
        <v>15195.5</v>
      </c>
      <c r="S37" s="5">
        <f t="shared" si="42"/>
        <v>13444</v>
      </c>
      <c r="T37" s="5">
        <f t="shared" si="42"/>
        <v>12242.5</v>
      </c>
      <c r="U37" s="5">
        <f t="shared" si="42"/>
        <v>11591</v>
      </c>
      <c r="V37" s="5">
        <f t="shared" si="42"/>
        <v>11489.5</v>
      </c>
      <c r="W37" s="5">
        <f t="shared" si="42"/>
        <v>11938</v>
      </c>
      <c r="X37" s="5">
        <f t="shared" si="42"/>
        <v>12936.5</v>
      </c>
      <c r="Y37" s="5">
        <f t="shared" si="42"/>
        <v>14435</v>
      </c>
      <c r="Z37" s="5">
        <f t="shared" si="42"/>
        <v>16433.5</v>
      </c>
      <c r="AA37" s="5">
        <f t="shared" si="42"/>
        <v>18932</v>
      </c>
      <c r="AB37" s="5">
        <f t="shared" si="42"/>
        <v>19905.5</v>
      </c>
      <c r="AC37" s="5">
        <f t="shared" si="42"/>
        <v>23329</v>
      </c>
      <c r="AD37" s="5">
        <f t="shared" si="42"/>
        <v>27202.5</v>
      </c>
      <c r="AE37" s="5">
        <f t="shared" si="42"/>
        <v>31526</v>
      </c>
      <c r="AF37" s="5">
        <f t="shared" si="42"/>
        <v>36299.5</v>
      </c>
      <c r="AG37" s="5">
        <f t="shared" si="42"/>
        <v>41523</v>
      </c>
      <c r="AH37" s="5">
        <f t="shared" si="42"/>
        <v>47196.5</v>
      </c>
      <c r="AI37" s="5">
        <f t="shared" si="42"/>
        <v>53270</v>
      </c>
      <c r="AJ37" s="5">
        <f t="shared" si="42"/>
        <v>59743.5</v>
      </c>
      <c r="AK37" s="5">
        <f t="shared" si="42"/>
        <v>66617</v>
      </c>
      <c r="AL37" s="5">
        <f t="shared" si="42"/>
        <v>73890.5</v>
      </c>
      <c r="AM37" s="15">
        <f t="shared" si="42"/>
        <v>81564</v>
      </c>
      <c r="AN37" s="5">
        <f t="shared" si="42"/>
        <v>81564</v>
      </c>
      <c r="AO37" s="5"/>
    </row>
    <row r="38" spans="1:41" x14ac:dyDescent="0.3">
      <c r="AM38" s="8"/>
    </row>
    <row r="40" spans="1:41" x14ac:dyDescent="0.3">
      <c r="A40" t="s">
        <v>67</v>
      </c>
      <c r="D40" s="5">
        <f>C40+D37</f>
        <v>-9275</v>
      </c>
      <c r="E40" s="5">
        <f t="shared" ref="E40:AM40" si="43">D40+E37</f>
        <v>-18575</v>
      </c>
      <c r="F40" s="5">
        <f t="shared" si="43"/>
        <v>-27200</v>
      </c>
      <c r="G40" s="5">
        <f t="shared" si="43"/>
        <v>-34650</v>
      </c>
      <c r="H40" s="5">
        <f t="shared" si="43"/>
        <v>-40475</v>
      </c>
      <c r="I40" s="5">
        <f t="shared" si="43"/>
        <v>-43775</v>
      </c>
      <c r="J40" s="5">
        <f t="shared" si="43"/>
        <v>-43850</v>
      </c>
      <c r="K40" s="5">
        <f t="shared" si="43"/>
        <v>-40000</v>
      </c>
      <c r="L40" s="5">
        <f t="shared" si="43"/>
        <v>-31575</v>
      </c>
      <c r="M40" s="5">
        <f t="shared" si="43"/>
        <v>-17925</v>
      </c>
      <c r="N40" s="5">
        <f t="shared" si="43"/>
        <v>1600</v>
      </c>
      <c r="O40" s="5">
        <f t="shared" si="43"/>
        <v>27650</v>
      </c>
      <c r="P40" s="5">
        <f t="shared" si="43"/>
        <v>48148.5</v>
      </c>
      <c r="Q40" s="5">
        <f t="shared" si="43"/>
        <v>65695.5</v>
      </c>
      <c r="R40" s="5">
        <f t="shared" si="43"/>
        <v>80891</v>
      </c>
      <c r="S40" s="5">
        <f t="shared" si="43"/>
        <v>94335</v>
      </c>
      <c r="T40" s="5">
        <f t="shared" si="43"/>
        <v>106577.5</v>
      </c>
      <c r="U40" s="5">
        <f t="shared" si="43"/>
        <v>118168.5</v>
      </c>
      <c r="V40" s="5">
        <f t="shared" si="43"/>
        <v>129658</v>
      </c>
      <c r="W40" s="5">
        <f t="shared" si="43"/>
        <v>141596</v>
      </c>
      <c r="X40" s="5">
        <f t="shared" si="43"/>
        <v>154532.5</v>
      </c>
      <c r="Y40" s="5">
        <f t="shared" si="43"/>
        <v>168967.5</v>
      </c>
      <c r="Z40" s="5">
        <f t="shared" si="43"/>
        <v>185401</v>
      </c>
      <c r="AA40" s="5">
        <f t="shared" si="43"/>
        <v>204333</v>
      </c>
      <c r="AB40" s="5">
        <f t="shared" si="43"/>
        <v>224238.5</v>
      </c>
      <c r="AC40" s="5">
        <f t="shared" si="43"/>
        <v>247567.5</v>
      </c>
      <c r="AD40" s="5">
        <f t="shared" si="43"/>
        <v>274770</v>
      </c>
      <c r="AE40" s="5">
        <f t="shared" si="43"/>
        <v>306296</v>
      </c>
      <c r="AF40" s="5">
        <f t="shared" si="43"/>
        <v>342595.5</v>
      </c>
      <c r="AG40" s="5">
        <f t="shared" si="43"/>
        <v>384118.5</v>
      </c>
      <c r="AH40" s="5">
        <f t="shared" si="43"/>
        <v>431315</v>
      </c>
      <c r="AI40" s="5">
        <f t="shared" si="43"/>
        <v>484585</v>
      </c>
      <c r="AJ40" s="5">
        <f t="shared" si="43"/>
        <v>544328.5</v>
      </c>
      <c r="AK40" s="5">
        <f t="shared" si="43"/>
        <v>610945.5</v>
      </c>
      <c r="AL40" s="5">
        <f t="shared" si="43"/>
        <v>684836</v>
      </c>
      <c r="AM40" s="5">
        <f t="shared" si="43"/>
        <v>766400</v>
      </c>
    </row>
    <row r="41" spans="1:41" x14ac:dyDescent="0.3">
      <c r="D41" s="5"/>
    </row>
  </sheetData>
  <conditionalFormatting sqref="D37:AO37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270A-33D7-4CBC-9323-1B991FD1D508}">
  <dimension ref="A1:B8"/>
  <sheetViews>
    <sheetView tabSelected="1" workbookViewId="0">
      <selection activeCell="B5" sqref="B5"/>
    </sheetView>
  </sheetViews>
  <sheetFormatPr baseColWidth="10" defaultRowHeight="14.4" x14ac:dyDescent="0.3"/>
  <cols>
    <col min="1" max="1" width="17.44140625" bestFit="1" customWidth="1"/>
    <col min="2" max="2" width="15.88671875" customWidth="1"/>
  </cols>
  <sheetData>
    <row r="1" spans="1:2" x14ac:dyDescent="0.3">
      <c r="A1" s="1" t="s">
        <v>19</v>
      </c>
      <c r="B1" s="13">
        <v>40</v>
      </c>
    </row>
    <row r="2" spans="1:2" x14ac:dyDescent="0.3">
      <c r="A2" s="1" t="s">
        <v>65</v>
      </c>
      <c r="B2" s="13">
        <v>50</v>
      </c>
    </row>
    <row r="3" spans="1:2" x14ac:dyDescent="0.3">
      <c r="A3" s="1"/>
    </row>
    <row r="4" spans="1:2" x14ac:dyDescent="0.3">
      <c r="A4" s="1" t="s">
        <v>66</v>
      </c>
      <c r="B4">
        <v>3</v>
      </c>
    </row>
    <row r="5" spans="1:2" x14ac:dyDescent="0.3">
      <c r="A5" s="1" t="s">
        <v>62</v>
      </c>
      <c r="B5" s="13">
        <v>3000</v>
      </c>
    </row>
    <row r="6" spans="1:2" x14ac:dyDescent="0.3">
      <c r="A6" s="1"/>
    </row>
    <row r="7" spans="1:2" x14ac:dyDescent="0.3">
      <c r="A7" s="1"/>
    </row>
    <row r="8" spans="1:2" x14ac:dyDescent="0.3">
      <c r="A8" s="1" t="s">
        <v>60</v>
      </c>
      <c r="B8" s="5">
        <f>Tabelle1!AN37</f>
        <v>81564</v>
      </c>
    </row>
  </sheetData>
  <conditionalFormatting sqref="B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9DEE-1B26-4B26-A83E-C708A7ADE389}">
  <dimension ref="A1"/>
  <sheetViews>
    <sheetView workbookViewId="0">
      <selection activeCell="P26" sqref="P26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Eingabemaske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2017-11-14T07:46:54Z</dcterms:created>
  <dcterms:modified xsi:type="dcterms:W3CDTF">2017-11-28T08:10:19Z</dcterms:modified>
</cp:coreProperties>
</file>