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MxCloud\Studium\2017 WS\SKP\"/>
    </mc:Choice>
  </mc:AlternateContent>
  <bookViews>
    <workbookView xWindow="0" yWindow="0" windowWidth="17256" windowHeight="5628" activeTab="2" xr2:uid="{1CFAF433-DB7A-44B0-AAB8-549F054C11FA}"/>
  </bookViews>
  <sheets>
    <sheet name="Tabelle1" sheetId="1" r:id="rId1"/>
    <sheet name="Eingabemaske" sheetId="3" r:id="rId2"/>
    <sheet name="Diagramm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E45" i="1"/>
  <c r="F45" i="1" s="1"/>
  <c r="E46" i="1"/>
  <c r="D45" i="1"/>
  <c r="E43" i="1"/>
  <c r="F43" i="1"/>
  <c r="G43" i="1"/>
  <c r="H43" i="1"/>
  <c r="I43" i="1"/>
  <c r="D43" i="1"/>
  <c r="F46" i="1" l="1"/>
  <c r="G45" i="1"/>
  <c r="G46" i="1" l="1"/>
  <c r="H45" i="1"/>
  <c r="I45" i="1" l="1"/>
  <c r="H46" i="1"/>
  <c r="I46" i="1" l="1"/>
  <c r="C31" i="1" l="1"/>
  <c r="C32" i="1" s="1"/>
  <c r="C33" i="1" s="1"/>
  <c r="C30" i="1"/>
  <c r="C7" i="1"/>
  <c r="C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34" i="1" l="1"/>
  <c r="AJ34" i="1" s="1"/>
  <c r="D35" i="1"/>
  <c r="E35" i="1" s="1"/>
  <c r="D21" i="1"/>
  <c r="D22" i="1"/>
  <c r="P21" i="1"/>
  <c r="AB21" i="1"/>
  <c r="AC19" i="1"/>
  <c r="AD19" i="1"/>
  <c r="AE19" i="1"/>
  <c r="AF19" i="1"/>
  <c r="AG19" i="1"/>
  <c r="AH19" i="1"/>
  <c r="AI19" i="1"/>
  <c r="AJ19" i="1"/>
  <c r="AK19" i="1"/>
  <c r="AL19" i="1"/>
  <c r="AM19" i="1"/>
  <c r="AB19" i="1"/>
  <c r="Q19" i="1"/>
  <c r="R19" i="1"/>
  <c r="S19" i="1"/>
  <c r="T19" i="1"/>
  <c r="U19" i="1"/>
  <c r="V19" i="1"/>
  <c r="W19" i="1"/>
  <c r="X19" i="1"/>
  <c r="Y19" i="1"/>
  <c r="Z19" i="1"/>
  <c r="AA19" i="1"/>
  <c r="O19" i="1"/>
  <c r="P19" i="1"/>
  <c r="D20" i="1"/>
  <c r="D18" i="1"/>
  <c r="E18" i="1"/>
  <c r="F18" i="1"/>
  <c r="F24" i="1" s="1"/>
  <c r="G18" i="1"/>
  <c r="H18" i="1"/>
  <c r="I18" i="1"/>
  <c r="J18" i="1"/>
  <c r="K18" i="1"/>
  <c r="L18" i="1"/>
  <c r="M18" i="1"/>
  <c r="N18" i="1"/>
  <c r="O18" i="1"/>
  <c r="P18" i="1"/>
  <c r="Q18" i="1"/>
  <c r="R18" i="1"/>
  <c r="R24" i="1" s="1"/>
  <c r="S18" i="1"/>
  <c r="T18" i="1"/>
  <c r="U18" i="1"/>
  <c r="V18" i="1"/>
  <c r="W18" i="1"/>
  <c r="X18" i="1"/>
  <c r="Y18" i="1"/>
  <c r="Z18" i="1"/>
  <c r="Z24" i="1" s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E17" i="1"/>
  <c r="F17" i="1"/>
  <c r="G17" i="1"/>
  <c r="G24" i="1" s="1"/>
  <c r="H17" i="1"/>
  <c r="H24" i="1" s="1"/>
  <c r="I17" i="1"/>
  <c r="J17" i="1"/>
  <c r="J24" i="1" s="1"/>
  <c r="K17" i="1"/>
  <c r="K24" i="1" s="1"/>
  <c r="L17" i="1"/>
  <c r="L24" i="1" s="1"/>
  <c r="M17" i="1"/>
  <c r="N17" i="1"/>
  <c r="N24" i="1" s="1"/>
  <c r="O17" i="1"/>
  <c r="O24" i="1" s="1"/>
  <c r="P17" i="1"/>
  <c r="P24" i="1" s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7" i="1"/>
  <c r="D5" i="1"/>
  <c r="D6" i="1" s="1"/>
  <c r="AM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4" i="1"/>
  <c r="Q4" i="1"/>
  <c r="C8" i="1"/>
  <c r="E4" i="1"/>
  <c r="F4" i="1"/>
  <c r="G4" i="1"/>
  <c r="H4" i="1"/>
  <c r="I4" i="1"/>
  <c r="J4" i="1"/>
  <c r="K4" i="1"/>
  <c r="L4" i="1"/>
  <c r="M4" i="1"/>
  <c r="N4" i="1"/>
  <c r="O4" i="1"/>
  <c r="D4" i="1"/>
  <c r="V24" i="1" l="1"/>
  <c r="D24" i="1"/>
  <c r="D26" i="1" s="1"/>
  <c r="AK24" i="1"/>
  <c r="AG24" i="1"/>
  <c r="AC24" i="1"/>
  <c r="Y24" i="1"/>
  <c r="U24" i="1"/>
  <c r="Q24" i="1"/>
  <c r="M24" i="1"/>
  <c r="I24" i="1"/>
  <c r="E24" i="1"/>
  <c r="AE34" i="1"/>
  <c r="AK34" i="1"/>
  <c r="V34" i="1"/>
  <c r="U34" i="1"/>
  <c r="AL34" i="1"/>
  <c r="AG34" i="1"/>
  <c r="Z34" i="1"/>
  <c r="AI34" i="1"/>
  <c r="T34" i="1"/>
  <c r="Q34" i="1"/>
  <c r="S34" i="1"/>
  <c r="X34" i="1"/>
  <c r="Y34" i="1"/>
  <c r="AD34" i="1"/>
  <c r="W34" i="1"/>
  <c r="AM34" i="1"/>
  <c r="AB34" i="1"/>
  <c r="AC34" i="1"/>
  <c r="R34" i="1"/>
  <c r="AH34" i="1"/>
  <c r="AA34" i="1"/>
  <c r="P34" i="1"/>
  <c r="AF34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AA24" i="1"/>
  <c r="S24" i="1"/>
  <c r="AI24" i="1"/>
  <c r="AD24" i="1"/>
  <c r="W24" i="1"/>
  <c r="AM24" i="1"/>
  <c r="AE24" i="1"/>
  <c r="AL24" i="1"/>
  <c r="AH24" i="1"/>
  <c r="X24" i="1"/>
  <c r="T24" i="1"/>
  <c r="AJ24" i="1"/>
  <c r="AF24" i="1"/>
  <c r="F35" i="1"/>
  <c r="AB24" i="1"/>
  <c r="E6" i="1"/>
  <c r="E7" i="1" s="1"/>
  <c r="E8" i="1" s="1"/>
  <c r="D7" i="1"/>
  <c r="D8" i="1" s="1"/>
  <c r="J42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J43" i="1" l="1"/>
  <c r="J45" i="1"/>
  <c r="E39" i="1"/>
  <c r="K42" i="1"/>
  <c r="K43" i="1" s="1"/>
  <c r="D10" i="1"/>
  <c r="D37" i="1" s="1"/>
  <c r="D39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G35" i="1"/>
  <c r="F6" i="1"/>
  <c r="G6" i="1" s="1"/>
  <c r="G7" i="1" s="1"/>
  <c r="E10" i="1" l="1"/>
  <c r="E37" i="1" s="1"/>
  <c r="K45" i="1"/>
  <c r="J46" i="1"/>
  <c r="H35" i="1"/>
  <c r="H6" i="1"/>
  <c r="H7" i="1" s="1"/>
  <c r="F7" i="1"/>
  <c r="F8" i="1" s="1"/>
  <c r="L42" i="1" s="1"/>
  <c r="L43" i="1" s="1"/>
  <c r="G8" i="1"/>
  <c r="G39" i="1" l="1"/>
  <c r="M42" i="1"/>
  <c r="M43" i="1" s="1"/>
  <c r="L45" i="1"/>
  <c r="K46" i="1"/>
  <c r="F10" i="1"/>
  <c r="G10" i="1" s="1"/>
  <c r="G37" i="1" s="1"/>
  <c r="F39" i="1"/>
  <c r="I35" i="1"/>
  <c r="I6" i="1"/>
  <c r="I7" i="1" s="1"/>
  <c r="H8" i="1"/>
  <c r="H39" i="1" l="1"/>
  <c r="N42" i="1"/>
  <c r="N43" i="1" s="1"/>
  <c r="L46" i="1"/>
  <c r="M45" i="1"/>
  <c r="F37" i="1"/>
  <c r="H10" i="1"/>
  <c r="H37" i="1" s="1"/>
  <c r="J35" i="1"/>
  <c r="J6" i="1"/>
  <c r="K6" i="1" s="1"/>
  <c r="I8" i="1"/>
  <c r="O42" i="1" s="1"/>
  <c r="O43" i="1" s="1"/>
  <c r="M46" i="1" l="1"/>
  <c r="N45" i="1"/>
  <c r="I10" i="1"/>
  <c r="I37" i="1" s="1"/>
  <c r="I39" i="1"/>
  <c r="K35" i="1"/>
  <c r="J7" i="1"/>
  <c r="J8" i="1" s="1"/>
  <c r="P42" i="1" s="1"/>
  <c r="P43" i="1" s="1"/>
  <c r="K7" i="1"/>
  <c r="L6" i="1"/>
  <c r="O45" i="1" l="1"/>
  <c r="N46" i="1"/>
  <c r="J10" i="1"/>
  <c r="J37" i="1" s="1"/>
  <c r="J39" i="1"/>
  <c r="L35" i="1"/>
  <c r="L7" i="1"/>
  <c r="M6" i="1"/>
  <c r="K8" i="1"/>
  <c r="Q42" i="1" s="1"/>
  <c r="Q43" i="1" s="1"/>
  <c r="P45" i="1" l="1"/>
  <c r="O46" i="1"/>
  <c r="K10" i="1"/>
  <c r="K37" i="1" s="1"/>
  <c r="K39" i="1"/>
  <c r="M35" i="1"/>
  <c r="N6" i="1"/>
  <c r="M7" i="1"/>
  <c r="L8" i="1"/>
  <c r="R42" i="1" s="1"/>
  <c r="R43" i="1" s="1"/>
  <c r="P46" i="1" l="1"/>
  <c r="Q45" i="1"/>
  <c r="L10" i="1"/>
  <c r="L37" i="1" s="1"/>
  <c r="L39" i="1"/>
  <c r="N35" i="1"/>
  <c r="O6" i="1"/>
  <c r="N7" i="1"/>
  <c r="M8" i="1"/>
  <c r="S42" i="1" s="1"/>
  <c r="S43" i="1" s="1"/>
  <c r="Q46" i="1" l="1"/>
  <c r="R45" i="1"/>
  <c r="M10" i="1"/>
  <c r="M37" i="1" s="1"/>
  <c r="M39" i="1"/>
  <c r="O35" i="1"/>
  <c r="P6" i="1"/>
  <c r="O7" i="1"/>
  <c r="N8" i="1"/>
  <c r="T42" i="1" s="1"/>
  <c r="T43" i="1" s="1"/>
  <c r="S45" i="1" l="1"/>
  <c r="R46" i="1"/>
  <c r="N10" i="1"/>
  <c r="N37" i="1" s="1"/>
  <c r="N39" i="1"/>
  <c r="P35" i="1"/>
  <c r="Q6" i="1"/>
  <c r="P7" i="1"/>
  <c r="O8" i="1"/>
  <c r="U42" i="1" s="1"/>
  <c r="U43" i="1" s="1"/>
  <c r="S46" i="1" l="1"/>
  <c r="T45" i="1"/>
  <c r="O10" i="1"/>
  <c r="O37" i="1" s="1"/>
  <c r="O39" i="1"/>
  <c r="Q35" i="1"/>
  <c r="Q7" i="1"/>
  <c r="R6" i="1"/>
  <c r="P8" i="1"/>
  <c r="V42" i="1" s="1"/>
  <c r="V43" i="1" s="1"/>
  <c r="T46" i="1" l="1"/>
  <c r="U45" i="1"/>
  <c r="P10" i="1"/>
  <c r="P37" i="1" s="1"/>
  <c r="P39" i="1"/>
  <c r="R35" i="1"/>
  <c r="R7" i="1"/>
  <c r="S6" i="1"/>
  <c r="Q8" i="1"/>
  <c r="W42" i="1" s="1"/>
  <c r="W43" i="1" s="1"/>
  <c r="U46" i="1" l="1"/>
  <c r="V45" i="1"/>
  <c r="Q10" i="1"/>
  <c r="Q37" i="1" s="1"/>
  <c r="Q39" i="1"/>
  <c r="S35" i="1"/>
  <c r="S7" i="1"/>
  <c r="T6" i="1"/>
  <c r="R8" i="1"/>
  <c r="X42" i="1" s="1"/>
  <c r="X43" i="1" s="1"/>
  <c r="W45" i="1" l="1"/>
  <c r="V46" i="1"/>
  <c r="R10" i="1"/>
  <c r="R37" i="1" s="1"/>
  <c r="R39" i="1"/>
  <c r="T35" i="1"/>
  <c r="U6" i="1"/>
  <c r="T7" i="1"/>
  <c r="S8" i="1"/>
  <c r="Y42" i="1" s="1"/>
  <c r="Y43" i="1" s="1"/>
  <c r="X45" i="1" l="1"/>
  <c r="W46" i="1"/>
  <c r="S10" i="1"/>
  <c r="S37" i="1" s="1"/>
  <c r="S39" i="1"/>
  <c r="U35" i="1"/>
  <c r="V6" i="1"/>
  <c r="U7" i="1"/>
  <c r="T8" i="1"/>
  <c r="Z42" i="1" s="1"/>
  <c r="Z43" i="1" s="1"/>
  <c r="X46" i="1" l="1"/>
  <c r="Y45" i="1"/>
  <c r="T10" i="1"/>
  <c r="T37" i="1" s="1"/>
  <c r="T39" i="1"/>
  <c r="V35" i="1"/>
  <c r="W6" i="1"/>
  <c r="V7" i="1"/>
  <c r="U8" i="1"/>
  <c r="AA42" i="1" s="1"/>
  <c r="AA43" i="1" s="1"/>
  <c r="Z45" i="1" l="1"/>
  <c r="Y46" i="1"/>
  <c r="U10" i="1"/>
  <c r="U37" i="1" s="1"/>
  <c r="U39" i="1"/>
  <c r="W35" i="1"/>
  <c r="W7" i="1"/>
  <c r="X6" i="1"/>
  <c r="V8" i="1"/>
  <c r="AB42" i="1" s="1"/>
  <c r="AB43" i="1" s="1"/>
  <c r="Z46" i="1" l="1"/>
  <c r="AA45" i="1"/>
  <c r="V10" i="1"/>
  <c r="V37" i="1" s="1"/>
  <c r="V39" i="1"/>
  <c r="X35" i="1"/>
  <c r="Y6" i="1"/>
  <c r="X7" i="1"/>
  <c r="W8" i="1"/>
  <c r="AC42" i="1" s="1"/>
  <c r="AC43" i="1" s="1"/>
  <c r="AA46" i="1" l="1"/>
  <c r="AB45" i="1"/>
  <c r="W10" i="1"/>
  <c r="W37" i="1" s="1"/>
  <c r="W39" i="1"/>
  <c r="Y35" i="1"/>
  <c r="Z6" i="1"/>
  <c r="Y7" i="1"/>
  <c r="X8" i="1"/>
  <c r="AD42" i="1" s="1"/>
  <c r="AD43" i="1" s="1"/>
  <c r="AC45" i="1" l="1"/>
  <c r="AB46" i="1"/>
  <c r="X10" i="1"/>
  <c r="X37" i="1" s="1"/>
  <c r="X39" i="1"/>
  <c r="Z35" i="1"/>
  <c r="Z7" i="1"/>
  <c r="AA6" i="1"/>
  <c r="Y8" i="1"/>
  <c r="AE42" i="1" s="1"/>
  <c r="AE43" i="1" s="1"/>
  <c r="AD45" i="1" l="1"/>
  <c r="AC46" i="1"/>
  <c r="Y10" i="1"/>
  <c r="Y37" i="1" s="1"/>
  <c r="Y39" i="1"/>
  <c r="AA35" i="1"/>
  <c r="AA7" i="1"/>
  <c r="AB6" i="1"/>
  <c r="Z8" i="1"/>
  <c r="AF42" i="1" s="1"/>
  <c r="AF43" i="1" s="1"/>
  <c r="AD46" i="1" l="1"/>
  <c r="AE45" i="1"/>
  <c r="Z10" i="1"/>
  <c r="Z37" i="1" s="1"/>
  <c r="Z39" i="1"/>
  <c r="AB35" i="1"/>
  <c r="AC6" i="1"/>
  <c r="AB7" i="1"/>
  <c r="AA8" i="1"/>
  <c r="AG42" i="1" s="1"/>
  <c r="AG43" i="1" s="1"/>
  <c r="AF45" i="1" l="1"/>
  <c r="AE46" i="1"/>
  <c r="AA10" i="1"/>
  <c r="AA37" i="1" s="1"/>
  <c r="AA39" i="1"/>
  <c r="AC35" i="1"/>
  <c r="AC7" i="1"/>
  <c r="AD6" i="1"/>
  <c r="AB8" i="1"/>
  <c r="AH42" i="1" s="1"/>
  <c r="AH43" i="1" s="1"/>
  <c r="AG45" i="1" l="1"/>
  <c r="AF46" i="1"/>
  <c r="AB10" i="1"/>
  <c r="AB37" i="1" s="1"/>
  <c r="AB39" i="1"/>
  <c r="AD35" i="1"/>
  <c r="AD7" i="1"/>
  <c r="AE6" i="1"/>
  <c r="AC8" i="1"/>
  <c r="AI42" i="1" s="1"/>
  <c r="AI43" i="1" s="1"/>
  <c r="AH45" i="1" l="1"/>
  <c r="AG46" i="1"/>
  <c r="AC10" i="1"/>
  <c r="AC37" i="1" s="1"/>
  <c r="AC39" i="1"/>
  <c r="AE35" i="1"/>
  <c r="AE7" i="1"/>
  <c r="AF6" i="1"/>
  <c r="AD8" i="1"/>
  <c r="AJ42" i="1" s="1"/>
  <c r="AJ43" i="1" s="1"/>
  <c r="AH46" i="1" l="1"/>
  <c r="AI45" i="1"/>
  <c r="AD10" i="1"/>
  <c r="AD37" i="1" s="1"/>
  <c r="AD39" i="1"/>
  <c r="AF35" i="1"/>
  <c r="AG6" i="1"/>
  <c r="AF7" i="1"/>
  <c r="AE8" i="1"/>
  <c r="AK42" i="1" s="1"/>
  <c r="AK43" i="1" s="1"/>
  <c r="AI46" i="1" l="1"/>
  <c r="AJ45" i="1"/>
  <c r="AE10" i="1"/>
  <c r="AE37" i="1" s="1"/>
  <c r="AE39" i="1"/>
  <c r="AG35" i="1"/>
  <c r="AH6" i="1"/>
  <c r="AG7" i="1"/>
  <c r="AF8" i="1"/>
  <c r="AL42" i="1" s="1"/>
  <c r="AL43" i="1" s="1"/>
  <c r="AK45" i="1" l="1"/>
  <c r="AJ46" i="1"/>
  <c r="AF10" i="1"/>
  <c r="AF37" i="1" s="1"/>
  <c r="AF39" i="1"/>
  <c r="AH35" i="1"/>
  <c r="AI6" i="1"/>
  <c r="AH7" i="1"/>
  <c r="AG8" i="1"/>
  <c r="AM42" i="1" s="1"/>
  <c r="AM43" i="1" s="1"/>
  <c r="AL45" i="1" l="1"/>
  <c r="AK46" i="1"/>
  <c r="AG10" i="1"/>
  <c r="AG37" i="1" s="1"/>
  <c r="AG39" i="1"/>
  <c r="AI35" i="1"/>
  <c r="AI7" i="1"/>
  <c r="AJ6" i="1"/>
  <c r="AH8" i="1"/>
  <c r="AL46" i="1" l="1"/>
  <c r="AM45" i="1"/>
  <c r="AM46" i="1" s="1"/>
  <c r="AH10" i="1"/>
  <c r="AH37" i="1" s="1"/>
  <c r="AH39" i="1"/>
  <c r="AJ35" i="1"/>
  <c r="AK6" i="1"/>
  <c r="AJ7" i="1"/>
  <c r="AI8" i="1"/>
  <c r="AI10" i="1" l="1"/>
  <c r="AI37" i="1" s="1"/>
  <c r="AI39" i="1"/>
  <c r="AK35" i="1"/>
  <c r="AL6" i="1"/>
  <c r="AK7" i="1"/>
  <c r="AJ8" i="1"/>
  <c r="AJ10" i="1" l="1"/>
  <c r="AJ37" i="1" s="1"/>
  <c r="AJ39" i="1"/>
  <c r="AL35" i="1"/>
  <c r="AL7" i="1"/>
  <c r="AM6" i="1"/>
  <c r="AM7" i="1" s="1"/>
  <c r="AM8" i="1" s="1"/>
  <c r="AM39" i="1" s="1"/>
  <c r="AK8" i="1"/>
  <c r="AK10" i="1" l="1"/>
  <c r="AK37" i="1" s="1"/>
  <c r="AK39" i="1"/>
  <c r="AM35" i="1"/>
  <c r="AL8" i="1"/>
  <c r="AL10" i="1" l="1"/>
  <c r="AM10" i="1" s="1"/>
  <c r="AN10" i="1" s="1"/>
  <c r="AL39" i="1"/>
  <c r="AN35" i="1"/>
  <c r="AN37" i="1" l="1"/>
  <c r="B8" i="3" s="1"/>
  <c r="AM37" i="1"/>
  <c r="AL37" i="1"/>
</calcChain>
</file>

<file path=xl/sharedStrings.xml><?xml version="1.0" encoding="utf-8"?>
<sst xmlns="http://schemas.openxmlformats.org/spreadsheetml/2006/main" count="75" uniqueCount="71">
  <si>
    <t>Vertrieb</t>
  </si>
  <si>
    <t>Monat 2</t>
  </si>
  <si>
    <t>Vertriebserlöse</t>
  </si>
  <si>
    <t>MitnahmeApp BevSch</t>
  </si>
  <si>
    <t>Monat 1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</si>
  <si>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</si>
  <si>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</si>
  <si>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</si>
  <si>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</si>
  <si>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</si>
  <si>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</si>
  <si>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</si>
  <si>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</si>
  <si>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</si>
  <si>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</si>
  <si>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Landkreise</t>
  </si>
  <si>
    <t>mögliche Organisationen pro Landkreis</t>
  </si>
  <si>
    <t>Neue Organisationen / Monat</t>
  </si>
  <si>
    <t>Gesamtzahl Organisationen</t>
  </si>
  <si>
    <t>Einrichtungsgebühr</t>
  </si>
  <si>
    <t>Laufende Kosten / Monat
5€ / 10 Nutzer</t>
  </si>
  <si>
    <t>Markt</t>
  </si>
  <si>
    <t>Maximale Anzahl Organisationen</t>
  </si>
  <si>
    <t>Monatliche Erlöse</t>
  </si>
  <si>
    <t>Monat 13</t>
  </si>
  <si>
    <t>Monat 14</t>
  </si>
  <si>
    <t>Monat 15</t>
  </si>
  <si>
    <t>Monat 16</t>
  </si>
  <si>
    <t>Monat 17</t>
  </si>
  <si>
    <t>Monat 18</t>
  </si>
  <si>
    <t>Monat 19</t>
  </si>
  <si>
    <t>Monat 20</t>
  </si>
  <si>
    <t>Monat 21</t>
  </si>
  <si>
    <t>Monat 22</t>
  </si>
  <si>
    <t>Monat 23</t>
  </si>
  <si>
    <t>Monat 24</t>
  </si>
  <si>
    <t>Monat 25</t>
  </si>
  <si>
    <t>Monat 26</t>
  </si>
  <si>
    <t>Monat 27</t>
  </si>
  <si>
    <t>Monat 28</t>
  </si>
  <si>
    <t>Monat 29</t>
  </si>
  <si>
    <t>Monat 30</t>
  </si>
  <si>
    <t>Monat 31</t>
  </si>
  <si>
    <t>Monat 32</t>
  </si>
  <si>
    <t>Monat 33</t>
  </si>
  <si>
    <t>Monat 34</t>
  </si>
  <si>
    <t>Monat 35</t>
  </si>
  <si>
    <t>Monat 36</t>
  </si>
  <si>
    <t>Gesamtzahl korrigiert</t>
  </si>
  <si>
    <t xml:space="preserve"> </t>
  </si>
  <si>
    <t>PCs</t>
  </si>
  <si>
    <t>Testgeräte</t>
  </si>
  <si>
    <t>Raum / Monat</t>
  </si>
  <si>
    <t>Nebenkosten / Monat</t>
  </si>
  <si>
    <t>Server / Monat</t>
  </si>
  <si>
    <t>Möbel, Infrastruktur</t>
  </si>
  <si>
    <t>Infrastruktur, IT</t>
  </si>
  <si>
    <t>Produktionskosten</t>
  </si>
  <si>
    <t>Einrichten des Kunden</t>
  </si>
  <si>
    <t>Lohnkosten</t>
  </si>
  <si>
    <t>Bilanz</t>
  </si>
  <si>
    <t>Anzahl Mitarbeiter</t>
  </si>
  <si>
    <t>Bruttogehalt</t>
  </si>
  <si>
    <t>Sozialversicherung</t>
  </si>
  <si>
    <t>Netto (incl. SV und Steuer 23%)</t>
  </si>
  <si>
    <t>Monatliche Gebühr</t>
  </si>
  <si>
    <t>Mitarbeiter</t>
  </si>
  <si>
    <t>monatlich</t>
  </si>
  <si>
    <t>mit Zahlungsziel von 6 Monaten</t>
  </si>
  <si>
    <t>monatlich (ZZ6)</t>
  </si>
  <si>
    <t>Bilanz (ZZ6)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</si>
</sst>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4" xfId="0" applyNumberFormat="1" applyBorder="1"/>
    <xf numFmtId="9" fontId="0" fillId="0" borderId="3" xfId="2" applyFont="1" applyBorder="1"/>
    <xf numFmtId="44" fontId="0" fillId="0" borderId="3" xfId="1" applyFont="1" applyFill="1" applyBorder="1"/>
    <xf numFmtId="44" fontId="0" fillId="0" borderId="0" xfId="1" applyFont="1"/>
    <xf numFmtId="0" fontId="0" fillId="0" borderId="5" xfId="0" applyBorder="1"/>
    <xf numFmtId="44" fontId="0" fillId="0" borderId="3" xfId="0" applyNumberFormat="1" applyBorder="1"/>
    <xf numFmtId="0" fontId="0" fillId="0" borderId="6" xfId="0" applyBorder="1"/>
  </cellXfs>
  <cellStyles count="3">
    <cellStyle name="Prozent" xfId="2" builtinId="5"/>
    <cellStyle name="Standard" xfId="0" builtinId="0"/>
    <cellStyle name="Währung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C8B-AB5E-59ED77CE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EC2-A3E4-13026E40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Kundenentwicklung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Neue Organisationen / Monat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Tabelle1!$D$3:$AM$3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E2F-AFC4-615A2352E879}"/>
            </c:ext>
          </c:extLst>
        </c:ser>
        <c:ser>
          <c:idx val="1"/>
          <c:order val="1"/>
          <c:tx>
            <c:strRef>
              <c:f>Tabelle1!$B$5:$C$5</c:f>
              <c:strCache>
                <c:ptCount val="2"/>
                <c:pt idx="0">
                  <c:v>Gesamtzahl Organisationen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Tabelle1!$D$5:$AM$5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48</c:v>
                </c:pt>
                <c:pt idx="6">
                  <c:v>63</c:v>
                </c:pt>
                <c:pt idx="7">
                  <c:v>78</c:v>
                </c:pt>
                <c:pt idx="8">
                  <c:v>93</c:v>
                </c:pt>
                <c:pt idx="9">
                  <c:v>108</c:v>
                </c:pt>
                <c:pt idx="10">
                  <c:v>123</c:v>
                </c:pt>
                <c:pt idx="11">
                  <c:v>138</c:v>
                </c:pt>
                <c:pt idx="12">
                  <c:v>153</c:v>
                </c:pt>
                <c:pt idx="13">
                  <c:v>168</c:v>
                </c:pt>
                <c:pt idx="14">
                  <c:v>183</c:v>
                </c:pt>
                <c:pt idx="15">
                  <c:v>198</c:v>
                </c:pt>
                <c:pt idx="16">
                  <c:v>213</c:v>
                </c:pt>
                <c:pt idx="17">
                  <c:v>228</c:v>
                </c:pt>
                <c:pt idx="18">
                  <c:v>243</c:v>
                </c:pt>
                <c:pt idx="19">
                  <c:v>258</c:v>
                </c:pt>
                <c:pt idx="20">
                  <c:v>273</c:v>
                </c:pt>
                <c:pt idx="21">
                  <c:v>288</c:v>
                </c:pt>
                <c:pt idx="22">
                  <c:v>303</c:v>
                </c:pt>
                <c:pt idx="23">
                  <c:v>318</c:v>
                </c:pt>
                <c:pt idx="24">
                  <c:v>333</c:v>
                </c:pt>
                <c:pt idx="25">
                  <c:v>348</c:v>
                </c:pt>
                <c:pt idx="26">
                  <c:v>363</c:v>
                </c:pt>
                <c:pt idx="27">
                  <c:v>378</c:v>
                </c:pt>
                <c:pt idx="28">
                  <c:v>393</c:v>
                </c:pt>
                <c:pt idx="29">
                  <c:v>408</c:v>
                </c:pt>
                <c:pt idx="30">
                  <c:v>423</c:v>
                </c:pt>
                <c:pt idx="31">
                  <c:v>438</c:v>
                </c:pt>
                <c:pt idx="32">
                  <c:v>453</c:v>
                </c:pt>
                <c:pt idx="33">
                  <c:v>468</c:v>
                </c:pt>
                <c:pt idx="34">
                  <c:v>483</c:v>
                </c:pt>
                <c:pt idx="35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B-4E2F-AFC4-615A2352E879}"/>
            </c:ext>
          </c:extLst>
        </c:ser>
        <c:ser>
          <c:idx val="2"/>
          <c:order val="2"/>
          <c:tx>
            <c:strRef>
              <c:f>Tabelle1!$B$6:$C$6</c:f>
              <c:strCache>
                <c:ptCount val="2"/>
                <c:pt idx="0">
                  <c:v>Gesamtzahl korrigiert</c:v>
                </c:pt>
                <c:pt idx="1">
                  <c:v>98%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Tabelle1!$D$6:$AM$6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47</c:v>
                </c:pt>
                <c:pt idx="6">
                  <c:v>61</c:v>
                </c:pt>
                <c:pt idx="7">
                  <c:v>75</c:v>
                </c:pt>
                <c:pt idx="8">
                  <c:v>89</c:v>
                </c:pt>
                <c:pt idx="9">
                  <c:v>102</c:v>
                </c:pt>
                <c:pt idx="10">
                  <c:v>115</c:v>
                </c:pt>
                <c:pt idx="11">
                  <c:v>128</c:v>
                </c:pt>
                <c:pt idx="12">
                  <c:v>140</c:v>
                </c:pt>
                <c:pt idx="13">
                  <c:v>152</c:v>
                </c:pt>
                <c:pt idx="14">
                  <c:v>164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241</c:v>
                </c:pt>
                <c:pt idx="22">
                  <c:v>251</c:v>
                </c:pt>
                <c:pt idx="23">
                  <c:v>261</c:v>
                </c:pt>
                <c:pt idx="24">
                  <c:v>271</c:v>
                </c:pt>
                <c:pt idx="25">
                  <c:v>281</c:v>
                </c:pt>
                <c:pt idx="26">
                  <c:v>290</c:v>
                </c:pt>
                <c:pt idx="27">
                  <c:v>299</c:v>
                </c:pt>
                <c:pt idx="28">
                  <c:v>308</c:v>
                </c:pt>
                <c:pt idx="29">
                  <c:v>317</c:v>
                </c:pt>
                <c:pt idx="30">
                  <c:v>326</c:v>
                </c:pt>
                <c:pt idx="31">
                  <c:v>334</c:v>
                </c:pt>
                <c:pt idx="32">
                  <c:v>342</c:v>
                </c:pt>
                <c:pt idx="33">
                  <c:v>350</c:v>
                </c:pt>
                <c:pt idx="34">
                  <c:v>358</c:v>
                </c:pt>
                <c:pt idx="3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B-4E2F-AFC4-615A2352E879}"/>
            </c:ext>
          </c:extLst>
        </c:ser>
        <c:ser>
          <c:idx val="3"/>
          <c:order val="3"/>
          <c:tx>
            <c:v>Maximum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Tabelle1!$D$1:$AM$1</c:f>
              <c:strCache>
                <c:ptCount val="36"/>
                <c:pt idx="0">
                  <c:v>Monat 1</c:v>
                </c:pt>
                <c:pt idx="1">
                  <c:v>Monat 2</c:v>
                </c:pt>
                <c:pt idx="2">
                  <c:v>Monat 3</c:v>
                </c:pt>
                <c:pt idx="3">
                  <c:v>Monat 4</c:v>
                </c:pt>
                <c:pt idx="4">
                  <c:v>Monat 5</c:v>
                </c:pt>
                <c:pt idx="5">
                  <c:v>Monat 6</c:v>
                </c:pt>
                <c:pt idx="6">
                  <c:v>Monat 7</c:v>
                </c:pt>
                <c:pt idx="7">
                  <c:v>Monat 8</c:v>
                </c:pt>
                <c:pt idx="8">
                  <c:v>Monat 9</c:v>
                </c:pt>
                <c:pt idx="9">
                  <c:v>Monat 10</c:v>
                </c:pt>
                <c:pt idx="10">
                  <c:v>Monat 11</c:v>
                </c:pt>
                <c:pt idx="11">
                  <c:v>Monat 12</c:v>
                </c:pt>
                <c:pt idx="12">
                  <c:v>Monat 13</c:v>
                </c:pt>
                <c:pt idx="13">
                  <c:v>Monat 14</c:v>
                </c:pt>
                <c:pt idx="14">
                  <c:v>Monat 15</c:v>
                </c:pt>
                <c:pt idx="15">
                  <c:v>Monat 16</c:v>
                </c:pt>
                <c:pt idx="16">
                  <c:v>Monat 17</c:v>
                </c:pt>
                <c:pt idx="17">
                  <c:v>Monat 18</c:v>
                </c:pt>
                <c:pt idx="18">
                  <c:v>Monat 19</c:v>
                </c:pt>
                <c:pt idx="19">
                  <c:v>Monat 20</c:v>
                </c:pt>
                <c:pt idx="20">
                  <c:v>Monat 21</c:v>
                </c:pt>
                <c:pt idx="21">
                  <c:v>Monat 22</c:v>
                </c:pt>
                <c:pt idx="22">
                  <c:v>Monat 23</c:v>
                </c:pt>
                <c:pt idx="23">
                  <c:v>Monat 24</c:v>
                </c:pt>
                <c:pt idx="24">
                  <c:v>Monat 25</c:v>
                </c:pt>
                <c:pt idx="25">
                  <c:v>Monat 26</c:v>
                </c:pt>
                <c:pt idx="26">
                  <c:v>Monat 27</c:v>
                </c:pt>
                <c:pt idx="27">
                  <c:v>Monat 28</c:v>
                </c:pt>
                <c:pt idx="28">
                  <c:v>Monat 29</c:v>
                </c:pt>
                <c:pt idx="29">
                  <c:v>Monat 30</c:v>
                </c:pt>
                <c:pt idx="30">
                  <c:v>Monat 31</c:v>
                </c:pt>
                <c:pt idx="31">
                  <c:v>Monat 32</c:v>
                </c:pt>
                <c:pt idx="32">
                  <c:v>Monat 33</c:v>
                </c:pt>
                <c:pt idx="33">
                  <c:v>Monat 34</c:v>
                </c:pt>
                <c:pt idx="34">
                  <c:v>Monat 35</c:v>
                </c:pt>
                <c:pt idx="35">
                  <c:v>Monat 36</c:v>
                </c:pt>
              </c:strCache>
            </c:strRef>
          </c:xVal>
          <c:yVal>
            <c:numRef>
              <c:f>Tabelle1!$D$14:$AM$14</c:f>
              <c:numCache>
                <c:formatCode>General</c:formatCode>
                <c:ptCount val="3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B-4E2F-AFC4-615A235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3759"/>
        <c:axId val="421904607"/>
      </c:scatterChart>
      <c:valAx>
        <c:axId val="477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04607"/>
        <c:crosses val="autoZero"/>
        <c:crossBetween val="midCat"/>
      </c:valAx>
      <c:valAx>
        <c:axId val="421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AA-42E8-8D6F-1CA06F932B13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AA-42E8-8D6F-1CA06F932B13}"/>
            </c:ext>
          </c:extLst>
        </c:ser>
        <c:ser>
          <c:idx val="1"/>
          <c:order val="2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AA-42E8-8D6F-1CA06F932B13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AA-42E8-8D6F-1CA06F93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4F97-8D33-9C1EF3C1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 ZZ:</a:t>
            </a:r>
            <a:r>
              <a:rPr lang="de-DE" baseline="0"/>
              <a:t> 6mon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Tabelle1!$D$43:$AM$43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-725</c:v>
                </c:pt>
                <c:pt idx="2">
                  <c:v>-725</c:v>
                </c:pt>
                <c:pt idx="3">
                  <c:v>-725</c:v>
                </c:pt>
                <c:pt idx="4">
                  <c:v>-725</c:v>
                </c:pt>
                <c:pt idx="5">
                  <c:v>-725</c:v>
                </c:pt>
                <c:pt idx="6">
                  <c:v>-515</c:v>
                </c:pt>
                <c:pt idx="7">
                  <c:v>-285</c:v>
                </c:pt>
                <c:pt idx="8">
                  <c:v>5</c:v>
                </c:pt>
                <c:pt idx="9">
                  <c:v>355</c:v>
                </c:pt>
                <c:pt idx="10">
                  <c:v>765</c:v>
                </c:pt>
                <c:pt idx="11">
                  <c:v>1205</c:v>
                </c:pt>
                <c:pt idx="12">
                  <c:v>-7421</c:v>
                </c:pt>
                <c:pt idx="13">
                  <c:v>-5001</c:v>
                </c:pt>
                <c:pt idx="14">
                  <c:v>-4581</c:v>
                </c:pt>
                <c:pt idx="15">
                  <c:v>-4191</c:v>
                </c:pt>
                <c:pt idx="16">
                  <c:v>-3801</c:v>
                </c:pt>
                <c:pt idx="17">
                  <c:v>-3411</c:v>
                </c:pt>
                <c:pt idx="18">
                  <c:v>-3051</c:v>
                </c:pt>
                <c:pt idx="19">
                  <c:v>-2691</c:v>
                </c:pt>
                <c:pt idx="20">
                  <c:v>-2331</c:v>
                </c:pt>
                <c:pt idx="21">
                  <c:v>-1971</c:v>
                </c:pt>
                <c:pt idx="22">
                  <c:v>-1641</c:v>
                </c:pt>
                <c:pt idx="23">
                  <c:v>-1311</c:v>
                </c:pt>
                <c:pt idx="24">
                  <c:v>-3006</c:v>
                </c:pt>
                <c:pt idx="25">
                  <c:v>-676</c:v>
                </c:pt>
                <c:pt idx="26">
                  <c:v>-346</c:v>
                </c:pt>
                <c:pt idx="27">
                  <c:v>-46</c:v>
                </c:pt>
                <c:pt idx="28">
                  <c:v>254</c:v>
                </c:pt>
                <c:pt idx="29">
                  <c:v>554</c:v>
                </c:pt>
                <c:pt idx="30">
                  <c:v>854</c:v>
                </c:pt>
                <c:pt idx="31">
                  <c:v>1154</c:v>
                </c:pt>
                <c:pt idx="32">
                  <c:v>1424</c:v>
                </c:pt>
                <c:pt idx="33">
                  <c:v>1694</c:v>
                </c:pt>
                <c:pt idx="34">
                  <c:v>1964</c:v>
                </c:pt>
                <c:pt idx="35">
                  <c:v>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227-AA25-4975D25B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 ZZ</a:t>
            </a:r>
            <a:r>
              <a:rPr lang="de-DE" baseline="0"/>
              <a:t>: 6Monate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17800395037957"/>
          <c:y val="0.1296336206896552"/>
          <c:w val="0.81020336431745155"/>
          <c:h val="0.82726293103448278"/>
        </c:manualLayout>
      </c:layout>
      <c:scatterChart>
        <c:scatterStyle val="lineMarker"/>
        <c:varyColors val="0"/>
        <c:ser>
          <c:idx val="1"/>
          <c:order val="0"/>
          <c:yVal>
            <c:numRef>
              <c:f>Tabelle1!$D$46:$AM$46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-10450</c:v>
                </c:pt>
                <c:pt idx="2">
                  <c:v>-11175</c:v>
                </c:pt>
                <c:pt idx="3">
                  <c:v>-11900</c:v>
                </c:pt>
                <c:pt idx="4">
                  <c:v>-12625</c:v>
                </c:pt>
                <c:pt idx="5">
                  <c:v>-13350</c:v>
                </c:pt>
                <c:pt idx="6">
                  <c:v>-13865</c:v>
                </c:pt>
                <c:pt idx="7">
                  <c:v>-14150</c:v>
                </c:pt>
                <c:pt idx="8">
                  <c:v>-14145</c:v>
                </c:pt>
                <c:pt idx="9">
                  <c:v>-13790</c:v>
                </c:pt>
                <c:pt idx="10">
                  <c:v>-13025</c:v>
                </c:pt>
                <c:pt idx="11">
                  <c:v>-11820</c:v>
                </c:pt>
                <c:pt idx="12">
                  <c:v>-19241</c:v>
                </c:pt>
                <c:pt idx="13">
                  <c:v>-24242</c:v>
                </c:pt>
                <c:pt idx="14">
                  <c:v>-28823</c:v>
                </c:pt>
                <c:pt idx="15">
                  <c:v>-33014</c:v>
                </c:pt>
                <c:pt idx="16">
                  <c:v>-36815</c:v>
                </c:pt>
                <c:pt idx="17">
                  <c:v>-40226</c:v>
                </c:pt>
                <c:pt idx="18">
                  <c:v>-43277</c:v>
                </c:pt>
                <c:pt idx="19">
                  <c:v>-45968</c:v>
                </c:pt>
                <c:pt idx="20">
                  <c:v>-48299</c:v>
                </c:pt>
                <c:pt idx="21">
                  <c:v>-50270</c:v>
                </c:pt>
                <c:pt idx="22">
                  <c:v>-51911</c:v>
                </c:pt>
                <c:pt idx="23">
                  <c:v>-53222</c:v>
                </c:pt>
                <c:pt idx="24">
                  <c:v>-56228</c:v>
                </c:pt>
                <c:pt idx="25">
                  <c:v>-56904</c:v>
                </c:pt>
                <c:pt idx="26">
                  <c:v>-57250</c:v>
                </c:pt>
                <c:pt idx="27">
                  <c:v>-57296</c:v>
                </c:pt>
                <c:pt idx="28">
                  <c:v>-57042</c:v>
                </c:pt>
                <c:pt idx="29">
                  <c:v>-56488</c:v>
                </c:pt>
                <c:pt idx="30">
                  <c:v>-55634</c:v>
                </c:pt>
                <c:pt idx="31">
                  <c:v>-54480</c:v>
                </c:pt>
                <c:pt idx="32">
                  <c:v>-53056</c:v>
                </c:pt>
                <c:pt idx="33">
                  <c:v>-51362</c:v>
                </c:pt>
                <c:pt idx="34">
                  <c:v>-49398</c:v>
                </c:pt>
                <c:pt idx="35">
                  <c:v>-47164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4-4B71-A531-74593E53F5D4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Tabelle1!$D$47:$AM$47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4-4B71-A531-74593E53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0</xdr:rowOff>
    </xdr:from>
    <xdr:to>
      <xdr:col>9</xdr:col>
      <xdr:colOff>563880</xdr:colOff>
      <xdr:row>19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BEDEBF-693D-4546-8CBD-58F56AC5B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15</xdr:row>
      <xdr:rowOff>83820</xdr:rowOff>
    </xdr:from>
    <xdr:to>
      <xdr:col>13</xdr:col>
      <xdr:colOff>579120</xdr:colOff>
      <xdr:row>34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C404FF-F9F1-440A-A48C-C34A0BD6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5F2E9-F04B-48F4-A38E-C1FECE132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0</xdr:row>
      <xdr:rowOff>0</xdr:rowOff>
    </xdr:from>
    <xdr:to>
      <xdr:col>14</xdr:col>
      <xdr:colOff>129540</xdr:colOff>
      <xdr:row>19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DC0C67-C01D-45CC-861A-479DCF25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0</xdr:row>
      <xdr:rowOff>0</xdr:rowOff>
    </xdr:from>
    <xdr:to>
      <xdr:col>20</xdr:col>
      <xdr:colOff>769620</xdr:colOff>
      <xdr:row>19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10B105-C543-408A-B74B-BC0B0E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19</xdr:row>
      <xdr:rowOff>45720</xdr:rowOff>
    </xdr:from>
    <xdr:to>
      <xdr:col>20</xdr:col>
      <xdr:colOff>739140</xdr:colOff>
      <xdr:row>38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DC151F-767F-4ACE-BF7C-B71FB6E9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19</xdr:row>
      <xdr:rowOff>114300</xdr:rowOff>
    </xdr:from>
    <xdr:to>
      <xdr:col>14</xdr:col>
      <xdr:colOff>137160</xdr:colOff>
      <xdr:row>38</xdr:row>
      <xdr:rowOff>175260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2C76D2-769D-45EA-9087-A98019AE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B736-33AD-48F1-9A2F-645E6D17BC5B}">
  <dimension ref="A1:AO46"/>
  <sheetViews>
    <sheetView zoomScaleNormal="100" workbookViewId="0">
      <selection activeCell="D3" sqref="D3:J3"/>
    </sheetView>
  </sheetViews>
  <sheetFormatPr baseColWidth="10" defaultRowHeight="14.4" x14ac:dyDescent="0.3"/>
  <cols>
    <col min="1" max="1" width="27.109375" customWidth="1"/>
    <col min="2" max="2" width="26.44140625" bestFit="1" customWidth="1"/>
    <col min="3" max="3" width="32.88671875" bestFit="1" customWidth="1"/>
    <col min="4" max="4" width="11.88671875" bestFit="1" customWidth="1"/>
    <col min="5" max="15" width="11.6640625" bestFit="1" customWidth="1"/>
    <col min="16" max="24" width="12.109375" bestFit="1" customWidth="1"/>
    <col min="25" max="39" width="13.21875" bestFit="1" customWidth="1"/>
    <col min="40" max="40" width="13.88671875" bestFit="1" customWidth="1"/>
  </cols>
  <sheetData>
    <row r="1" spans="1:40" x14ac:dyDescent="0.3">
      <c r="A1" s="1" t="s">
        <v>0</v>
      </c>
      <c r="C1" s="8"/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s="8" t="s">
        <v>47</v>
      </c>
    </row>
    <row r="2" spans="1:40" x14ac:dyDescent="0.3">
      <c r="A2" s="1" t="s">
        <v>2</v>
      </c>
      <c r="C2" s="8"/>
      <c r="AM2" s="8"/>
    </row>
    <row r="3" spans="1:40" x14ac:dyDescent="0.3">
      <c r="A3" s="1" t="s">
        <v>3</v>
      </c>
      <c r="B3" t="s">
        <v>17</v>
      </c>
      <c r="C3" s="8"/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 s="8">
        <v>15</v>
      </c>
    </row>
    <row r="4" spans="1:40" x14ac:dyDescent="0.3">
      <c r="B4" t="s">
        <v>19</v>
      </c>
      <c r="C4" s="9">
        <f>Eingabemaske!B1</f>
        <v>40</v>
      </c>
      <c r="D4" s="5">
        <f>D3*$C$4</f>
        <v>120</v>
      </c>
      <c r="E4" s="5">
        <f t="shared" ref="E4:O4" si="0">E3*$C$4</f>
        <v>200</v>
      </c>
      <c r="F4" s="5">
        <f t="shared" si="0"/>
        <v>280</v>
      </c>
      <c r="G4" s="5">
        <f t="shared" si="0"/>
        <v>360</v>
      </c>
      <c r="H4" s="5">
        <f t="shared" si="0"/>
        <v>440</v>
      </c>
      <c r="I4" s="5">
        <f t="shared" si="0"/>
        <v>520</v>
      </c>
      <c r="J4" s="5">
        <f t="shared" si="0"/>
        <v>600</v>
      </c>
      <c r="K4" s="5">
        <f t="shared" si="0"/>
        <v>600</v>
      </c>
      <c r="L4" s="5">
        <f t="shared" si="0"/>
        <v>600</v>
      </c>
      <c r="M4" s="5">
        <f t="shared" si="0"/>
        <v>600</v>
      </c>
      <c r="N4" s="5">
        <f t="shared" si="0"/>
        <v>600</v>
      </c>
      <c r="O4" s="5">
        <f t="shared" si="0"/>
        <v>600</v>
      </c>
      <c r="P4" s="5">
        <f t="shared" ref="P4" si="1">P3*$C$4</f>
        <v>600</v>
      </c>
      <c r="Q4" s="5">
        <f t="shared" ref="Q4" si="2">Q3*$C$4</f>
        <v>600</v>
      </c>
      <c r="R4" s="5">
        <f t="shared" ref="R4" si="3">R3*$C$4</f>
        <v>600</v>
      </c>
      <c r="S4" s="5">
        <f t="shared" ref="S4" si="4">S3*$C$4</f>
        <v>600</v>
      </c>
      <c r="T4" s="5">
        <f t="shared" ref="T4" si="5">T3*$C$4</f>
        <v>600</v>
      </c>
      <c r="U4" s="5">
        <f t="shared" ref="U4" si="6">U3*$C$4</f>
        <v>600</v>
      </c>
      <c r="V4" s="5">
        <f t="shared" ref="V4" si="7">V3*$C$4</f>
        <v>600</v>
      </c>
      <c r="W4" s="5">
        <f t="shared" ref="W4" si="8">W3*$C$4</f>
        <v>600</v>
      </c>
      <c r="X4" s="5">
        <f t="shared" ref="X4" si="9">X3*$C$4</f>
        <v>600</v>
      </c>
      <c r="Y4" s="5">
        <f t="shared" ref="Y4" si="10">Y3*$C$4</f>
        <v>600</v>
      </c>
      <c r="Z4" s="5">
        <f t="shared" ref="Z4" si="11">Z3*$C$4</f>
        <v>600</v>
      </c>
      <c r="AA4" s="5">
        <f t="shared" ref="AA4" si="12">AA3*$C$4</f>
        <v>600</v>
      </c>
      <c r="AB4" s="5">
        <f t="shared" ref="AB4" si="13">AB3*$C$4</f>
        <v>600</v>
      </c>
      <c r="AC4" s="5">
        <f t="shared" ref="AC4" si="14">AC3*$C$4</f>
        <v>600</v>
      </c>
      <c r="AD4" s="5">
        <f t="shared" ref="AD4" si="15">AD3*$C$4</f>
        <v>600</v>
      </c>
      <c r="AE4" s="5">
        <f t="shared" ref="AE4" si="16">AE3*$C$4</f>
        <v>600</v>
      </c>
      <c r="AF4" s="5">
        <f t="shared" ref="AF4" si="17">AF3*$C$4</f>
        <v>600</v>
      </c>
      <c r="AG4" s="5">
        <f t="shared" ref="AG4" si="18">AG3*$C$4</f>
        <v>600</v>
      </c>
      <c r="AH4" s="5">
        <f t="shared" ref="AH4" si="19">AH3*$C$4</f>
        <v>600</v>
      </c>
      <c r="AI4" s="5">
        <f t="shared" ref="AI4" si="20">AI3*$C$4</f>
        <v>600</v>
      </c>
      <c r="AJ4" s="5">
        <f t="shared" ref="AJ4" si="21">AJ3*$C$4</f>
        <v>600</v>
      </c>
      <c r="AK4" s="5">
        <f t="shared" ref="AK4" si="22">AK3*$C$4</f>
        <v>600</v>
      </c>
      <c r="AL4" s="5">
        <f t="shared" ref="AL4:AM4" si="23">AL3*$C$4</f>
        <v>600</v>
      </c>
      <c r="AM4" s="15">
        <f t="shared" si="23"/>
        <v>600</v>
      </c>
    </row>
    <row r="5" spans="1:40" x14ac:dyDescent="0.3">
      <c r="B5" t="s">
        <v>18</v>
      </c>
      <c r="C5" s="8"/>
      <c r="D5">
        <f>D3+C5</f>
        <v>3</v>
      </c>
      <c r="E5">
        <f t="shared" ref="E5:AM5" si="24">E3+D5</f>
        <v>8</v>
      </c>
      <c r="F5">
        <f t="shared" si="24"/>
        <v>15</v>
      </c>
      <c r="G5">
        <f t="shared" si="24"/>
        <v>24</v>
      </c>
      <c r="H5">
        <f t="shared" si="24"/>
        <v>35</v>
      </c>
      <c r="I5">
        <f t="shared" si="24"/>
        <v>48</v>
      </c>
      <c r="J5">
        <f t="shared" si="24"/>
        <v>63</v>
      </c>
      <c r="K5">
        <f t="shared" si="24"/>
        <v>78</v>
      </c>
      <c r="L5">
        <f t="shared" si="24"/>
        <v>93</v>
      </c>
      <c r="M5">
        <f t="shared" si="24"/>
        <v>108</v>
      </c>
      <c r="N5">
        <f t="shared" si="24"/>
        <v>123</v>
      </c>
      <c r="O5">
        <f t="shared" si="24"/>
        <v>138</v>
      </c>
      <c r="P5">
        <f t="shared" si="24"/>
        <v>153</v>
      </c>
      <c r="Q5">
        <f t="shared" si="24"/>
        <v>168</v>
      </c>
      <c r="R5">
        <f t="shared" si="24"/>
        <v>183</v>
      </c>
      <c r="S5">
        <f t="shared" si="24"/>
        <v>198</v>
      </c>
      <c r="T5">
        <f t="shared" si="24"/>
        <v>213</v>
      </c>
      <c r="U5">
        <f t="shared" si="24"/>
        <v>228</v>
      </c>
      <c r="V5">
        <f t="shared" si="24"/>
        <v>243</v>
      </c>
      <c r="W5">
        <f t="shared" si="24"/>
        <v>258</v>
      </c>
      <c r="X5">
        <f t="shared" si="24"/>
        <v>273</v>
      </c>
      <c r="Y5">
        <f t="shared" si="24"/>
        <v>288</v>
      </c>
      <c r="Z5">
        <f t="shared" si="24"/>
        <v>303</v>
      </c>
      <c r="AA5">
        <f t="shared" si="24"/>
        <v>318</v>
      </c>
      <c r="AB5">
        <f t="shared" si="24"/>
        <v>333</v>
      </c>
      <c r="AC5">
        <f t="shared" si="24"/>
        <v>348</v>
      </c>
      <c r="AD5">
        <f t="shared" si="24"/>
        <v>363</v>
      </c>
      <c r="AE5">
        <f t="shared" si="24"/>
        <v>378</v>
      </c>
      <c r="AF5">
        <f t="shared" si="24"/>
        <v>393</v>
      </c>
      <c r="AG5">
        <f t="shared" si="24"/>
        <v>408</v>
      </c>
      <c r="AH5">
        <f t="shared" si="24"/>
        <v>423</v>
      </c>
      <c r="AI5">
        <f t="shared" si="24"/>
        <v>438</v>
      </c>
      <c r="AJ5">
        <f t="shared" si="24"/>
        <v>453</v>
      </c>
      <c r="AK5">
        <f t="shared" si="24"/>
        <v>468</v>
      </c>
      <c r="AL5">
        <f t="shared" si="24"/>
        <v>483</v>
      </c>
      <c r="AM5" s="8">
        <f t="shared" si="24"/>
        <v>498</v>
      </c>
    </row>
    <row r="6" spans="1:40" x14ac:dyDescent="0.3">
      <c r="B6" t="s">
        <v>48</v>
      </c>
      <c r="C6" s="11">
        <v>0.98</v>
      </c>
      <c r="D6">
        <f>D5</f>
        <v>3</v>
      </c>
      <c r="E6">
        <f t="shared" ref="E6:L6" si="25">ROUND(D6*$C$6+E3,0)</f>
        <v>8</v>
      </c>
      <c r="F6">
        <f t="shared" si="25"/>
        <v>15</v>
      </c>
      <c r="G6">
        <f t="shared" si="25"/>
        <v>24</v>
      </c>
      <c r="H6">
        <f t="shared" si="25"/>
        <v>35</v>
      </c>
      <c r="I6">
        <f t="shared" si="25"/>
        <v>47</v>
      </c>
      <c r="J6">
        <f t="shared" si="25"/>
        <v>61</v>
      </c>
      <c r="K6">
        <f t="shared" si="25"/>
        <v>75</v>
      </c>
      <c r="L6">
        <f t="shared" si="25"/>
        <v>89</v>
      </c>
      <c r="M6">
        <f t="shared" ref="M6:AM6" si="26">ROUND(L6*$C$6+M3,0)</f>
        <v>102</v>
      </c>
      <c r="N6">
        <f t="shared" si="26"/>
        <v>115</v>
      </c>
      <c r="O6">
        <f t="shared" si="26"/>
        <v>128</v>
      </c>
      <c r="P6">
        <f t="shared" si="26"/>
        <v>140</v>
      </c>
      <c r="Q6">
        <f t="shared" si="26"/>
        <v>152</v>
      </c>
      <c r="R6">
        <f t="shared" si="26"/>
        <v>164</v>
      </c>
      <c r="S6">
        <f t="shared" si="26"/>
        <v>176</v>
      </c>
      <c r="T6">
        <f t="shared" si="26"/>
        <v>187</v>
      </c>
      <c r="U6">
        <f t="shared" si="26"/>
        <v>198</v>
      </c>
      <c r="V6">
        <f t="shared" si="26"/>
        <v>209</v>
      </c>
      <c r="W6">
        <f t="shared" si="26"/>
        <v>220</v>
      </c>
      <c r="X6">
        <f t="shared" si="26"/>
        <v>231</v>
      </c>
      <c r="Y6">
        <f t="shared" si="26"/>
        <v>241</v>
      </c>
      <c r="Z6">
        <f t="shared" si="26"/>
        <v>251</v>
      </c>
      <c r="AA6">
        <f t="shared" si="26"/>
        <v>261</v>
      </c>
      <c r="AB6">
        <f t="shared" si="26"/>
        <v>271</v>
      </c>
      <c r="AC6">
        <f t="shared" si="26"/>
        <v>281</v>
      </c>
      <c r="AD6">
        <f t="shared" si="26"/>
        <v>290</v>
      </c>
      <c r="AE6">
        <f t="shared" si="26"/>
        <v>299</v>
      </c>
      <c r="AF6">
        <f t="shared" si="26"/>
        <v>308</v>
      </c>
      <c r="AG6">
        <f t="shared" si="26"/>
        <v>317</v>
      </c>
      <c r="AH6">
        <f t="shared" si="26"/>
        <v>326</v>
      </c>
      <c r="AI6">
        <f t="shared" si="26"/>
        <v>334</v>
      </c>
      <c r="AJ6">
        <f t="shared" si="26"/>
        <v>342</v>
      </c>
      <c r="AK6">
        <f t="shared" si="26"/>
        <v>350</v>
      </c>
      <c r="AL6">
        <f t="shared" si="26"/>
        <v>358</v>
      </c>
      <c r="AM6" s="8">
        <f t="shared" si="26"/>
        <v>366</v>
      </c>
    </row>
    <row r="7" spans="1:40" ht="29.4" thickBot="1" x14ac:dyDescent="0.35">
      <c r="B7" s="4" t="s">
        <v>20</v>
      </c>
      <c r="C7" s="9">
        <f>Eingabemaske!B2</f>
        <v>30</v>
      </c>
      <c r="D7" s="5">
        <f>D6*$C$7</f>
        <v>90</v>
      </c>
      <c r="E7" s="5">
        <f t="shared" ref="E7:AM7" si="27">E6*$C$7</f>
        <v>240</v>
      </c>
      <c r="F7" s="5">
        <f t="shared" si="27"/>
        <v>450</v>
      </c>
      <c r="G7" s="5">
        <f t="shared" si="27"/>
        <v>720</v>
      </c>
      <c r="H7" s="5">
        <f t="shared" si="27"/>
        <v>1050</v>
      </c>
      <c r="I7" s="5">
        <f t="shared" si="27"/>
        <v>1410</v>
      </c>
      <c r="J7" s="5">
        <f t="shared" si="27"/>
        <v>1830</v>
      </c>
      <c r="K7" s="5">
        <f t="shared" si="27"/>
        <v>2250</v>
      </c>
      <c r="L7" s="5">
        <f t="shared" si="27"/>
        <v>2670</v>
      </c>
      <c r="M7" s="5">
        <f t="shared" si="27"/>
        <v>3060</v>
      </c>
      <c r="N7" s="5">
        <f t="shared" si="27"/>
        <v>3450</v>
      </c>
      <c r="O7" s="5">
        <f t="shared" si="27"/>
        <v>3840</v>
      </c>
      <c r="P7" s="5">
        <f t="shared" si="27"/>
        <v>4200</v>
      </c>
      <c r="Q7" s="5">
        <f t="shared" si="27"/>
        <v>4560</v>
      </c>
      <c r="R7" s="5">
        <f t="shared" si="27"/>
        <v>4920</v>
      </c>
      <c r="S7" s="5">
        <f t="shared" si="27"/>
        <v>5280</v>
      </c>
      <c r="T7" s="5">
        <f t="shared" si="27"/>
        <v>5610</v>
      </c>
      <c r="U7" s="5">
        <f t="shared" si="27"/>
        <v>5940</v>
      </c>
      <c r="V7" s="5">
        <f t="shared" si="27"/>
        <v>6270</v>
      </c>
      <c r="W7" s="5">
        <f t="shared" si="27"/>
        <v>6600</v>
      </c>
      <c r="X7" s="5">
        <f t="shared" si="27"/>
        <v>6930</v>
      </c>
      <c r="Y7" s="5">
        <f t="shared" si="27"/>
        <v>7230</v>
      </c>
      <c r="Z7" s="5">
        <f t="shared" si="27"/>
        <v>7530</v>
      </c>
      <c r="AA7" s="5">
        <f t="shared" si="27"/>
        <v>7830</v>
      </c>
      <c r="AB7" s="5">
        <f t="shared" si="27"/>
        <v>8130</v>
      </c>
      <c r="AC7" s="5">
        <f t="shared" si="27"/>
        <v>8430</v>
      </c>
      <c r="AD7" s="5">
        <f t="shared" si="27"/>
        <v>8700</v>
      </c>
      <c r="AE7" s="5">
        <f t="shared" si="27"/>
        <v>8970</v>
      </c>
      <c r="AF7" s="5">
        <f t="shared" si="27"/>
        <v>9240</v>
      </c>
      <c r="AG7" s="5">
        <f t="shared" si="27"/>
        <v>9510</v>
      </c>
      <c r="AH7" s="5">
        <f t="shared" si="27"/>
        <v>9780</v>
      </c>
      <c r="AI7" s="5">
        <f t="shared" si="27"/>
        <v>10020</v>
      </c>
      <c r="AJ7" s="5">
        <f t="shared" si="27"/>
        <v>10260</v>
      </c>
      <c r="AK7" s="5">
        <f t="shared" si="27"/>
        <v>10500</v>
      </c>
      <c r="AL7" s="5">
        <f t="shared" si="27"/>
        <v>10740</v>
      </c>
      <c r="AM7" s="15">
        <f t="shared" si="27"/>
        <v>10980</v>
      </c>
    </row>
    <row r="8" spans="1:40" ht="15" thickTop="1" x14ac:dyDescent="0.3">
      <c r="B8" s="6" t="s">
        <v>23</v>
      </c>
      <c r="C8" s="10">
        <f t="shared" ref="C8:AM8" si="28">C4+C7</f>
        <v>70</v>
      </c>
      <c r="D8" s="7">
        <f t="shared" si="28"/>
        <v>210</v>
      </c>
      <c r="E8" s="7">
        <f t="shared" si="28"/>
        <v>440</v>
      </c>
      <c r="F8" s="7">
        <f t="shared" si="28"/>
        <v>730</v>
      </c>
      <c r="G8" s="7">
        <f t="shared" si="28"/>
        <v>1080</v>
      </c>
      <c r="H8" s="7">
        <f t="shared" si="28"/>
        <v>1490</v>
      </c>
      <c r="I8" s="7">
        <f t="shared" si="28"/>
        <v>1930</v>
      </c>
      <c r="J8" s="7">
        <f t="shared" si="28"/>
        <v>2430</v>
      </c>
      <c r="K8" s="7">
        <f t="shared" si="28"/>
        <v>2850</v>
      </c>
      <c r="L8" s="7">
        <f t="shared" si="28"/>
        <v>3270</v>
      </c>
      <c r="M8" s="7">
        <f t="shared" si="28"/>
        <v>3660</v>
      </c>
      <c r="N8" s="7">
        <f t="shared" si="28"/>
        <v>4050</v>
      </c>
      <c r="O8" s="7">
        <f t="shared" si="28"/>
        <v>4440</v>
      </c>
      <c r="P8" s="7">
        <f t="shared" si="28"/>
        <v>4800</v>
      </c>
      <c r="Q8" s="7">
        <f t="shared" si="28"/>
        <v>5160</v>
      </c>
      <c r="R8" s="7">
        <f t="shared" si="28"/>
        <v>5520</v>
      </c>
      <c r="S8" s="7">
        <f t="shared" si="28"/>
        <v>5880</v>
      </c>
      <c r="T8" s="7">
        <f t="shared" si="28"/>
        <v>6210</v>
      </c>
      <c r="U8" s="7">
        <f t="shared" si="28"/>
        <v>6540</v>
      </c>
      <c r="V8" s="7">
        <f t="shared" si="28"/>
        <v>6870</v>
      </c>
      <c r="W8" s="7">
        <f t="shared" si="28"/>
        <v>7200</v>
      </c>
      <c r="X8" s="7">
        <f t="shared" si="28"/>
        <v>7530</v>
      </c>
      <c r="Y8" s="7">
        <f t="shared" si="28"/>
        <v>7830</v>
      </c>
      <c r="Z8" s="7">
        <f t="shared" si="28"/>
        <v>8130</v>
      </c>
      <c r="AA8" s="7">
        <f t="shared" si="28"/>
        <v>8430</v>
      </c>
      <c r="AB8" s="7">
        <f t="shared" si="28"/>
        <v>8730</v>
      </c>
      <c r="AC8" s="7">
        <f t="shared" si="28"/>
        <v>9030</v>
      </c>
      <c r="AD8" s="7">
        <f t="shared" si="28"/>
        <v>9300</v>
      </c>
      <c r="AE8" s="7">
        <f t="shared" si="28"/>
        <v>9570</v>
      </c>
      <c r="AF8" s="7">
        <f t="shared" si="28"/>
        <v>9840</v>
      </c>
      <c r="AG8" s="7">
        <f t="shared" si="28"/>
        <v>10110</v>
      </c>
      <c r="AH8" s="7">
        <f t="shared" si="28"/>
        <v>10380</v>
      </c>
      <c r="AI8" s="7">
        <f t="shared" si="28"/>
        <v>10620</v>
      </c>
      <c r="AJ8" s="7">
        <f t="shared" si="28"/>
        <v>10860</v>
      </c>
      <c r="AK8" s="7">
        <f t="shared" si="28"/>
        <v>11100</v>
      </c>
      <c r="AL8" s="7">
        <f t="shared" si="28"/>
        <v>11340</v>
      </c>
      <c r="AM8" s="10">
        <f t="shared" si="28"/>
        <v>11580</v>
      </c>
    </row>
    <row r="9" spans="1:40" x14ac:dyDescent="0.3">
      <c r="H9" t="s">
        <v>49</v>
      </c>
      <c r="AM9" s="8"/>
    </row>
    <row r="10" spans="1:40" x14ac:dyDescent="0.3">
      <c r="D10" s="5">
        <f>C10+D8</f>
        <v>210</v>
      </c>
      <c r="E10" s="5">
        <f t="shared" ref="E10:AM10" si="29">D10+E8</f>
        <v>650</v>
      </c>
      <c r="F10" s="5">
        <f t="shared" si="29"/>
        <v>1380</v>
      </c>
      <c r="G10" s="5">
        <f t="shared" si="29"/>
        <v>2460</v>
      </c>
      <c r="H10" s="5">
        <f t="shared" si="29"/>
        <v>3950</v>
      </c>
      <c r="I10" s="5">
        <f t="shared" si="29"/>
        <v>5880</v>
      </c>
      <c r="J10" s="5">
        <f t="shared" si="29"/>
        <v>8310</v>
      </c>
      <c r="K10" s="5">
        <f t="shared" si="29"/>
        <v>11160</v>
      </c>
      <c r="L10" s="5">
        <f t="shared" si="29"/>
        <v>14430</v>
      </c>
      <c r="M10" s="5">
        <f t="shared" si="29"/>
        <v>18090</v>
      </c>
      <c r="N10" s="5">
        <f t="shared" si="29"/>
        <v>22140</v>
      </c>
      <c r="O10" s="5">
        <f t="shared" si="29"/>
        <v>26580</v>
      </c>
      <c r="P10" s="5">
        <f t="shared" si="29"/>
        <v>31380</v>
      </c>
      <c r="Q10" s="5">
        <f t="shared" si="29"/>
        <v>36540</v>
      </c>
      <c r="R10" s="5">
        <f t="shared" si="29"/>
        <v>42060</v>
      </c>
      <c r="S10" s="5">
        <f t="shared" si="29"/>
        <v>47940</v>
      </c>
      <c r="T10" s="5">
        <f t="shared" si="29"/>
        <v>54150</v>
      </c>
      <c r="U10" s="5">
        <f t="shared" si="29"/>
        <v>60690</v>
      </c>
      <c r="V10" s="5">
        <f t="shared" si="29"/>
        <v>67560</v>
      </c>
      <c r="W10" s="5">
        <f t="shared" si="29"/>
        <v>74760</v>
      </c>
      <c r="X10" s="5">
        <f t="shared" si="29"/>
        <v>82290</v>
      </c>
      <c r="Y10" s="5">
        <f t="shared" si="29"/>
        <v>90120</v>
      </c>
      <c r="Z10" s="5">
        <f t="shared" si="29"/>
        <v>98250</v>
      </c>
      <c r="AA10" s="5">
        <f t="shared" si="29"/>
        <v>106680</v>
      </c>
      <c r="AB10" s="5">
        <f t="shared" si="29"/>
        <v>115410</v>
      </c>
      <c r="AC10" s="5">
        <f t="shared" si="29"/>
        <v>124440</v>
      </c>
      <c r="AD10" s="5">
        <f t="shared" si="29"/>
        <v>133740</v>
      </c>
      <c r="AE10" s="5">
        <f t="shared" si="29"/>
        <v>143310</v>
      </c>
      <c r="AF10" s="5">
        <f t="shared" si="29"/>
        <v>153150</v>
      </c>
      <c r="AG10" s="5">
        <f t="shared" si="29"/>
        <v>163260</v>
      </c>
      <c r="AH10" s="5">
        <f t="shared" si="29"/>
        <v>173640</v>
      </c>
      <c r="AI10" s="5">
        <f t="shared" si="29"/>
        <v>184260</v>
      </c>
      <c r="AJ10" s="5">
        <f t="shared" si="29"/>
        <v>195120</v>
      </c>
      <c r="AK10" s="5">
        <f t="shared" si="29"/>
        <v>206220</v>
      </c>
      <c r="AL10" s="5">
        <f t="shared" si="29"/>
        <v>217560</v>
      </c>
      <c r="AM10" s="15">
        <f t="shared" si="29"/>
        <v>229140</v>
      </c>
      <c r="AN10" s="5">
        <f>AM10+AN8</f>
        <v>229140</v>
      </c>
    </row>
    <row r="11" spans="1:40" x14ac:dyDescent="0.3">
      <c r="AM11" s="8"/>
    </row>
    <row r="12" spans="1:40" x14ac:dyDescent="0.3">
      <c r="A12" s="1" t="s">
        <v>21</v>
      </c>
      <c r="B12" s="3">
        <v>300</v>
      </c>
      <c r="C12" t="s">
        <v>15</v>
      </c>
      <c r="AM12" s="8"/>
    </row>
    <row r="13" spans="1:40" ht="15" thickBot="1" x14ac:dyDescent="0.35">
      <c r="B13" s="2">
        <v>3</v>
      </c>
      <c r="C13" t="s">
        <v>16</v>
      </c>
      <c r="AM13" s="8"/>
    </row>
    <row r="14" spans="1:40" ht="15" thickTop="1" x14ac:dyDescent="0.3">
      <c r="B14">
        <v>900</v>
      </c>
      <c r="C14" s="6" t="s">
        <v>22</v>
      </c>
      <c r="D14">
        <f>$B$14</f>
        <v>900</v>
      </c>
      <c r="E14">
        <f t="shared" ref="E14:AM14" si="30">$B$14</f>
        <v>900</v>
      </c>
      <c r="F14">
        <f t="shared" si="30"/>
        <v>900</v>
      </c>
      <c r="G14">
        <f t="shared" si="30"/>
        <v>900</v>
      </c>
      <c r="H14">
        <f t="shared" si="30"/>
        <v>900</v>
      </c>
      <c r="I14">
        <f t="shared" si="30"/>
        <v>900</v>
      </c>
      <c r="J14">
        <f t="shared" si="30"/>
        <v>900</v>
      </c>
      <c r="K14">
        <f t="shared" si="30"/>
        <v>900</v>
      </c>
      <c r="L14">
        <f t="shared" si="30"/>
        <v>900</v>
      </c>
      <c r="M14">
        <f t="shared" si="30"/>
        <v>900</v>
      </c>
      <c r="N14">
        <f t="shared" si="30"/>
        <v>900</v>
      </c>
      <c r="O14">
        <f t="shared" si="30"/>
        <v>900</v>
      </c>
      <c r="P14">
        <f t="shared" si="30"/>
        <v>900</v>
      </c>
      <c r="Q14">
        <f t="shared" si="30"/>
        <v>900</v>
      </c>
      <c r="R14">
        <f t="shared" si="30"/>
        <v>900</v>
      </c>
      <c r="S14">
        <f t="shared" si="30"/>
        <v>900</v>
      </c>
      <c r="T14">
        <f t="shared" si="30"/>
        <v>900</v>
      </c>
      <c r="U14">
        <f t="shared" si="30"/>
        <v>900</v>
      </c>
      <c r="V14">
        <f t="shared" si="30"/>
        <v>900</v>
      </c>
      <c r="W14">
        <f t="shared" si="30"/>
        <v>900</v>
      </c>
      <c r="X14">
        <f t="shared" si="30"/>
        <v>900</v>
      </c>
      <c r="Y14">
        <f t="shared" si="30"/>
        <v>900</v>
      </c>
      <c r="Z14">
        <f t="shared" si="30"/>
        <v>900</v>
      </c>
      <c r="AA14">
        <f t="shared" si="30"/>
        <v>900</v>
      </c>
      <c r="AB14">
        <f t="shared" si="30"/>
        <v>900</v>
      </c>
      <c r="AC14">
        <f t="shared" si="30"/>
        <v>900</v>
      </c>
      <c r="AD14">
        <f t="shared" si="30"/>
        <v>900</v>
      </c>
      <c r="AE14">
        <f t="shared" si="30"/>
        <v>900</v>
      </c>
      <c r="AF14">
        <f t="shared" si="30"/>
        <v>900</v>
      </c>
      <c r="AG14">
        <f t="shared" si="30"/>
        <v>900</v>
      </c>
      <c r="AH14">
        <f t="shared" si="30"/>
        <v>900</v>
      </c>
      <c r="AI14">
        <f t="shared" si="30"/>
        <v>900</v>
      </c>
      <c r="AJ14">
        <f t="shared" si="30"/>
        <v>900</v>
      </c>
      <c r="AK14">
        <f t="shared" si="30"/>
        <v>900</v>
      </c>
      <c r="AL14">
        <f t="shared" si="30"/>
        <v>900</v>
      </c>
      <c r="AM14" s="8">
        <f t="shared" si="30"/>
        <v>900</v>
      </c>
    </row>
    <row r="15" spans="1:40" x14ac:dyDescent="0.3">
      <c r="AM15" s="8"/>
    </row>
    <row r="16" spans="1:40" x14ac:dyDescent="0.3">
      <c r="AM16" s="8"/>
    </row>
    <row r="17" spans="1:40" x14ac:dyDescent="0.3">
      <c r="A17" s="1" t="s">
        <v>56</v>
      </c>
      <c r="B17" t="s">
        <v>52</v>
      </c>
      <c r="C17" s="9">
        <v>500</v>
      </c>
      <c r="D17" s="5">
        <f>$C17</f>
        <v>500</v>
      </c>
      <c r="E17" s="5">
        <f t="shared" ref="E17:AM19" si="31">$C17</f>
        <v>500</v>
      </c>
      <c r="F17" s="5">
        <f t="shared" si="31"/>
        <v>500</v>
      </c>
      <c r="G17" s="5">
        <f t="shared" si="31"/>
        <v>500</v>
      </c>
      <c r="H17" s="5">
        <f t="shared" si="31"/>
        <v>500</v>
      </c>
      <c r="I17" s="5">
        <f t="shared" si="31"/>
        <v>500</v>
      </c>
      <c r="J17" s="5">
        <f t="shared" si="31"/>
        <v>500</v>
      </c>
      <c r="K17" s="5">
        <f t="shared" si="31"/>
        <v>500</v>
      </c>
      <c r="L17" s="5">
        <f t="shared" si="31"/>
        <v>500</v>
      </c>
      <c r="M17" s="5">
        <f t="shared" si="31"/>
        <v>500</v>
      </c>
      <c r="N17" s="5">
        <f t="shared" si="31"/>
        <v>500</v>
      </c>
      <c r="O17" s="5">
        <f t="shared" si="31"/>
        <v>500</v>
      </c>
      <c r="P17" s="5">
        <f t="shared" si="31"/>
        <v>500</v>
      </c>
      <c r="Q17" s="5">
        <f t="shared" si="31"/>
        <v>500</v>
      </c>
      <c r="R17" s="5">
        <f t="shared" si="31"/>
        <v>500</v>
      </c>
      <c r="S17" s="5">
        <f t="shared" si="31"/>
        <v>500</v>
      </c>
      <c r="T17" s="5">
        <f t="shared" si="31"/>
        <v>500</v>
      </c>
      <c r="U17" s="5">
        <f t="shared" si="31"/>
        <v>500</v>
      </c>
      <c r="V17" s="5">
        <f t="shared" si="31"/>
        <v>500</v>
      </c>
      <c r="W17" s="5">
        <f t="shared" si="31"/>
        <v>500</v>
      </c>
      <c r="X17" s="5">
        <f t="shared" si="31"/>
        <v>500</v>
      </c>
      <c r="Y17" s="5">
        <f t="shared" si="31"/>
        <v>500</v>
      </c>
      <c r="Z17" s="5">
        <f t="shared" si="31"/>
        <v>500</v>
      </c>
      <c r="AA17" s="5">
        <f t="shared" si="31"/>
        <v>500</v>
      </c>
      <c r="AB17" s="5">
        <f t="shared" si="31"/>
        <v>500</v>
      </c>
      <c r="AC17" s="5">
        <f t="shared" si="31"/>
        <v>500</v>
      </c>
      <c r="AD17" s="5">
        <f t="shared" si="31"/>
        <v>500</v>
      </c>
      <c r="AE17" s="5">
        <f t="shared" si="31"/>
        <v>500</v>
      </c>
      <c r="AF17" s="5">
        <f t="shared" si="31"/>
        <v>500</v>
      </c>
      <c r="AG17" s="5">
        <f t="shared" si="31"/>
        <v>500</v>
      </c>
      <c r="AH17" s="5">
        <f t="shared" si="31"/>
        <v>500</v>
      </c>
      <c r="AI17" s="5">
        <f t="shared" si="31"/>
        <v>500</v>
      </c>
      <c r="AJ17" s="5">
        <f t="shared" si="31"/>
        <v>500</v>
      </c>
      <c r="AK17" s="5">
        <f t="shared" si="31"/>
        <v>500</v>
      </c>
      <c r="AL17" s="5">
        <f t="shared" si="31"/>
        <v>500</v>
      </c>
      <c r="AM17" s="15">
        <f t="shared" si="31"/>
        <v>500</v>
      </c>
    </row>
    <row r="18" spans="1:40" x14ac:dyDescent="0.3">
      <c r="B18" t="s">
        <v>53</v>
      </c>
      <c r="C18" s="9">
        <v>200</v>
      </c>
      <c r="D18" s="5">
        <f t="shared" ref="D18:D19" si="32">$C18</f>
        <v>200</v>
      </c>
      <c r="E18" s="5">
        <f t="shared" si="31"/>
        <v>200</v>
      </c>
      <c r="F18" s="5">
        <f t="shared" si="31"/>
        <v>200</v>
      </c>
      <c r="G18" s="5">
        <f t="shared" si="31"/>
        <v>200</v>
      </c>
      <c r="H18" s="5">
        <f t="shared" si="31"/>
        <v>200</v>
      </c>
      <c r="I18" s="5">
        <f t="shared" si="31"/>
        <v>200</v>
      </c>
      <c r="J18" s="5">
        <f t="shared" si="31"/>
        <v>200</v>
      </c>
      <c r="K18" s="5">
        <f t="shared" si="31"/>
        <v>200</v>
      </c>
      <c r="L18" s="5">
        <f t="shared" si="31"/>
        <v>200</v>
      </c>
      <c r="M18" s="5">
        <f t="shared" si="31"/>
        <v>200</v>
      </c>
      <c r="N18" s="5">
        <f t="shared" si="31"/>
        <v>200</v>
      </c>
      <c r="O18" s="5">
        <f t="shared" si="31"/>
        <v>200</v>
      </c>
      <c r="P18" s="5">
        <f t="shared" si="31"/>
        <v>200</v>
      </c>
      <c r="Q18" s="5">
        <f t="shared" si="31"/>
        <v>200</v>
      </c>
      <c r="R18" s="5">
        <f t="shared" si="31"/>
        <v>200</v>
      </c>
      <c r="S18" s="5">
        <f t="shared" si="31"/>
        <v>200</v>
      </c>
      <c r="T18" s="5">
        <f t="shared" si="31"/>
        <v>200</v>
      </c>
      <c r="U18" s="5">
        <f t="shared" si="31"/>
        <v>200</v>
      </c>
      <c r="V18" s="5">
        <f t="shared" si="31"/>
        <v>200</v>
      </c>
      <c r="W18" s="5">
        <f t="shared" si="31"/>
        <v>200</v>
      </c>
      <c r="X18" s="5">
        <f t="shared" si="31"/>
        <v>200</v>
      </c>
      <c r="Y18" s="5">
        <f t="shared" si="31"/>
        <v>200</v>
      </c>
      <c r="Z18" s="5">
        <f t="shared" si="31"/>
        <v>200</v>
      </c>
      <c r="AA18" s="5">
        <f t="shared" si="31"/>
        <v>200</v>
      </c>
      <c r="AB18" s="5">
        <f t="shared" si="31"/>
        <v>200</v>
      </c>
      <c r="AC18" s="5">
        <f t="shared" si="31"/>
        <v>200</v>
      </c>
      <c r="AD18" s="5">
        <f t="shared" si="31"/>
        <v>200</v>
      </c>
      <c r="AE18" s="5">
        <f t="shared" si="31"/>
        <v>200</v>
      </c>
      <c r="AF18" s="5">
        <f t="shared" si="31"/>
        <v>200</v>
      </c>
      <c r="AG18" s="5">
        <f t="shared" si="31"/>
        <v>200</v>
      </c>
      <c r="AH18" s="5">
        <f t="shared" si="31"/>
        <v>200</v>
      </c>
      <c r="AI18" s="5">
        <f t="shared" si="31"/>
        <v>200</v>
      </c>
      <c r="AJ18" s="5">
        <f t="shared" si="31"/>
        <v>200</v>
      </c>
      <c r="AK18" s="5">
        <f t="shared" si="31"/>
        <v>200</v>
      </c>
      <c r="AL18" s="5">
        <f t="shared" si="31"/>
        <v>200</v>
      </c>
      <c r="AM18" s="15">
        <f t="shared" si="31"/>
        <v>200</v>
      </c>
    </row>
    <row r="19" spans="1:40" x14ac:dyDescent="0.3">
      <c r="B19" t="s">
        <v>54</v>
      </c>
      <c r="C19" s="9">
        <v>25</v>
      </c>
      <c r="D19" s="5">
        <f t="shared" si="32"/>
        <v>25</v>
      </c>
      <c r="E19" s="5">
        <f t="shared" si="31"/>
        <v>25</v>
      </c>
      <c r="F19" s="5">
        <f t="shared" si="31"/>
        <v>25</v>
      </c>
      <c r="G19" s="5">
        <f t="shared" si="31"/>
        <v>25</v>
      </c>
      <c r="H19" s="5">
        <f t="shared" si="31"/>
        <v>25</v>
      </c>
      <c r="I19" s="5">
        <f t="shared" si="31"/>
        <v>25</v>
      </c>
      <c r="J19" s="5">
        <f t="shared" si="31"/>
        <v>25</v>
      </c>
      <c r="K19" s="5">
        <f t="shared" si="31"/>
        <v>25</v>
      </c>
      <c r="L19" s="5">
        <f t="shared" si="31"/>
        <v>25</v>
      </c>
      <c r="M19" s="5">
        <f t="shared" si="31"/>
        <v>25</v>
      </c>
      <c r="N19" s="5">
        <f t="shared" si="31"/>
        <v>25</v>
      </c>
      <c r="O19" s="5">
        <f t="shared" si="31"/>
        <v>25</v>
      </c>
      <c r="P19" s="5">
        <f>$C19*2</f>
        <v>50</v>
      </c>
      <c r="Q19" s="5">
        <f t="shared" ref="Q19:AA19" si="33">$C19*2</f>
        <v>50</v>
      </c>
      <c r="R19" s="5">
        <f t="shared" si="33"/>
        <v>50</v>
      </c>
      <c r="S19" s="5">
        <f t="shared" si="33"/>
        <v>50</v>
      </c>
      <c r="T19" s="5">
        <f t="shared" si="33"/>
        <v>50</v>
      </c>
      <c r="U19" s="5">
        <f t="shared" si="33"/>
        <v>50</v>
      </c>
      <c r="V19" s="5">
        <f t="shared" si="33"/>
        <v>50</v>
      </c>
      <c r="W19" s="5">
        <f t="shared" si="33"/>
        <v>50</v>
      </c>
      <c r="X19" s="5">
        <f t="shared" si="33"/>
        <v>50</v>
      </c>
      <c r="Y19" s="5">
        <f t="shared" si="33"/>
        <v>50</v>
      </c>
      <c r="Z19" s="5">
        <f t="shared" si="33"/>
        <v>50</v>
      </c>
      <c r="AA19" s="5">
        <f t="shared" si="33"/>
        <v>50</v>
      </c>
      <c r="AB19" s="5">
        <f>$C19*3</f>
        <v>75</v>
      </c>
      <c r="AC19" s="5">
        <f t="shared" ref="AC19:AM19" si="34">$C19*3</f>
        <v>75</v>
      </c>
      <c r="AD19" s="5">
        <f t="shared" si="34"/>
        <v>75</v>
      </c>
      <c r="AE19" s="5">
        <f t="shared" si="34"/>
        <v>75</v>
      </c>
      <c r="AF19" s="5">
        <f t="shared" si="34"/>
        <v>75</v>
      </c>
      <c r="AG19" s="5">
        <f t="shared" si="34"/>
        <v>75</v>
      </c>
      <c r="AH19" s="5">
        <f t="shared" si="34"/>
        <v>75</v>
      </c>
      <c r="AI19" s="5">
        <f t="shared" si="34"/>
        <v>75</v>
      </c>
      <c r="AJ19" s="5">
        <f t="shared" si="34"/>
        <v>75</v>
      </c>
      <c r="AK19" s="5">
        <f t="shared" si="34"/>
        <v>75</v>
      </c>
      <c r="AL19" s="5">
        <f t="shared" si="34"/>
        <v>75</v>
      </c>
      <c r="AM19" s="15">
        <f t="shared" si="34"/>
        <v>75</v>
      </c>
    </row>
    <row r="20" spans="1:40" x14ac:dyDescent="0.3">
      <c r="A20">
        <v>4</v>
      </c>
      <c r="B20" t="s">
        <v>50</v>
      </c>
      <c r="C20" s="9">
        <v>1000</v>
      </c>
      <c r="D20" s="5">
        <f>A20*C20</f>
        <v>4000</v>
      </c>
      <c r="AM20" s="8"/>
    </row>
    <row r="21" spans="1:40" x14ac:dyDescent="0.3">
      <c r="A21">
        <v>2</v>
      </c>
      <c r="B21" t="s">
        <v>51</v>
      </c>
      <c r="C21" s="9">
        <v>1000</v>
      </c>
      <c r="D21" s="5">
        <f>$A21*$C21</f>
        <v>2000</v>
      </c>
      <c r="P21" s="5">
        <f t="shared" ref="P21" si="35">$A21*$C21</f>
        <v>2000</v>
      </c>
      <c r="AB21" s="5">
        <f t="shared" ref="AB21" si="36">$A21*$C21</f>
        <v>2000</v>
      </c>
      <c r="AM21" s="8"/>
      <c r="AN21" s="5"/>
    </row>
    <row r="22" spans="1:40" x14ac:dyDescent="0.3">
      <c r="B22" t="s">
        <v>55</v>
      </c>
      <c r="C22" s="12">
        <v>3000</v>
      </c>
      <c r="D22" s="5">
        <f>C22</f>
        <v>3000</v>
      </c>
      <c r="AM22" s="8"/>
    </row>
    <row r="23" spans="1:40" x14ac:dyDescent="0.3">
      <c r="AM23" s="8"/>
    </row>
    <row r="24" spans="1:40" x14ac:dyDescent="0.3">
      <c r="D24" s="5">
        <f>SUM(D17:D22)</f>
        <v>9725</v>
      </c>
      <c r="E24" s="5">
        <f t="shared" ref="E24:AM24" si="37">SUM(E17:E22)</f>
        <v>725</v>
      </c>
      <c r="F24" s="5">
        <f t="shared" si="37"/>
        <v>725</v>
      </c>
      <c r="G24" s="5">
        <f t="shared" si="37"/>
        <v>725</v>
      </c>
      <c r="H24" s="5">
        <f t="shared" si="37"/>
        <v>725</v>
      </c>
      <c r="I24" s="5">
        <f t="shared" si="37"/>
        <v>725</v>
      </c>
      <c r="J24" s="5">
        <f t="shared" si="37"/>
        <v>725</v>
      </c>
      <c r="K24" s="5">
        <f t="shared" si="37"/>
        <v>725</v>
      </c>
      <c r="L24" s="5">
        <f t="shared" si="37"/>
        <v>725</v>
      </c>
      <c r="M24" s="5">
        <f t="shared" si="37"/>
        <v>725</v>
      </c>
      <c r="N24" s="5">
        <f t="shared" si="37"/>
        <v>725</v>
      </c>
      <c r="O24" s="5">
        <f t="shared" si="37"/>
        <v>725</v>
      </c>
      <c r="P24" s="5">
        <f t="shared" si="37"/>
        <v>2750</v>
      </c>
      <c r="Q24" s="5">
        <f t="shared" si="37"/>
        <v>750</v>
      </c>
      <c r="R24" s="5">
        <f t="shared" si="37"/>
        <v>750</v>
      </c>
      <c r="S24" s="5">
        <f t="shared" si="37"/>
        <v>750</v>
      </c>
      <c r="T24" s="5">
        <f t="shared" si="37"/>
        <v>750</v>
      </c>
      <c r="U24" s="5">
        <f t="shared" si="37"/>
        <v>750</v>
      </c>
      <c r="V24" s="5">
        <f t="shared" si="37"/>
        <v>750</v>
      </c>
      <c r="W24" s="5">
        <f t="shared" si="37"/>
        <v>750</v>
      </c>
      <c r="X24" s="5">
        <f t="shared" si="37"/>
        <v>750</v>
      </c>
      <c r="Y24" s="5">
        <f t="shared" si="37"/>
        <v>750</v>
      </c>
      <c r="Z24" s="5">
        <f t="shared" si="37"/>
        <v>750</v>
      </c>
      <c r="AA24" s="5">
        <f t="shared" si="37"/>
        <v>750</v>
      </c>
      <c r="AB24" s="5">
        <f t="shared" si="37"/>
        <v>2775</v>
      </c>
      <c r="AC24" s="5">
        <f t="shared" si="37"/>
        <v>775</v>
      </c>
      <c r="AD24" s="5">
        <f t="shared" si="37"/>
        <v>775</v>
      </c>
      <c r="AE24" s="5">
        <f t="shared" si="37"/>
        <v>775</v>
      </c>
      <c r="AF24" s="5">
        <f t="shared" si="37"/>
        <v>775</v>
      </c>
      <c r="AG24" s="5">
        <f t="shared" si="37"/>
        <v>775</v>
      </c>
      <c r="AH24" s="5">
        <f t="shared" si="37"/>
        <v>775</v>
      </c>
      <c r="AI24" s="5">
        <f t="shared" si="37"/>
        <v>775</v>
      </c>
      <c r="AJ24" s="5">
        <f t="shared" si="37"/>
        <v>775</v>
      </c>
      <c r="AK24" s="5">
        <f t="shared" si="37"/>
        <v>775</v>
      </c>
      <c r="AL24" s="5">
        <f t="shared" si="37"/>
        <v>775</v>
      </c>
      <c r="AM24" s="15">
        <f t="shared" si="37"/>
        <v>775</v>
      </c>
    </row>
    <row r="25" spans="1:40" x14ac:dyDescent="0.3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</row>
    <row r="26" spans="1:40" x14ac:dyDescent="0.3">
      <c r="D26" s="5">
        <f>C26+D24</f>
        <v>9725</v>
      </c>
      <c r="E26" s="5">
        <f t="shared" ref="E26:AN26" si="38">D26+E24</f>
        <v>10450</v>
      </c>
      <c r="F26" s="5">
        <f t="shared" si="38"/>
        <v>11175</v>
      </c>
      <c r="G26" s="5">
        <f t="shared" si="38"/>
        <v>11900</v>
      </c>
      <c r="H26" s="5">
        <f t="shared" si="38"/>
        <v>12625</v>
      </c>
      <c r="I26" s="5">
        <f t="shared" si="38"/>
        <v>13350</v>
      </c>
      <c r="J26" s="5">
        <f t="shared" si="38"/>
        <v>14075</v>
      </c>
      <c r="K26" s="5">
        <f t="shared" si="38"/>
        <v>14800</v>
      </c>
      <c r="L26" s="5">
        <f t="shared" si="38"/>
        <v>15525</v>
      </c>
      <c r="M26" s="5">
        <f t="shared" si="38"/>
        <v>16250</v>
      </c>
      <c r="N26" s="5">
        <f t="shared" si="38"/>
        <v>16975</v>
      </c>
      <c r="O26" s="5">
        <f t="shared" si="38"/>
        <v>17700</v>
      </c>
      <c r="P26" s="5">
        <f t="shared" si="38"/>
        <v>20450</v>
      </c>
      <c r="Q26" s="5">
        <f t="shared" si="38"/>
        <v>21200</v>
      </c>
      <c r="R26" s="5">
        <f t="shared" si="38"/>
        <v>21950</v>
      </c>
      <c r="S26" s="5">
        <f t="shared" si="38"/>
        <v>22700</v>
      </c>
      <c r="T26" s="5">
        <f t="shared" si="38"/>
        <v>23450</v>
      </c>
      <c r="U26" s="5">
        <f t="shared" si="38"/>
        <v>24200</v>
      </c>
      <c r="V26" s="5">
        <f t="shared" si="38"/>
        <v>24950</v>
      </c>
      <c r="W26" s="5">
        <f>V26+W24</f>
        <v>25700</v>
      </c>
      <c r="X26" s="5">
        <f t="shared" si="38"/>
        <v>26450</v>
      </c>
      <c r="Y26" s="5">
        <f t="shared" si="38"/>
        <v>27200</v>
      </c>
      <c r="Z26" s="5">
        <f t="shared" si="38"/>
        <v>27950</v>
      </c>
      <c r="AA26" s="5">
        <f t="shared" si="38"/>
        <v>28700</v>
      </c>
      <c r="AB26" s="5">
        <f t="shared" si="38"/>
        <v>31475</v>
      </c>
      <c r="AC26" s="5">
        <f t="shared" si="38"/>
        <v>32250</v>
      </c>
      <c r="AD26" s="5">
        <f t="shared" si="38"/>
        <v>33025</v>
      </c>
      <c r="AE26" s="5">
        <f t="shared" si="38"/>
        <v>33800</v>
      </c>
      <c r="AF26" s="5">
        <f t="shared" si="38"/>
        <v>34575</v>
      </c>
      <c r="AG26" s="5">
        <f t="shared" si="38"/>
        <v>35350</v>
      </c>
      <c r="AH26" s="5">
        <f t="shared" si="38"/>
        <v>36125</v>
      </c>
      <c r="AI26" s="5">
        <f t="shared" si="38"/>
        <v>36900</v>
      </c>
      <c r="AJ26" s="5">
        <f t="shared" si="38"/>
        <v>37675</v>
      </c>
      <c r="AK26" s="5">
        <f t="shared" si="38"/>
        <v>38450</v>
      </c>
      <c r="AL26" s="5">
        <f t="shared" si="38"/>
        <v>39225</v>
      </c>
      <c r="AM26" s="15">
        <f t="shared" si="38"/>
        <v>40000</v>
      </c>
      <c r="AN26" s="5">
        <f t="shared" si="38"/>
        <v>40000</v>
      </c>
    </row>
    <row r="27" spans="1:40" x14ac:dyDescent="0.3">
      <c r="AM27" s="8"/>
    </row>
    <row r="28" spans="1:40" x14ac:dyDescent="0.3">
      <c r="A28" s="1" t="s">
        <v>57</v>
      </c>
      <c r="B28" t="s">
        <v>58</v>
      </c>
      <c r="C28" s="13">
        <v>50</v>
      </c>
      <c r="D28" s="5">
        <f>D3*$C$28</f>
        <v>150</v>
      </c>
      <c r="E28" s="5">
        <f t="shared" ref="E28:AM28" si="39">E3*$C$28</f>
        <v>250</v>
      </c>
      <c r="F28" s="5">
        <f t="shared" si="39"/>
        <v>350</v>
      </c>
      <c r="G28" s="5">
        <f t="shared" si="39"/>
        <v>450</v>
      </c>
      <c r="H28" s="5">
        <f t="shared" si="39"/>
        <v>550</v>
      </c>
      <c r="I28" s="5">
        <f t="shared" si="39"/>
        <v>650</v>
      </c>
      <c r="J28" s="5">
        <f t="shared" si="39"/>
        <v>750</v>
      </c>
      <c r="K28" s="5">
        <f t="shared" si="39"/>
        <v>750</v>
      </c>
      <c r="L28" s="5">
        <f t="shared" si="39"/>
        <v>750</v>
      </c>
      <c r="M28" s="5">
        <f t="shared" si="39"/>
        <v>750</v>
      </c>
      <c r="N28" s="5">
        <f t="shared" si="39"/>
        <v>750</v>
      </c>
      <c r="O28" s="5">
        <f t="shared" si="39"/>
        <v>750</v>
      </c>
      <c r="P28" s="5">
        <f t="shared" si="39"/>
        <v>750</v>
      </c>
      <c r="Q28" s="5">
        <f t="shared" si="39"/>
        <v>750</v>
      </c>
      <c r="R28" s="5">
        <f t="shared" si="39"/>
        <v>750</v>
      </c>
      <c r="S28" s="5">
        <f t="shared" si="39"/>
        <v>750</v>
      </c>
      <c r="T28" s="5">
        <f t="shared" si="39"/>
        <v>750</v>
      </c>
      <c r="U28" s="5">
        <f t="shared" si="39"/>
        <v>750</v>
      </c>
      <c r="V28" s="5">
        <f t="shared" si="39"/>
        <v>750</v>
      </c>
      <c r="W28" s="5">
        <f t="shared" si="39"/>
        <v>750</v>
      </c>
      <c r="X28" s="5">
        <f t="shared" si="39"/>
        <v>750</v>
      </c>
      <c r="Y28" s="5">
        <f t="shared" si="39"/>
        <v>750</v>
      </c>
      <c r="Z28" s="5">
        <f t="shared" si="39"/>
        <v>750</v>
      </c>
      <c r="AA28" s="5">
        <f t="shared" si="39"/>
        <v>750</v>
      </c>
      <c r="AB28" s="5">
        <f t="shared" si="39"/>
        <v>750</v>
      </c>
      <c r="AC28" s="5">
        <f t="shared" si="39"/>
        <v>750</v>
      </c>
      <c r="AD28" s="5">
        <f t="shared" si="39"/>
        <v>750</v>
      </c>
      <c r="AE28" s="5">
        <f t="shared" si="39"/>
        <v>750</v>
      </c>
      <c r="AF28" s="5">
        <f t="shared" si="39"/>
        <v>750</v>
      </c>
      <c r="AG28" s="5">
        <f t="shared" si="39"/>
        <v>750</v>
      </c>
      <c r="AH28" s="5">
        <f t="shared" si="39"/>
        <v>750</v>
      </c>
      <c r="AI28" s="5">
        <f t="shared" si="39"/>
        <v>750</v>
      </c>
      <c r="AJ28" s="5">
        <f t="shared" si="39"/>
        <v>750</v>
      </c>
      <c r="AK28" s="5">
        <f t="shared" si="39"/>
        <v>750</v>
      </c>
      <c r="AL28" s="5">
        <f t="shared" si="39"/>
        <v>750</v>
      </c>
      <c r="AM28" s="15">
        <f t="shared" si="39"/>
        <v>750</v>
      </c>
    </row>
    <row r="29" spans="1:40" x14ac:dyDescent="0.3">
      <c r="AM29" s="8"/>
    </row>
    <row r="30" spans="1:40" x14ac:dyDescent="0.3">
      <c r="A30" s="1" t="s">
        <v>59</v>
      </c>
      <c r="B30" t="s">
        <v>61</v>
      </c>
      <c r="C30">
        <f>Eingabemaske!B4</f>
        <v>3</v>
      </c>
      <c r="AM30" s="8"/>
    </row>
    <row r="31" spans="1:40" x14ac:dyDescent="0.3">
      <c r="B31" t="s">
        <v>62</v>
      </c>
      <c r="C31" s="13">
        <f>Eingabemaske!B5</f>
        <v>2000</v>
      </c>
      <c r="AM31" s="8"/>
    </row>
    <row r="32" spans="1:40" x14ac:dyDescent="0.3">
      <c r="B32" t="s">
        <v>63</v>
      </c>
      <c r="C32" s="13">
        <f>C31*0.15/2+C31*0.03/2+C31*0.187/2</f>
        <v>367</v>
      </c>
      <c r="AM32" s="8"/>
    </row>
    <row r="33" spans="1:41" x14ac:dyDescent="0.3">
      <c r="B33" t="s">
        <v>64</v>
      </c>
      <c r="C33" s="13">
        <f>(C31-C32)*0.77</f>
        <v>1257.4100000000001</v>
      </c>
      <c r="AM33" s="8"/>
    </row>
    <row r="34" spans="1:41" x14ac:dyDescent="0.3">
      <c r="B34" t="s">
        <v>59</v>
      </c>
      <c r="C34" s="13">
        <f>C31+C32</f>
        <v>2367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f t="shared" ref="P34:AM34" si="40">$C30*$C34</f>
        <v>7101</v>
      </c>
      <c r="Q34" s="13">
        <f t="shared" si="40"/>
        <v>7101</v>
      </c>
      <c r="R34" s="13">
        <f t="shared" si="40"/>
        <v>7101</v>
      </c>
      <c r="S34" s="13">
        <f t="shared" si="40"/>
        <v>7101</v>
      </c>
      <c r="T34" s="13">
        <f t="shared" si="40"/>
        <v>7101</v>
      </c>
      <c r="U34" s="13">
        <f t="shared" si="40"/>
        <v>7101</v>
      </c>
      <c r="V34" s="13">
        <f t="shared" si="40"/>
        <v>7101</v>
      </c>
      <c r="W34" s="13">
        <f t="shared" si="40"/>
        <v>7101</v>
      </c>
      <c r="X34" s="13">
        <f t="shared" si="40"/>
        <v>7101</v>
      </c>
      <c r="Y34" s="13">
        <f t="shared" si="40"/>
        <v>7101</v>
      </c>
      <c r="Z34" s="13">
        <f t="shared" si="40"/>
        <v>7101</v>
      </c>
      <c r="AA34" s="13">
        <f t="shared" si="40"/>
        <v>7101</v>
      </c>
      <c r="AB34" s="13">
        <f t="shared" si="40"/>
        <v>7101</v>
      </c>
      <c r="AC34" s="13">
        <f t="shared" si="40"/>
        <v>7101</v>
      </c>
      <c r="AD34" s="13">
        <f t="shared" si="40"/>
        <v>7101</v>
      </c>
      <c r="AE34" s="13">
        <f t="shared" si="40"/>
        <v>7101</v>
      </c>
      <c r="AF34" s="13">
        <f t="shared" si="40"/>
        <v>7101</v>
      </c>
      <c r="AG34" s="13">
        <f t="shared" si="40"/>
        <v>7101</v>
      </c>
      <c r="AH34" s="13">
        <f t="shared" si="40"/>
        <v>7101</v>
      </c>
      <c r="AI34" s="13">
        <f t="shared" si="40"/>
        <v>7101</v>
      </c>
      <c r="AJ34" s="13">
        <f t="shared" si="40"/>
        <v>7101</v>
      </c>
      <c r="AK34" s="13">
        <f t="shared" si="40"/>
        <v>7101</v>
      </c>
      <c r="AL34" s="13">
        <f t="shared" si="40"/>
        <v>7101</v>
      </c>
      <c r="AM34" s="9">
        <f t="shared" si="40"/>
        <v>7101</v>
      </c>
      <c r="AN34" s="13"/>
    </row>
    <row r="35" spans="1:41" x14ac:dyDescent="0.3">
      <c r="D35" s="13">
        <f>C35+D34</f>
        <v>0</v>
      </c>
      <c r="E35" s="13">
        <f t="shared" ref="E35:AN35" si="41">D35+E34</f>
        <v>0</v>
      </c>
      <c r="F35" s="13">
        <f t="shared" si="41"/>
        <v>0</v>
      </c>
      <c r="G35" s="13">
        <f t="shared" si="41"/>
        <v>0</v>
      </c>
      <c r="H35" s="13">
        <f t="shared" si="41"/>
        <v>0</v>
      </c>
      <c r="I35" s="13">
        <f t="shared" si="41"/>
        <v>0</v>
      </c>
      <c r="J35" s="13">
        <f t="shared" si="41"/>
        <v>0</v>
      </c>
      <c r="K35" s="13">
        <f t="shared" si="41"/>
        <v>0</v>
      </c>
      <c r="L35" s="13">
        <f t="shared" si="41"/>
        <v>0</v>
      </c>
      <c r="M35" s="13">
        <f t="shared" si="41"/>
        <v>0</v>
      </c>
      <c r="N35" s="13">
        <f t="shared" si="41"/>
        <v>0</v>
      </c>
      <c r="O35" s="13">
        <f t="shared" si="41"/>
        <v>0</v>
      </c>
      <c r="P35" s="13">
        <f t="shared" si="41"/>
        <v>7101</v>
      </c>
      <c r="Q35" s="13">
        <f t="shared" si="41"/>
        <v>14202</v>
      </c>
      <c r="R35" s="13">
        <f t="shared" si="41"/>
        <v>21303</v>
      </c>
      <c r="S35" s="13">
        <f t="shared" si="41"/>
        <v>28404</v>
      </c>
      <c r="T35" s="13">
        <f t="shared" si="41"/>
        <v>35505</v>
      </c>
      <c r="U35" s="13">
        <f t="shared" si="41"/>
        <v>42606</v>
      </c>
      <c r="V35" s="13">
        <f t="shared" si="41"/>
        <v>49707</v>
      </c>
      <c r="W35" s="13">
        <f t="shared" si="41"/>
        <v>56808</v>
      </c>
      <c r="X35" s="13">
        <f t="shared" si="41"/>
        <v>63909</v>
      </c>
      <c r="Y35" s="13">
        <f t="shared" si="41"/>
        <v>71010</v>
      </c>
      <c r="Z35" s="13">
        <f t="shared" si="41"/>
        <v>78111</v>
      </c>
      <c r="AA35" s="13">
        <f t="shared" si="41"/>
        <v>85212</v>
      </c>
      <c r="AB35" s="13">
        <f t="shared" si="41"/>
        <v>92313</v>
      </c>
      <c r="AC35" s="13">
        <f t="shared" si="41"/>
        <v>99414</v>
      </c>
      <c r="AD35" s="13">
        <f t="shared" si="41"/>
        <v>106515</v>
      </c>
      <c r="AE35" s="13">
        <f t="shared" si="41"/>
        <v>113616</v>
      </c>
      <c r="AF35" s="13">
        <f t="shared" si="41"/>
        <v>120717</v>
      </c>
      <c r="AG35" s="13">
        <f t="shared" si="41"/>
        <v>127818</v>
      </c>
      <c r="AH35" s="13">
        <f t="shared" si="41"/>
        <v>134919</v>
      </c>
      <c r="AI35" s="13">
        <f t="shared" si="41"/>
        <v>142020</v>
      </c>
      <c r="AJ35" s="13">
        <f t="shared" si="41"/>
        <v>149121</v>
      </c>
      <c r="AK35" s="13">
        <f t="shared" si="41"/>
        <v>156222</v>
      </c>
      <c r="AL35" s="13">
        <f t="shared" si="41"/>
        <v>163323</v>
      </c>
      <c r="AM35" s="9">
        <f t="shared" si="41"/>
        <v>170424</v>
      </c>
      <c r="AN35" s="13">
        <f t="shared" si="41"/>
        <v>170424</v>
      </c>
    </row>
    <row r="36" spans="1:41" x14ac:dyDescent="0.3">
      <c r="AM36" s="8"/>
    </row>
    <row r="37" spans="1:41" x14ac:dyDescent="0.3">
      <c r="A37" s="1" t="s">
        <v>60</v>
      </c>
      <c r="D37" s="5">
        <f>D10-D26-D35</f>
        <v>-9515</v>
      </c>
      <c r="E37" s="5">
        <f t="shared" ref="D37:AN37" si="42">E10-E26-E35</f>
        <v>-9800</v>
      </c>
      <c r="F37" s="5">
        <f t="shared" si="42"/>
        <v>-9795</v>
      </c>
      <c r="G37" s="5">
        <f t="shared" si="42"/>
        <v>-9440</v>
      </c>
      <c r="H37" s="5">
        <f t="shared" si="42"/>
        <v>-8675</v>
      </c>
      <c r="I37" s="5">
        <f t="shared" si="42"/>
        <v>-7470</v>
      </c>
      <c r="J37" s="5">
        <f t="shared" si="42"/>
        <v>-5765</v>
      </c>
      <c r="K37" s="5">
        <f t="shared" si="42"/>
        <v>-3640</v>
      </c>
      <c r="L37" s="5">
        <f t="shared" si="42"/>
        <v>-1095</v>
      </c>
      <c r="M37" s="5">
        <f t="shared" si="42"/>
        <v>1840</v>
      </c>
      <c r="N37" s="5">
        <f t="shared" si="42"/>
        <v>5165</v>
      </c>
      <c r="O37" s="5">
        <f t="shared" si="42"/>
        <v>8880</v>
      </c>
      <c r="P37" s="5">
        <f t="shared" si="42"/>
        <v>3829</v>
      </c>
      <c r="Q37" s="5">
        <f t="shared" si="42"/>
        <v>1138</v>
      </c>
      <c r="R37" s="5">
        <f t="shared" si="42"/>
        <v>-1193</v>
      </c>
      <c r="S37" s="5">
        <f t="shared" si="42"/>
        <v>-3164</v>
      </c>
      <c r="T37" s="5">
        <f t="shared" si="42"/>
        <v>-4805</v>
      </c>
      <c r="U37" s="5">
        <f t="shared" si="42"/>
        <v>-6116</v>
      </c>
      <c r="V37" s="5">
        <f t="shared" si="42"/>
        <v>-7097</v>
      </c>
      <c r="W37" s="5">
        <f t="shared" si="42"/>
        <v>-7748</v>
      </c>
      <c r="X37" s="5">
        <f t="shared" si="42"/>
        <v>-8069</v>
      </c>
      <c r="Y37" s="5">
        <f t="shared" si="42"/>
        <v>-8090</v>
      </c>
      <c r="Z37" s="5">
        <f t="shared" si="42"/>
        <v>-7811</v>
      </c>
      <c r="AA37" s="5">
        <f t="shared" si="42"/>
        <v>-7232</v>
      </c>
      <c r="AB37" s="5">
        <f t="shared" si="42"/>
        <v>-8378</v>
      </c>
      <c r="AC37" s="5">
        <f t="shared" si="42"/>
        <v>-7224</v>
      </c>
      <c r="AD37" s="5">
        <f t="shared" si="42"/>
        <v>-5800</v>
      </c>
      <c r="AE37" s="5">
        <f t="shared" si="42"/>
        <v>-4106</v>
      </c>
      <c r="AF37" s="5">
        <f t="shared" si="42"/>
        <v>-2142</v>
      </c>
      <c r="AG37" s="5">
        <f t="shared" si="42"/>
        <v>92</v>
      </c>
      <c r="AH37" s="5">
        <f t="shared" si="42"/>
        <v>2596</v>
      </c>
      <c r="AI37" s="5">
        <f t="shared" si="42"/>
        <v>5340</v>
      </c>
      <c r="AJ37" s="5">
        <f t="shared" si="42"/>
        <v>8324</v>
      </c>
      <c r="AK37" s="5">
        <f t="shared" si="42"/>
        <v>11548</v>
      </c>
      <c r="AL37" s="5">
        <f t="shared" si="42"/>
        <v>15012</v>
      </c>
      <c r="AM37" s="15">
        <f t="shared" si="42"/>
        <v>18716</v>
      </c>
      <c r="AN37" s="5">
        <f t="shared" si="42"/>
        <v>18716</v>
      </c>
      <c r="AO37" s="5"/>
    </row>
    <row r="38" spans="1:41" x14ac:dyDescent="0.3">
      <c r="AM38" s="8"/>
    </row>
    <row r="39" spans="1:41" x14ac:dyDescent="0.3">
      <c r="C39" s="1" t="s">
        <v>67</v>
      </c>
      <c r="D39" s="5">
        <f>D8-D24-D34</f>
        <v>-9515</v>
      </c>
      <c r="E39" s="5">
        <f t="shared" ref="E39:AM39" si="43">E8-E24-E34</f>
        <v>-285</v>
      </c>
      <c r="F39" s="5">
        <f t="shared" si="43"/>
        <v>5</v>
      </c>
      <c r="G39" s="5">
        <f t="shared" si="43"/>
        <v>355</v>
      </c>
      <c r="H39" s="5">
        <f t="shared" si="43"/>
        <v>765</v>
      </c>
      <c r="I39" s="5">
        <f t="shared" si="43"/>
        <v>1205</v>
      </c>
      <c r="J39" s="5">
        <f t="shared" si="43"/>
        <v>1705</v>
      </c>
      <c r="K39" s="5">
        <f t="shared" si="43"/>
        <v>2125</v>
      </c>
      <c r="L39" s="5">
        <f t="shared" si="43"/>
        <v>2545</v>
      </c>
      <c r="M39" s="5">
        <f t="shared" si="43"/>
        <v>2935</v>
      </c>
      <c r="N39" s="5">
        <f t="shared" si="43"/>
        <v>3325</v>
      </c>
      <c r="O39" s="5">
        <f t="shared" si="43"/>
        <v>3715</v>
      </c>
      <c r="P39" s="5">
        <f t="shared" si="43"/>
        <v>-5051</v>
      </c>
      <c r="Q39" s="5">
        <f t="shared" si="43"/>
        <v>-2691</v>
      </c>
      <c r="R39" s="5">
        <f t="shared" si="43"/>
        <v>-2331</v>
      </c>
      <c r="S39" s="5">
        <f t="shared" si="43"/>
        <v>-1971</v>
      </c>
      <c r="T39" s="5">
        <f t="shared" si="43"/>
        <v>-1641</v>
      </c>
      <c r="U39" s="5">
        <f t="shared" si="43"/>
        <v>-1311</v>
      </c>
      <c r="V39" s="5">
        <f t="shared" si="43"/>
        <v>-981</v>
      </c>
      <c r="W39" s="5">
        <f t="shared" si="43"/>
        <v>-651</v>
      </c>
      <c r="X39" s="5">
        <f t="shared" si="43"/>
        <v>-321</v>
      </c>
      <c r="Y39" s="5">
        <f t="shared" si="43"/>
        <v>-21</v>
      </c>
      <c r="Z39" s="5">
        <f t="shared" si="43"/>
        <v>279</v>
      </c>
      <c r="AA39" s="5">
        <f t="shared" si="43"/>
        <v>579</v>
      </c>
      <c r="AB39" s="5">
        <f t="shared" si="43"/>
        <v>-1146</v>
      </c>
      <c r="AC39" s="5">
        <f t="shared" si="43"/>
        <v>1154</v>
      </c>
      <c r="AD39" s="5">
        <f t="shared" si="43"/>
        <v>1424</v>
      </c>
      <c r="AE39" s="5">
        <f t="shared" si="43"/>
        <v>1694</v>
      </c>
      <c r="AF39" s="5">
        <f t="shared" si="43"/>
        <v>1964</v>
      </c>
      <c r="AG39" s="5">
        <f t="shared" si="43"/>
        <v>2234</v>
      </c>
      <c r="AH39" s="5">
        <f t="shared" si="43"/>
        <v>2504</v>
      </c>
      <c r="AI39" s="5">
        <f t="shared" si="43"/>
        <v>2744</v>
      </c>
      <c r="AJ39" s="5">
        <f t="shared" si="43"/>
        <v>2984</v>
      </c>
      <c r="AK39" s="5">
        <f t="shared" si="43"/>
        <v>3224</v>
      </c>
      <c r="AL39" s="5">
        <f t="shared" si="43"/>
        <v>3464</v>
      </c>
      <c r="AM39" s="5">
        <f t="shared" si="43"/>
        <v>3704</v>
      </c>
    </row>
    <row r="40" spans="1:41" x14ac:dyDescent="0.3">
      <c r="D40" s="5"/>
    </row>
    <row r="41" spans="1:41" x14ac:dyDescent="0.3"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2" spans="1:41" x14ac:dyDescent="0.3">
      <c r="A42" t="s">
        <v>68</v>
      </c>
      <c r="J42" s="5">
        <f>D8</f>
        <v>210</v>
      </c>
      <c r="K42" s="5">
        <f t="shared" ref="K42:AM42" si="44">E8</f>
        <v>440</v>
      </c>
      <c r="L42" s="5">
        <f t="shared" si="44"/>
        <v>730</v>
      </c>
      <c r="M42" s="5">
        <f t="shared" si="44"/>
        <v>1080</v>
      </c>
      <c r="N42" s="5">
        <f t="shared" si="44"/>
        <v>1490</v>
      </c>
      <c r="O42" s="5">
        <f t="shared" si="44"/>
        <v>1930</v>
      </c>
      <c r="P42" s="5">
        <f t="shared" si="44"/>
        <v>2430</v>
      </c>
      <c r="Q42" s="5">
        <f t="shared" si="44"/>
        <v>2850</v>
      </c>
      <c r="R42" s="5">
        <f t="shared" si="44"/>
        <v>3270</v>
      </c>
      <c r="S42" s="5">
        <f t="shared" si="44"/>
        <v>3660</v>
      </c>
      <c r="T42" s="5">
        <f t="shared" si="44"/>
        <v>4050</v>
      </c>
      <c r="U42" s="5">
        <f t="shared" si="44"/>
        <v>4440</v>
      </c>
      <c r="V42" s="5">
        <f t="shared" si="44"/>
        <v>4800</v>
      </c>
      <c r="W42" s="5">
        <f t="shared" si="44"/>
        <v>5160</v>
      </c>
      <c r="X42" s="5">
        <f t="shared" si="44"/>
        <v>5520</v>
      </c>
      <c r="Y42" s="5">
        <f t="shared" si="44"/>
        <v>5880</v>
      </c>
      <c r="Z42" s="5">
        <f t="shared" si="44"/>
        <v>6210</v>
      </c>
      <c r="AA42" s="5">
        <f t="shared" si="44"/>
        <v>6540</v>
      </c>
      <c r="AB42" s="5">
        <f t="shared" si="44"/>
        <v>6870</v>
      </c>
      <c r="AC42" s="5">
        <f t="shared" si="44"/>
        <v>7200</v>
      </c>
      <c r="AD42" s="5">
        <f t="shared" si="44"/>
        <v>7530</v>
      </c>
      <c r="AE42" s="5">
        <f t="shared" si="44"/>
        <v>7830</v>
      </c>
      <c r="AF42" s="5">
        <f t="shared" si="44"/>
        <v>8130</v>
      </c>
      <c r="AG42" s="5">
        <f t="shared" si="44"/>
        <v>8430</v>
      </c>
      <c r="AH42" s="5">
        <f t="shared" si="44"/>
        <v>8730</v>
      </c>
      <c r="AI42" s="5">
        <f t="shared" si="44"/>
        <v>9030</v>
      </c>
      <c r="AJ42" s="5">
        <f t="shared" si="44"/>
        <v>9300</v>
      </c>
      <c r="AK42" s="5">
        <f t="shared" si="44"/>
        <v>9570</v>
      </c>
      <c r="AL42" s="5">
        <f t="shared" si="44"/>
        <v>9840</v>
      </c>
      <c r="AM42" s="5">
        <f t="shared" si="44"/>
        <v>10110</v>
      </c>
    </row>
    <row r="43" spans="1:41" x14ac:dyDescent="0.3">
      <c r="C43" s="1" t="s">
        <v>69</v>
      </c>
      <c r="D43" s="5">
        <f>D42-D24-D34</f>
        <v>-9725</v>
      </c>
      <c r="E43" s="5">
        <f t="shared" ref="E43:AM43" si="45">E42-E24-E34</f>
        <v>-725</v>
      </c>
      <c r="F43" s="5">
        <f t="shared" si="45"/>
        <v>-725</v>
      </c>
      <c r="G43" s="5">
        <f t="shared" si="45"/>
        <v>-725</v>
      </c>
      <c r="H43" s="5">
        <f t="shared" si="45"/>
        <v>-725</v>
      </c>
      <c r="I43" s="5">
        <f t="shared" si="45"/>
        <v>-725</v>
      </c>
      <c r="J43" s="5">
        <f t="shared" si="45"/>
        <v>-515</v>
      </c>
      <c r="K43" s="5">
        <f t="shared" si="45"/>
        <v>-285</v>
      </c>
      <c r="L43" s="5">
        <f t="shared" si="45"/>
        <v>5</v>
      </c>
      <c r="M43" s="5">
        <f t="shared" si="45"/>
        <v>355</v>
      </c>
      <c r="N43" s="5">
        <f t="shared" si="45"/>
        <v>765</v>
      </c>
      <c r="O43" s="5">
        <f t="shared" si="45"/>
        <v>1205</v>
      </c>
      <c r="P43" s="5">
        <f t="shared" si="45"/>
        <v>-7421</v>
      </c>
      <c r="Q43" s="5">
        <f t="shared" si="45"/>
        <v>-5001</v>
      </c>
      <c r="R43" s="5">
        <f t="shared" si="45"/>
        <v>-4581</v>
      </c>
      <c r="S43" s="5">
        <f t="shared" si="45"/>
        <v>-4191</v>
      </c>
      <c r="T43" s="5">
        <f t="shared" si="45"/>
        <v>-3801</v>
      </c>
      <c r="U43" s="5">
        <f t="shared" si="45"/>
        <v>-3411</v>
      </c>
      <c r="V43" s="5">
        <f t="shared" si="45"/>
        <v>-3051</v>
      </c>
      <c r="W43" s="5">
        <f t="shared" si="45"/>
        <v>-2691</v>
      </c>
      <c r="X43" s="5">
        <f t="shared" si="45"/>
        <v>-2331</v>
      </c>
      <c r="Y43" s="5">
        <f t="shared" si="45"/>
        <v>-1971</v>
      </c>
      <c r="Z43" s="5">
        <f t="shared" si="45"/>
        <v>-1641</v>
      </c>
      <c r="AA43" s="5">
        <f t="shared" si="45"/>
        <v>-1311</v>
      </c>
      <c r="AB43" s="5">
        <f t="shared" si="45"/>
        <v>-3006</v>
      </c>
      <c r="AC43" s="5">
        <f t="shared" si="45"/>
        <v>-676</v>
      </c>
      <c r="AD43" s="5">
        <f t="shared" si="45"/>
        <v>-346</v>
      </c>
      <c r="AE43" s="5">
        <f t="shared" si="45"/>
        <v>-46</v>
      </c>
      <c r="AF43" s="5">
        <f t="shared" si="45"/>
        <v>254</v>
      </c>
      <c r="AG43" s="5">
        <f t="shared" si="45"/>
        <v>554</v>
      </c>
      <c r="AH43" s="5">
        <f t="shared" si="45"/>
        <v>854</v>
      </c>
      <c r="AI43" s="5">
        <f t="shared" si="45"/>
        <v>1154</v>
      </c>
      <c r="AJ43" s="5">
        <f t="shared" si="45"/>
        <v>1424</v>
      </c>
      <c r="AK43" s="5">
        <f t="shared" si="45"/>
        <v>1694</v>
      </c>
      <c r="AL43" s="5">
        <f t="shared" si="45"/>
        <v>1964</v>
      </c>
      <c r="AM43" s="5">
        <f t="shared" si="45"/>
        <v>2234</v>
      </c>
    </row>
    <row r="45" spans="1:41" x14ac:dyDescent="0.3">
      <c r="D45" s="13">
        <f>C45+D42</f>
        <v>0</v>
      </c>
      <c r="E45" s="13">
        <f t="shared" ref="E45:AM45" si="46">D45+E42</f>
        <v>0</v>
      </c>
      <c r="F45" s="13">
        <f t="shared" si="46"/>
        <v>0</v>
      </c>
      <c r="G45" s="13">
        <f t="shared" si="46"/>
        <v>0</v>
      </c>
      <c r="H45" s="13">
        <f t="shared" si="46"/>
        <v>0</v>
      </c>
      <c r="I45" s="13">
        <f t="shared" si="46"/>
        <v>0</v>
      </c>
      <c r="J45" s="13">
        <f t="shared" si="46"/>
        <v>210</v>
      </c>
      <c r="K45" s="13">
        <f t="shared" si="46"/>
        <v>650</v>
      </c>
      <c r="L45" s="13">
        <f t="shared" si="46"/>
        <v>1380</v>
      </c>
      <c r="M45" s="13">
        <f t="shared" si="46"/>
        <v>2460</v>
      </c>
      <c r="N45" s="13">
        <f t="shared" si="46"/>
        <v>3950</v>
      </c>
      <c r="O45" s="13">
        <f t="shared" si="46"/>
        <v>5880</v>
      </c>
      <c r="P45" s="13">
        <f t="shared" si="46"/>
        <v>8310</v>
      </c>
      <c r="Q45" s="13">
        <f t="shared" si="46"/>
        <v>11160</v>
      </c>
      <c r="R45" s="13">
        <f t="shared" si="46"/>
        <v>14430</v>
      </c>
      <c r="S45" s="13">
        <f t="shared" si="46"/>
        <v>18090</v>
      </c>
      <c r="T45" s="13">
        <f t="shared" si="46"/>
        <v>22140</v>
      </c>
      <c r="U45" s="13">
        <f t="shared" si="46"/>
        <v>26580</v>
      </c>
      <c r="V45" s="13">
        <f t="shared" si="46"/>
        <v>31380</v>
      </c>
      <c r="W45" s="13">
        <f t="shared" si="46"/>
        <v>36540</v>
      </c>
      <c r="X45" s="13">
        <f t="shared" si="46"/>
        <v>42060</v>
      </c>
      <c r="Y45" s="13">
        <f t="shared" si="46"/>
        <v>47940</v>
      </c>
      <c r="Z45" s="13">
        <f t="shared" si="46"/>
        <v>54150</v>
      </c>
      <c r="AA45" s="13">
        <f t="shared" si="46"/>
        <v>60690</v>
      </c>
      <c r="AB45" s="13">
        <f t="shared" si="46"/>
        <v>67560</v>
      </c>
      <c r="AC45" s="13">
        <f t="shared" si="46"/>
        <v>74760</v>
      </c>
      <c r="AD45" s="13">
        <f t="shared" si="46"/>
        <v>82290</v>
      </c>
      <c r="AE45" s="13">
        <f t="shared" si="46"/>
        <v>90120</v>
      </c>
      <c r="AF45" s="13">
        <f t="shared" si="46"/>
        <v>98250</v>
      </c>
      <c r="AG45" s="13">
        <f t="shared" si="46"/>
        <v>106680</v>
      </c>
      <c r="AH45" s="13">
        <f t="shared" si="46"/>
        <v>115410</v>
      </c>
      <c r="AI45" s="13">
        <f t="shared" si="46"/>
        <v>124440</v>
      </c>
      <c r="AJ45" s="13">
        <f t="shared" si="46"/>
        <v>133740</v>
      </c>
      <c r="AK45" s="13">
        <f t="shared" si="46"/>
        <v>143310</v>
      </c>
      <c r="AL45" s="13">
        <f t="shared" si="46"/>
        <v>153150</v>
      </c>
      <c r="AM45" s="13">
        <f t="shared" si="46"/>
        <v>163260</v>
      </c>
    </row>
    <row r="46" spans="1:41" x14ac:dyDescent="0.3">
      <c r="C46" s="1" t="s">
        <v>70</v>
      </c>
      <c r="D46" s="5">
        <f>D45-D26-D35</f>
        <v>-9725</v>
      </c>
      <c r="E46" s="5">
        <f t="shared" ref="E46:AM46" si="47">E45-E26-E35</f>
        <v>-10450</v>
      </c>
      <c r="F46" s="5">
        <f t="shared" si="47"/>
        <v>-11175</v>
      </c>
      <c r="G46" s="5">
        <f t="shared" si="47"/>
        <v>-11900</v>
      </c>
      <c r="H46" s="5">
        <f t="shared" si="47"/>
        <v>-12625</v>
      </c>
      <c r="I46" s="5">
        <f t="shared" si="47"/>
        <v>-13350</v>
      </c>
      <c r="J46" s="5">
        <f t="shared" si="47"/>
        <v>-13865</v>
      </c>
      <c r="K46" s="5">
        <f t="shared" si="47"/>
        <v>-14150</v>
      </c>
      <c r="L46" s="5">
        <f t="shared" si="47"/>
        <v>-14145</v>
      </c>
      <c r="M46" s="5">
        <f t="shared" si="47"/>
        <v>-13790</v>
      </c>
      <c r="N46" s="5">
        <f t="shared" si="47"/>
        <v>-13025</v>
      </c>
      <c r="O46" s="5">
        <f t="shared" si="47"/>
        <v>-11820</v>
      </c>
      <c r="P46" s="5">
        <f t="shared" si="47"/>
        <v>-19241</v>
      </c>
      <c r="Q46" s="5">
        <f t="shared" si="47"/>
        <v>-24242</v>
      </c>
      <c r="R46" s="5">
        <f t="shared" si="47"/>
        <v>-28823</v>
      </c>
      <c r="S46" s="5">
        <f t="shared" si="47"/>
        <v>-33014</v>
      </c>
      <c r="T46" s="5">
        <f t="shared" si="47"/>
        <v>-36815</v>
      </c>
      <c r="U46" s="5">
        <f t="shared" si="47"/>
        <v>-40226</v>
      </c>
      <c r="V46" s="5">
        <f t="shared" si="47"/>
        <v>-43277</v>
      </c>
      <c r="W46" s="5">
        <f t="shared" si="47"/>
        <v>-45968</v>
      </c>
      <c r="X46" s="5">
        <f t="shared" si="47"/>
        <v>-48299</v>
      </c>
      <c r="Y46" s="5">
        <f t="shared" si="47"/>
        <v>-50270</v>
      </c>
      <c r="Z46" s="5">
        <f t="shared" si="47"/>
        <v>-51911</v>
      </c>
      <c r="AA46" s="5">
        <f t="shared" si="47"/>
        <v>-53222</v>
      </c>
      <c r="AB46" s="5">
        <f t="shared" si="47"/>
        <v>-56228</v>
      </c>
      <c r="AC46" s="5">
        <f t="shared" si="47"/>
        <v>-56904</v>
      </c>
      <c r="AD46" s="5">
        <f t="shared" si="47"/>
        <v>-57250</v>
      </c>
      <c r="AE46" s="5">
        <f t="shared" si="47"/>
        <v>-57296</v>
      </c>
      <c r="AF46" s="5">
        <f t="shared" si="47"/>
        <v>-57042</v>
      </c>
      <c r="AG46" s="5">
        <f t="shared" si="47"/>
        <v>-56488</v>
      </c>
      <c r="AH46" s="5">
        <f t="shared" si="47"/>
        <v>-55634</v>
      </c>
      <c r="AI46" s="5">
        <f t="shared" si="47"/>
        <v>-54480</v>
      </c>
      <c r="AJ46" s="5">
        <f t="shared" si="47"/>
        <v>-53056</v>
      </c>
      <c r="AK46" s="5">
        <f t="shared" si="47"/>
        <v>-51362</v>
      </c>
      <c r="AL46" s="5">
        <f t="shared" si="47"/>
        <v>-49398</v>
      </c>
      <c r="AM46" s="5">
        <f t="shared" si="47"/>
        <v>-47164</v>
      </c>
    </row>
  </sheetData>
  <conditionalFormatting sqref="D37:AO37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D39:AM3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D43:AM4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D46:AM4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270A-33D7-4CBC-9323-1B991FD1D508}">
  <dimension ref="A1:B8"/>
  <sheetViews>
    <sheetView workbookViewId="0">
      <selection activeCell="B24" sqref="B24"/>
    </sheetView>
  </sheetViews>
  <sheetFormatPr baseColWidth="10" defaultRowHeight="14.4" x14ac:dyDescent="0.3"/>
  <cols>
    <col min="1" max="1" width="17.44140625" bestFit="1" customWidth="1"/>
    <col min="2" max="2" width="15.88671875" customWidth="1"/>
  </cols>
  <sheetData>
    <row r="1" spans="1:2" x14ac:dyDescent="0.3">
      <c r="A1" s="1" t="s">
        <v>19</v>
      </c>
      <c r="B1" s="13">
        <v>40</v>
      </c>
    </row>
    <row r="2" spans="1:2" x14ac:dyDescent="0.3">
      <c r="A2" s="1" t="s">
        <v>65</v>
      </c>
      <c r="B2" s="13">
        <v>30</v>
      </c>
    </row>
    <row r="3" spans="1:2" x14ac:dyDescent="0.3">
      <c r="A3" s="1"/>
    </row>
    <row r="4" spans="1:2" x14ac:dyDescent="0.3">
      <c r="A4" s="1" t="s">
        <v>66</v>
      </c>
      <c r="B4">
        <v>3</v>
      </c>
    </row>
    <row r="5" spans="1:2" x14ac:dyDescent="0.3">
      <c r="A5" s="1" t="s">
        <v>62</v>
      </c>
      <c r="B5" s="13">
        <v>2000</v>
      </c>
    </row>
    <row r="6" spans="1:2" x14ac:dyDescent="0.3">
      <c r="A6" s="1"/>
    </row>
    <row r="7" spans="1:2" x14ac:dyDescent="0.3">
      <c r="A7" s="1"/>
    </row>
    <row r="8" spans="1:2" x14ac:dyDescent="0.3">
      <c r="A8" s="1" t="s">
        <v>60</v>
      </c>
      <c r="B8" s="5">
        <f>Tabelle1!AN37</f>
        <v>18716</v>
      </c>
    </row>
  </sheetData>
  <conditionalFormatting sqref="B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9DEE-1B26-4B26-A83E-C708A7ADE389}">
  <dimension ref="A1"/>
  <sheetViews>
    <sheetView tabSelected="1" topLeftCell="A3" workbookViewId="0">
      <selection activeCell="I41" sqref="I4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Eingabemaske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2017-11-14T07:46:54Z</dcterms:created>
  <dcterms:modified xsi:type="dcterms:W3CDTF">2017-11-28T10:07:44Z</dcterms:modified>
</cp:coreProperties>
</file>