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92CC8468-B560-4FD6-B19C-16839D16E99B}" xr6:coauthVersionLast="47" xr6:coauthVersionMax="47" xr10:uidLastSave="{00000000-0000-0000-0000-000000000000}"/>
  <bookViews>
    <workbookView xWindow="-120" yWindow="-120" windowWidth="29040" windowHeight="15720" xr2:uid="{68829EA2-F7CA-4C20-9306-BE028AD11D87}"/>
  </bookViews>
  <sheets>
    <sheet name="HyperP results" sheetId="2" r:id="rId1"/>
    <sheet name="Data9 Analysis" sheetId="3" r:id="rId2"/>
    <sheet name="Data9 Losses" sheetId="4" r:id="rId3"/>
  </sheets>
  <definedNames>
    <definedName name="DatiEsterni_1" localSheetId="0" hidden="1">'HyperP results'!$A$1:$BE$1220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BG17" i="2"/>
  <c r="M183" i="2"/>
  <c r="M176" i="2"/>
  <c r="M231" i="2"/>
  <c r="M2" i="2"/>
  <c r="M3" i="2"/>
  <c r="M8" i="2"/>
  <c r="M173" i="2"/>
  <c r="O183" i="2"/>
  <c r="O176" i="2"/>
  <c r="O231" i="2"/>
  <c r="O2" i="2"/>
  <c r="O3" i="2"/>
  <c r="O8" i="2"/>
  <c r="O173" i="2"/>
  <c r="Q183" i="2"/>
  <c r="Q176" i="2"/>
  <c r="Q231" i="2"/>
  <c r="Q2" i="2"/>
  <c r="Q3" i="2"/>
  <c r="Q8" i="2"/>
  <c r="Q173" i="2"/>
  <c r="W183" i="2"/>
  <c r="W176" i="2"/>
  <c r="W231" i="2"/>
  <c r="W2" i="2"/>
  <c r="W3" i="2"/>
  <c r="W8" i="2"/>
  <c r="W173" i="2"/>
  <c r="AZ183" i="2"/>
  <c r="AZ176" i="2"/>
  <c r="AZ231" i="2"/>
  <c r="AZ2" i="2"/>
  <c r="AZ3" i="2"/>
  <c r="AZ8" i="2"/>
  <c r="AZ173" i="2"/>
  <c r="N91" i="3"/>
  <c r="M91" i="3"/>
  <c r="J91" i="3"/>
  <c r="L91" i="3"/>
  <c r="K91" i="3"/>
  <c r="M75" i="3"/>
  <c r="L75" i="3"/>
  <c r="K75" i="3"/>
  <c r="J75" i="3"/>
  <c r="F91" i="3"/>
  <c r="F90" i="3"/>
  <c r="F89" i="3"/>
  <c r="F88" i="3"/>
  <c r="F87" i="3"/>
  <c r="E91" i="3"/>
  <c r="E90" i="3"/>
  <c r="E89" i="3"/>
  <c r="E88" i="3"/>
  <c r="E87" i="3"/>
  <c r="F74" i="3"/>
  <c r="F73" i="3"/>
  <c r="F72" i="3"/>
  <c r="F71" i="3"/>
  <c r="E74" i="3"/>
  <c r="E73" i="3"/>
  <c r="E72" i="3"/>
  <c r="E71" i="3"/>
  <c r="M45" i="2"/>
  <c r="M121" i="2"/>
  <c r="M5" i="2"/>
  <c r="M10" i="2"/>
  <c r="M140" i="2"/>
  <c r="M4" i="2"/>
  <c r="M7" i="2"/>
  <c r="M19" i="2"/>
  <c r="M628" i="2"/>
  <c r="M6" i="2"/>
  <c r="M9" i="2"/>
  <c r="M11" i="2"/>
  <c r="O45" i="2"/>
  <c r="O121" i="2"/>
  <c r="O5" i="2"/>
  <c r="O10" i="2"/>
  <c r="O140" i="2"/>
  <c r="O4" i="2"/>
  <c r="O7" i="2"/>
  <c r="O19" i="2"/>
  <c r="O628" i="2"/>
  <c r="O6" i="2"/>
  <c r="O9" i="2"/>
  <c r="O11" i="2"/>
  <c r="Q45" i="2"/>
  <c r="Q121" i="2"/>
  <c r="Q5" i="2"/>
  <c r="Q10" i="2"/>
  <c r="Q140" i="2"/>
  <c r="Q4" i="2"/>
  <c r="Q7" i="2"/>
  <c r="Q19" i="2"/>
  <c r="Q628" i="2"/>
  <c r="Q6" i="2"/>
  <c r="Q9" i="2"/>
  <c r="Q11" i="2"/>
  <c r="W45" i="2"/>
  <c r="W121" i="2"/>
  <c r="W5" i="2"/>
  <c r="W10" i="2"/>
  <c r="W140" i="2"/>
  <c r="W4" i="2"/>
  <c r="W7" i="2"/>
  <c r="W19" i="2"/>
  <c r="W628" i="2"/>
  <c r="W6" i="2"/>
  <c r="W9" i="2"/>
  <c r="W11" i="2"/>
  <c r="AZ45" i="2"/>
  <c r="AZ121" i="2"/>
  <c r="AZ5" i="2"/>
  <c r="AZ10" i="2"/>
  <c r="AZ140" i="2"/>
  <c r="AZ4" i="2"/>
  <c r="AZ7" i="2"/>
  <c r="AZ19" i="2"/>
  <c r="AZ628" i="2"/>
  <c r="AZ6" i="2"/>
  <c r="AZ9" i="2"/>
  <c r="AZ11" i="2"/>
  <c r="N90" i="3"/>
  <c r="M90" i="3"/>
  <c r="L90" i="3"/>
  <c r="K90" i="3"/>
  <c r="J90" i="3"/>
  <c r="M74" i="3"/>
  <c r="L74" i="3"/>
  <c r="K74" i="3"/>
  <c r="J74" i="3"/>
  <c r="L61" i="3"/>
  <c r="K61" i="3"/>
  <c r="J61" i="3"/>
  <c r="L60" i="3"/>
  <c r="K60" i="3"/>
  <c r="J60" i="3"/>
  <c r="G58" i="3"/>
  <c r="F58" i="3"/>
  <c r="G57" i="3"/>
  <c r="F57" i="3"/>
  <c r="G56" i="3"/>
  <c r="F56" i="3"/>
  <c r="N44" i="3"/>
  <c r="M44" i="3"/>
  <c r="L44" i="3"/>
  <c r="K44" i="3"/>
  <c r="J44" i="3"/>
  <c r="N43" i="3"/>
  <c r="M43" i="3"/>
  <c r="L43" i="3"/>
  <c r="K43" i="3"/>
  <c r="J43" i="3"/>
  <c r="G43" i="3"/>
  <c r="F43" i="3"/>
  <c r="G42" i="3"/>
  <c r="F42" i="3"/>
  <c r="G41" i="3"/>
  <c r="F41" i="3"/>
  <c r="G40" i="3"/>
  <c r="F40" i="3"/>
  <c r="G39" i="3"/>
  <c r="F39" i="3"/>
  <c r="M26" i="3"/>
  <c r="L26" i="3"/>
  <c r="K26" i="3"/>
  <c r="J26" i="3"/>
  <c r="M25" i="3"/>
  <c r="L25" i="3"/>
  <c r="K25" i="3"/>
  <c r="J25" i="3"/>
  <c r="G24" i="3"/>
  <c r="F24" i="3"/>
  <c r="G23" i="3"/>
  <c r="F23" i="3"/>
  <c r="G22" i="3"/>
  <c r="F22" i="3"/>
  <c r="G21" i="3"/>
  <c r="F21" i="3"/>
  <c r="N6" i="3"/>
  <c r="M6" i="3"/>
  <c r="L6" i="3"/>
  <c r="K6" i="3"/>
  <c r="J6" i="3"/>
  <c r="F6" i="3"/>
  <c r="E6" i="3"/>
  <c r="N5" i="3"/>
  <c r="M5" i="3"/>
  <c r="L5" i="3"/>
  <c r="K5" i="3"/>
  <c r="J5" i="3"/>
  <c r="F5" i="3"/>
  <c r="E5" i="3"/>
  <c r="F4" i="3"/>
  <c r="E4" i="3"/>
  <c r="F3" i="3"/>
  <c r="E3" i="3"/>
  <c r="F2" i="3"/>
  <c r="E2" i="3"/>
  <c r="AZ1220" i="2"/>
  <c r="W1220" i="2"/>
  <c r="Q1220" i="2"/>
  <c r="O1220" i="2"/>
  <c r="M1220" i="2"/>
  <c r="AZ1219" i="2"/>
  <c r="W1219" i="2"/>
  <c r="Q1219" i="2"/>
  <c r="O1219" i="2"/>
  <c r="M1219" i="2"/>
  <c r="AZ1218" i="2"/>
  <c r="W1218" i="2"/>
  <c r="Q1218" i="2"/>
  <c r="O1218" i="2"/>
  <c r="M1218" i="2"/>
  <c r="AZ1217" i="2"/>
  <c r="W1217" i="2"/>
  <c r="Q1217" i="2"/>
  <c r="O1217" i="2"/>
  <c r="M1217" i="2"/>
  <c r="AZ1216" i="2"/>
  <c r="W1216" i="2"/>
  <c r="Q1216" i="2"/>
  <c r="O1216" i="2"/>
  <c r="M1216" i="2"/>
  <c r="AZ1215" i="2"/>
  <c r="W1215" i="2"/>
  <c r="Q1215" i="2"/>
  <c r="O1215" i="2"/>
  <c r="M1215" i="2"/>
  <c r="AZ1214" i="2"/>
  <c r="W1214" i="2"/>
  <c r="Q1214" i="2"/>
  <c r="O1214" i="2"/>
  <c r="M1214" i="2"/>
  <c r="AZ1213" i="2"/>
  <c r="W1213" i="2"/>
  <c r="Q1213" i="2"/>
  <c r="O1213" i="2"/>
  <c r="M1213" i="2"/>
  <c r="AZ1212" i="2"/>
  <c r="W1212" i="2"/>
  <c r="Q1212" i="2"/>
  <c r="O1212" i="2"/>
  <c r="M1212" i="2"/>
  <c r="AZ1211" i="2"/>
  <c r="W1211" i="2"/>
  <c r="Q1211" i="2"/>
  <c r="O1211" i="2"/>
  <c r="M1211" i="2"/>
  <c r="AZ1210" i="2"/>
  <c r="W1210" i="2"/>
  <c r="Q1210" i="2"/>
  <c r="O1210" i="2"/>
  <c r="M1210" i="2"/>
  <c r="AZ1209" i="2"/>
  <c r="W1209" i="2"/>
  <c r="Q1209" i="2"/>
  <c r="O1209" i="2"/>
  <c r="M1209" i="2"/>
  <c r="AZ1208" i="2"/>
  <c r="W1208" i="2"/>
  <c r="Q1208" i="2"/>
  <c r="O1208" i="2"/>
  <c r="M1208" i="2"/>
  <c r="AZ1207" i="2"/>
  <c r="W1207" i="2"/>
  <c r="Q1207" i="2"/>
  <c r="O1207" i="2"/>
  <c r="M1207" i="2"/>
  <c r="AZ1206" i="2"/>
  <c r="W1206" i="2"/>
  <c r="Q1206" i="2"/>
  <c r="O1206" i="2"/>
  <c r="M1206" i="2"/>
  <c r="AZ1205" i="2"/>
  <c r="W1205" i="2"/>
  <c r="Q1205" i="2"/>
  <c r="O1205" i="2"/>
  <c r="M1205" i="2"/>
  <c r="AZ1204" i="2"/>
  <c r="W1204" i="2"/>
  <c r="Q1204" i="2"/>
  <c r="O1204" i="2"/>
  <c r="M1204" i="2"/>
  <c r="AZ1203" i="2"/>
  <c r="W1203" i="2"/>
  <c r="Q1203" i="2"/>
  <c r="O1203" i="2"/>
  <c r="M1203" i="2"/>
  <c r="AZ1202" i="2"/>
  <c r="W1202" i="2"/>
  <c r="Q1202" i="2"/>
  <c r="O1202" i="2"/>
  <c r="M1202" i="2"/>
  <c r="AZ1201" i="2"/>
  <c r="W1201" i="2"/>
  <c r="Q1201" i="2"/>
  <c r="O1201" i="2"/>
  <c r="M1201" i="2"/>
  <c r="AZ1200" i="2"/>
  <c r="W1200" i="2"/>
  <c r="Q1200" i="2"/>
  <c r="O1200" i="2"/>
  <c r="M1200" i="2"/>
  <c r="AZ1199" i="2"/>
  <c r="W1199" i="2"/>
  <c r="Q1199" i="2"/>
  <c r="O1199" i="2"/>
  <c r="M1199" i="2"/>
  <c r="AZ1198" i="2"/>
  <c r="W1198" i="2"/>
  <c r="Q1198" i="2"/>
  <c r="O1198" i="2"/>
  <c r="M1198" i="2"/>
  <c r="AZ1197" i="2"/>
  <c r="W1197" i="2"/>
  <c r="Q1197" i="2"/>
  <c r="O1197" i="2"/>
  <c r="M1197" i="2"/>
  <c r="AZ1196" i="2"/>
  <c r="W1196" i="2"/>
  <c r="Q1196" i="2"/>
  <c r="O1196" i="2"/>
  <c r="M1196" i="2"/>
  <c r="AZ1195" i="2"/>
  <c r="W1195" i="2"/>
  <c r="Q1195" i="2"/>
  <c r="O1195" i="2"/>
  <c r="M1195" i="2"/>
  <c r="AZ1194" i="2"/>
  <c r="W1194" i="2"/>
  <c r="Q1194" i="2"/>
  <c r="O1194" i="2"/>
  <c r="M1194" i="2"/>
  <c r="AZ1193" i="2"/>
  <c r="W1193" i="2"/>
  <c r="Q1193" i="2"/>
  <c r="O1193" i="2"/>
  <c r="M1193" i="2"/>
  <c r="AZ1192" i="2"/>
  <c r="W1192" i="2"/>
  <c r="Q1192" i="2"/>
  <c r="O1192" i="2"/>
  <c r="M1192" i="2"/>
  <c r="AZ1191" i="2"/>
  <c r="W1191" i="2"/>
  <c r="Q1191" i="2"/>
  <c r="O1191" i="2"/>
  <c r="M1191" i="2"/>
  <c r="AZ1190" i="2"/>
  <c r="W1190" i="2"/>
  <c r="Q1190" i="2"/>
  <c r="O1190" i="2"/>
  <c r="M1190" i="2"/>
  <c r="AZ1189" i="2"/>
  <c r="W1189" i="2"/>
  <c r="Q1189" i="2"/>
  <c r="O1189" i="2"/>
  <c r="M1189" i="2"/>
  <c r="AZ1188" i="2"/>
  <c r="W1188" i="2"/>
  <c r="Q1188" i="2"/>
  <c r="O1188" i="2"/>
  <c r="M1188" i="2"/>
  <c r="AZ1187" i="2"/>
  <c r="W1187" i="2"/>
  <c r="Q1187" i="2"/>
  <c r="O1187" i="2"/>
  <c r="M1187" i="2"/>
  <c r="AZ1186" i="2"/>
  <c r="W1186" i="2"/>
  <c r="Q1186" i="2"/>
  <c r="O1186" i="2"/>
  <c r="M1186" i="2"/>
  <c r="AZ1185" i="2"/>
  <c r="W1185" i="2"/>
  <c r="Q1185" i="2"/>
  <c r="O1185" i="2"/>
  <c r="M1185" i="2"/>
  <c r="AZ1184" i="2"/>
  <c r="W1184" i="2"/>
  <c r="Q1184" i="2"/>
  <c r="O1184" i="2"/>
  <c r="M1184" i="2"/>
  <c r="AZ1183" i="2"/>
  <c r="W1183" i="2"/>
  <c r="Q1183" i="2"/>
  <c r="O1183" i="2"/>
  <c r="M1183" i="2"/>
  <c r="AZ1182" i="2"/>
  <c r="W1182" i="2"/>
  <c r="Q1182" i="2"/>
  <c r="O1182" i="2"/>
  <c r="M1182" i="2"/>
  <c r="AZ1181" i="2"/>
  <c r="W1181" i="2"/>
  <c r="Q1181" i="2"/>
  <c r="O1181" i="2"/>
  <c r="M1181" i="2"/>
  <c r="AZ1180" i="2"/>
  <c r="W1180" i="2"/>
  <c r="Q1180" i="2"/>
  <c r="O1180" i="2"/>
  <c r="M1180" i="2"/>
  <c r="AZ1179" i="2"/>
  <c r="W1179" i="2"/>
  <c r="Q1179" i="2"/>
  <c r="O1179" i="2"/>
  <c r="M1179" i="2"/>
  <c r="AZ1178" i="2"/>
  <c r="W1178" i="2"/>
  <c r="Q1178" i="2"/>
  <c r="O1178" i="2"/>
  <c r="M1178" i="2"/>
  <c r="AZ1177" i="2"/>
  <c r="W1177" i="2"/>
  <c r="Q1177" i="2"/>
  <c r="O1177" i="2"/>
  <c r="M1177" i="2"/>
  <c r="AZ1176" i="2"/>
  <c r="W1176" i="2"/>
  <c r="Q1176" i="2"/>
  <c r="O1176" i="2"/>
  <c r="M1176" i="2"/>
  <c r="AZ1175" i="2"/>
  <c r="W1175" i="2"/>
  <c r="Q1175" i="2"/>
  <c r="O1175" i="2"/>
  <c r="M1175" i="2"/>
  <c r="AZ1174" i="2"/>
  <c r="W1174" i="2"/>
  <c r="Q1174" i="2"/>
  <c r="O1174" i="2"/>
  <c r="M1174" i="2"/>
  <c r="AZ1173" i="2"/>
  <c r="W1173" i="2"/>
  <c r="Q1173" i="2"/>
  <c r="O1173" i="2"/>
  <c r="M1173" i="2"/>
  <c r="AZ1172" i="2"/>
  <c r="W1172" i="2"/>
  <c r="Q1172" i="2"/>
  <c r="O1172" i="2"/>
  <c r="M1172" i="2"/>
  <c r="AZ1171" i="2"/>
  <c r="W1171" i="2"/>
  <c r="Q1171" i="2"/>
  <c r="O1171" i="2"/>
  <c r="M1171" i="2"/>
  <c r="AZ1170" i="2"/>
  <c r="W1170" i="2"/>
  <c r="Q1170" i="2"/>
  <c r="O1170" i="2"/>
  <c r="M1170" i="2"/>
  <c r="AZ1169" i="2"/>
  <c r="W1169" i="2"/>
  <c r="Q1169" i="2"/>
  <c r="O1169" i="2"/>
  <c r="M1169" i="2"/>
  <c r="AZ1168" i="2"/>
  <c r="W1168" i="2"/>
  <c r="Q1168" i="2"/>
  <c r="O1168" i="2"/>
  <c r="M1168" i="2"/>
  <c r="AZ1167" i="2"/>
  <c r="W1167" i="2"/>
  <c r="Q1167" i="2"/>
  <c r="O1167" i="2"/>
  <c r="M1167" i="2"/>
  <c r="AZ1166" i="2"/>
  <c r="W1166" i="2"/>
  <c r="Q1166" i="2"/>
  <c r="O1166" i="2"/>
  <c r="M1166" i="2"/>
  <c r="AZ1165" i="2"/>
  <c r="W1165" i="2"/>
  <c r="Q1165" i="2"/>
  <c r="O1165" i="2"/>
  <c r="M1165" i="2"/>
  <c r="AZ1164" i="2"/>
  <c r="W1164" i="2"/>
  <c r="Q1164" i="2"/>
  <c r="O1164" i="2"/>
  <c r="M1164" i="2"/>
  <c r="AZ1163" i="2"/>
  <c r="W1163" i="2"/>
  <c r="Q1163" i="2"/>
  <c r="O1163" i="2"/>
  <c r="M1163" i="2"/>
  <c r="AZ1162" i="2"/>
  <c r="W1162" i="2"/>
  <c r="Q1162" i="2"/>
  <c r="O1162" i="2"/>
  <c r="M1162" i="2"/>
  <c r="AZ1161" i="2"/>
  <c r="W1161" i="2"/>
  <c r="Q1161" i="2"/>
  <c r="O1161" i="2"/>
  <c r="M1161" i="2"/>
  <c r="AZ1160" i="2"/>
  <c r="W1160" i="2"/>
  <c r="Q1160" i="2"/>
  <c r="O1160" i="2"/>
  <c r="M1160" i="2"/>
  <c r="AZ1159" i="2"/>
  <c r="W1159" i="2"/>
  <c r="Q1159" i="2"/>
  <c r="O1159" i="2"/>
  <c r="M1159" i="2"/>
  <c r="AZ1158" i="2"/>
  <c r="W1158" i="2"/>
  <c r="Q1158" i="2"/>
  <c r="O1158" i="2"/>
  <c r="M1158" i="2"/>
  <c r="AZ1157" i="2"/>
  <c r="W1157" i="2"/>
  <c r="Q1157" i="2"/>
  <c r="O1157" i="2"/>
  <c r="M1157" i="2"/>
  <c r="AZ1156" i="2"/>
  <c r="W1156" i="2"/>
  <c r="Q1156" i="2"/>
  <c r="O1156" i="2"/>
  <c r="M1156" i="2"/>
  <c r="AZ1155" i="2"/>
  <c r="W1155" i="2"/>
  <c r="Q1155" i="2"/>
  <c r="O1155" i="2"/>
  <c r="M1155" i="2"/>
  <c r="AZ1154" i="2"/>
  <c r="W1154" i="2"/>
  <c r="Q1154" i="2"/>
  <c r="O1154" i="2"/>
  <c r="M1154" i="2"/>
  <c r="AZ1153" i="2"/>
  <c r="W1153" i="2"/>
  <c r="Q1153" i="2"/>
  <c r="O1153" i="2"/>
  <c r="M1153" i="2"/>
  <c r="AZ1152" i="2"/>
  <c r="W1152" i="2"/>
  <c r="Q1152" i="2"/>
  <c r="O1152" i="2"/>
  <c r="M1152" i="2"/>
  <c r="AZ1151" i="2"/>
  <c r="W1151" i="2"/>
  <c r="Q1151" i="2"/>
  <c r="O1151" i="2"/>
  <c r="M1151" i="2"/>
  <c r="AZ1150" i="2"/>
  <c r="W1150" i="2"/>
  <c r="Q1150" i="2"/>
  <c r="O1150" i="2"/>
  <c r="M1150" i="2"/>
  <c r="AZ1149" i="2"/>
  <c r="W1149" i="2"/>
  <c r="Q1149" i="2"/>
  <c r="O1149" i="2"/>
  <c r="M1149" i="2"/>
  <c r="AZ1148" i="2"/>
  <c r="W1148" i="2"/>
  <c r="Q1148" i="2"/>
  <c r="O1148" i="2"/>
  <c r="M1148" i="2"/>
  <c r="AZ1147" i="2"/>
  <c r="W1147" i="2"/>
  <c r="Q1147" i="2"/>
  <c r="O1147" i="2"/>
  <c r="M1147" i="2"/>
  <c r="AZ1146" i="2"/>
  <c r="W1146" i="2"/>
  <c r="Q1146" i="2"/>
  <c r="O1146" i="2"/>
  <c r="M1146" i="2"/>
  <c r="AZ1145" i="2"/>
  <c r="W1145" i="2"/>
  <c r="Q1145" i="2"/>
  <c r="O1145" i="2"/>
  <c r="M1145" i="2"/>
  <c r="AZ1144" i="2"/>
  <c r="W1144" i="2"/>
  <c r="Q1144" i="2"/>
  <c r="O1144" i="2"/>
  <c r="M1144" i="2"/>
  <c r="AZ1143" i="2"/>
  <c r="W1143" i="2"/>
  <c r="Q1143" i="2"/>
  <c r="O1143" i="2"/>
  <c r="M1143" i="2"/>
  <c r="AZ1142" i="2"/>
  <c r="W1142" i="2"/>
  <c r="Q1142" i="2"/>
  <c r="O1142" i="2"/>
  <c r="M1142" i="2"/>
  <c r="AZ1141" i="2"/>
  <c r="W1141" i="2"/>
  <c r="Q1141" i="2"/>
  <c r="O1141" i="2"/>
  <c r="M1141" i="2"/>
  <c r="AZ1140" i="2"/>
  <c r="W1140" i="2"/>
  <c r="Q1140" i="2"/>
  <c r="O1140" i="2"/>
  <c r="M1140" i="2"/>
  <c r="AZ1139" i="2"/>
  <c r="W1139" i="2"/>
  <c r="Q1139" i="2"/>
  <c r="O1139" i="2"/>
  <c r="M1139" i="2"/>
  <c r="AZ1138" i="2"/>
  <c r="W1138" i="2"/>
  <c r="Q1138" i="2"/>
  <c r="O1138" i="2"/>
  <c r="M1138" i="2"/>
  <c r="AZ1137" i="2"/>
  <c r="W1137" i="2"/>
  <c r="Q1137" i="2"/>
  <c r="O1137" i="2"/>
  <c r="M1137" i="2"/>
  <c r="AZ1136" i="2"/>
  <c r="W1136" i="2"/>
  <c r="Q1136" i="2"/>
  <c r="O1136" i="2"/>
  <c r="M1136" i="2"/>
  <c r="AZ1135" i="2"/>
  <c r="W1135" i="2"/>
  <c r="Q1135" i="2"/>
  <c r="O1135" i="2"/>
  <c r="M1135" i="2"/>
  <c r="AZ1134" i="2"/>
  <c r="W1134" i="2"/>
  <c r="Q1134" i="2"/>
  <c r="O1134" i="2"/>
  <c r="M1134" i="2"/>
  <c r="AZ1133" i="2"/>
  <c r="W1133" i="2"/>
  <c r="Q1133" i="2"/>
  <c r="O1133" i="2"/>
  <c r="M1133" i="2"/>
  <c r="AZ1132" i="2"/>
  <c r="W1132" i="2"/>
  <c r="Q1132" i="2"/>
  <c r="O1132" i="2"/>
  <c r="M1132" i="2"/>
  <c r="AZ1131" i="2"/>
  <c r="W1131" i="2"/>
  <c r="Q1131" i="2"/>
  <c r="O1131" i="2"/>
  <c r="M1131" i="2"/>
  <c r="AZ1130" i="2"/>
  <c r="W1130" i="2"/>
  <c r="Q1130" i="2"/>
  <c r="O1130" i="2"/>
  <c r="M1130" i="2"/>
  <c r="AZ1129" i="2"/>
  <c r="W1129" i="2"/>
  <c r="Q1129" i="2"/>
  <c r="O1129" i="2"/>
  <c r="M1129" i="2"/>
  <c r="AZ1128" i="2"/>
  <c r="W1128" i="2"/>
  <c r="Q1128" i="2"/>
  <c r="O1128" i="2"/>
  <c r="M1128" i="2"/>
  <c r="AZ1127" i="2"/>
  <c r="W1127" i="2"/>
  <c r="Q1127" i="2"/>
  <c r="O1127" i="2"/>
  <c r="M1127" i="2"/>
  <c r="AZ1126" i="2"/>
  <c r="W1126" i="2"/>
  <c r="Q1126" i="2"/>
  <c r="O1126" i="2"/>
  <c r="M1126" i="2"/>
  <c r="AZ1125" i="2"/>
  <c r="W1125" i="2"/>
  <c r="Q1125" i="2"/>
  <c r="O1125" i="2"/>
  <c r="M1125" i="2"/>
  <c r="AZ1124" i="2"/>
  <c r="W1124" i="2"/>
  <c r="Q1124" i="2"/>
  <c r="O1124" i="2"/>
  <c r="M1124" i="2"/>
  <c r="AZ1123" i="2"/>
  <c r="W1123" i="2"/>
  <c r="Q1123" i="2"/>
  <c r="O1123" i="2"/>
  <c r="M1123" i="2"/>
  <c r="AZ1122" i="2"/>
  <c r="W1122" i="2"/>
  <c r="Q1122" i="2"/>
  <c r="O1122" i="2"/>
  <c r="M1122" i="2"/>
  <c r="AZ1121" i="2"/>
  <c r="W1121" i="2"/>
  <c r="Q1121" i="2"/>
  <c r="O1121" i="2"/>
  <c r="M1121" i="2"/>
  <c r="AZ1120" i="2"/>
  <c r="W1120" i="2"/>
  <c r="Q1120" i="2"/>
  <c r="O1120" i="2"/>
  <c r="M1120" i="2"/>
  <c r="AZ1119" i="2"/>
  <c r="W1119" i="2"/>
  <c r="Q1119" i="2"/>
  <c r="O1119" i="2"/>
  <c r="M1119" i="2"/>
  <c r="AZ1118" i="2"/>
  <c r="W1118" i="2"/>
  <c r="Q1118" i="2"/>
  <c r="O1118" i="2"/>
  <c r="M1118" i="2"/>
  <c r="AZ1117" i="2"/>
  <c r="W1117" i="2"/>
  <c r="Q1117" i="2"/>
  <c r="O1117" i="2"/>
  <c r="M1117" i="2"/>
  <c r="AZ1116" i="2"/>
  <c r="W1116" i="2"/>
  <c r="Q1116" i="2"/>
  <c r="O1116" i="2"/>
  <c r="M1116" i="2"/>
  <c r="AZ1115" i="2"/>
  <c r="W1115" i="2"/>
  <c r="Q1115" i="2"/>
  <c r="O1115" i="2"/>
  <c r="M1115" i="2"/>
  <c r="AZ1114" i="2"/>
  <c r="W1114" i="2"/>
  <c r="Q1114" i="2"/>
  <c r="O1114" i="2"/>
  <c r="M1114" i="2"/>
  <c r="AZ1113" i="2"/>
  <c r="W1113" i="2"/>
  <c r="Q1113" i="2"/>
  <c r="O1113" i="2"/>
  <c r="M1113" i="2"/>
  <c r="AZ1112" i="2"/>
  <c r="W1112" i="2"/>
  <c r="Q1112" i="2"/>
  <c r="O1112" i="2"/>
  <c r="M1112" i="2"/>
  <c r="AZ1111" i="2"/>
  <c r="W1111" i="2"/>
  <c r="Q1111" i="2"/>
  <c r="O1111" i="2"/>
  <c r="M1111" i="2"/>
  <c r="AZ1110" i="2"/>
  <c r="W1110" i="2"/>
  <c r="Q1110" i="2"/>
  <c r="O1110" i="2"/>
  <c r="M1110" i="2"/>
  <c r="AZ1109" i="2"/>
  <c r="W1109" i="2"/>
  <c r="Q1109" i="2"/>
  <c r="O1109" i="2"/>
  <c r="M1109" i="2"/>
  <c r="AZ1108" i="2"/>
  <c r="W1108" i="2"/>
  <c r="Q1108" i="2"/>
  <c r="O1108" i="2"/>
  <c r="M1108" i="2"/>
  <c r="AZ1106" i="2"/>
  <c r="W1106" i="2"/>
  <c r="Q1106" i="2"/>
  <c r="O1106" i="2"/>
  <c r="M1106" i="2"/>
  <c r="AZ1107" i="2"/>
  <c r="W1107" i="2"/>
  <c r="Q1107" i="2"/>
  <c r="O1107" i="2"/>
  <c r="M1107" i="2"/>
  <c r="AZ1105" i="2"/>
  <c r="W1105" i="2"/>
  <c r="Q1105" i="2"/>
  <c r="O1105" i="2"/>
  <c r="M1105" i="2"/>
  <c r="AZ1104" i="2"/>
  <c r="W1104" i="2"/>
  <c r="Q1104" i="2"/>
  <c r="O1104" i="2"/>
  <c r="M1104" i="2"/>
  <c r="AZ1103" i="2"/>
  <c r="W1103" i="2"/>
  <c r="Q1103" i="2"/>
  <c r="O1103" i="2"/>
  <c r="M1103" i="2"/>
  <c r="AZ1102" i="2"/>
  <c r="W1102" i="2"/>
  <c r="Q1102" i="2"/>
  <c r="O1102" i="2"/>
  <c r="M1102" i="2"/>
  <c r="AZ1101" i="2"/>
  <c r="W1101" i="2"/>
  <c r="Q1101" i="2"/>
  <c r="O1101" i="2"/>
  <c r="M1101" i="2"/>
  <c r="AZ1100" i="2"/>
  <c r="W1100" i="2"/>
  <c r="Q1100" i="2"/>
  <c r="O1100" i="2"/>
  <c r="M1100" i="2"/>
  <c r="AZ1099" i="2"/>
  <c r="W1099" i="2"/>
  <c r="Q1099" i="2"/>
  <c r="O1099" i="2"/>
  <c r="M1099" i="2"/>
  <c r="AZ1098" i="2"/>
  <c r="W1098" i="2"/>
  <c r="Q1098" i="2"/>
  <c r="O1098" i="2"/>
  <c r="M1098" i="2"/>
  <c r="AZ1097" i="2"/>
  <c r="W1097" i="2"/>
  <c r="Q1097" i="2"/>
  <c r="O1097" i="2"/>
  <c r="M1097" i="2"/>
  <c r="AZ1095" i="2"/>
  <c r="W1095" i="2"/>
  <c r="Q1095" i="2"/>
  <c r="O1095" i="2"/>
  <c r="M1095" i="2"/>
  <c r="AZ1096" i="2"/>
  <c r="W1096" i="2"/>
  <c r="Q1096" i="2"/>
  <c r="O1096" i="2"/>
  <c r="M1096" i="2"/>
  <c r="AZ1094" i="2"/>
  <c r="W1094" i="2"/>
  <c r="Q1094" i="2"/>
  <c r="O1094" i="2"/>
  <c r="M1094" i="2"/>
  <c r="AZ1093" i="2"/>
  <c r="W1093" i="2"/>
  <c r="Q1093" i="2"/>
  <c r="O1093" i="2"/>
  <c r="M1093" i="2"/>
  <c r="AZ1092" i="2"/>
  <c r="W1092" i="2"/>
  <c r="Q1092" i="2"/>
  <c r="O1092" i="2"/>
  <c r="M1092" i="2"/>
  <c r="AZ1091" i="2"/>
  <c r="W1091" i="2"/>
  <c r="Q1091" i="2"/>
  <c r="O1091" i="2"/>
  <c r="M1091" i="2"/>
  <c r="AZ1090" i="2"/>
  <c r="W1090" i="2"/>
  <c r="Q1090" i="2"/>
  <c r="O1090" i="2"/>
  <c r="M1090" i="2"/>
  <c r="AZ1089" i="2"/>
  <c r="W1089" i="2"/>
  <c r="Q1089" i="2"/>
  <c r="O1089" i="2"/>
  <c r="M1089" i="2"/>
  <c r="AZ1088" i="2"/>
  <c r="W1088" i="2"/>
  <c r="Q1088" i="2"/>
  <c r="O1088" i="2"/>
  <c r="M1088" i="2"/>
  <c r="AZ1087" i="2"/>
  <c r="W1087" i="2"/>
  <c r="Q1087" i="2"/>
  <c r="O1087" i="2"/>
  <c r="M1087" i="2"/>
  <c r="AZ1086" i="2"/>
  <c r="W1086" i="2"/>
  <c r="Q1086" i="2"/>
  <c r="O1086" i="2"/>
  <c r="M1086" i="2"/>
  <c r="AZ1085" i="2"/>
  <c r="W1085" i="2"/>
  <c r="Q1085" i="2"/>
  <c r="O1085" i="2"/>
  <c r="M1085" i="2"/>
  <c r="AZ1084" i="2"/>
  <c r="W1084" i="2"/>
  <c r="Q1084" i="2"/>
  <c r="O1084" i="2"/>
  <c r="M1084" i="2"/>
  <c r="AZ1083" i="2"/>
  <c r="W1083" i="2"/>
  <c r="Q1083" i="2"/>
  <c r="O1083" i="2"/>
  <c r="M1083" i="2"/>
  <c r="AZ1082" i="2"/>
  <c r="W1082" i="2"/>
  <c r="Q1082" i="2"/>
  <c r="O1082" i="2"/>
  <c r="M1082" i="2"/>
  <c r="AZ1081" i="2"/>
  <c r="W1081" i="2"/>
  <c r="Q1081" i="2"/>
  <c r="O1081" i="2"/>
  <c r="M1081" i="2"/>
  <c r="AZ1080" i="2"/>
  <c r="W1080" i="2"/>
  <c r="Q1080" i="2"/>
  <c r="O1080" i="2"/>
  <c r="M1080" i="2"/>
  <c r="AZ1079" i="2"/>
  <c r="W1079" i="2"/>
  <c r="Q1079" i="2"/>
  <c r="O1079" i="2"/>
  <c r="M1079" i="2"/>
  <c r="AZ1078" i="2"/>
  <c r="W1078" i="2"/>
  <c r="Q1078" i="2"/>
  <c r="O1078" i="2"/>
  <c r="M1078" i="2"/>
  <c r="AZ1077" i="2"/>
  <c r="W1077" i="2"/>
  <c r="Q1077" i="2"/>
  <c r="O1077" i="2"/>
  <c r="M1077" i="2"/>
  <c r="AZ1075" i="2"/>
  <c r="W1075" i="2"/>
  <c r="Q1075" i="2"/>
  <c r="O1075" i="2"/>
  <c r="M1075" i="2"/>
  <c r="AZ1076" i="2"/>
  <c r="W1076" i="2"/>
  <c r="Q1076" i="2"/>
  <c r="O1076" i="2"/>
  <c r="M1076" i="2"/>
  <c r="AZ1074" i="2"/>
  <c r="W1074" i="2"/>
  <c r="Q1074" i="2"/>
  <c r="O1074" i="2"/>
  <c r="M1074" i="2"/>
  <c r="AZ1072" i="2"/>
  <c r="W1072" i="2"/>
  <c r="Q1072" i="2"/>
  <c r="O1072" i="2"/>
  <c r="M1072" i="2"/>
  <c r="AZ1073" i="2"/>
  <c r="W1073" i="2"/>
  <c r="Q1073" i="2"/>
  <c r="O1073" i="2"/>
  <c r="M1073" i="2"/>
  <c r="AZ1071" i="2"/>
  <c r="W1071" i="2"/>
  <c r="Q1071" i="2"/>
  <c r="O1071" i="2"/>
  <c r="M1071" i="2"/>
  <c r="AZ1070" i="2"/>
  <c r="W1070" i="2"/>
  <c r="Q1070" i="2"/>
  <c r="O1070" i="2"/>
  <c r="M1070" i="2"/>
  <c r="AZ1069" i="2"/>
  <c r="W1069" i="2"/>
  <c r="Q1069" i="2"/>
  <c r="O1069" i="2"/>
  <c r="M1069" i="2"/>
  <c r="AZ1068" i="2"/>
  <c r="W1068" i="2"/>
  <c r="Q1068" i="2"/>
  <c r="O1068" i="2"/>
  <c r="M1068" i="2"/>
  <c r="AZ1067" i="2"/>
  <c r="W1067" i="2"/>
  <c r="Q1067" i="2"/>
  <c r="O1067" i="2"/>
  <c r="M1067" i="2"/>
  <c r="AZ1066" i="2"/>
  <c r="W1066" i="2"/>
  <c r="Q1066" i="2"/>
  <c r="O1066" i="2"/>
  <c r="M1066" i="2"/>
  <c r="AZ1065" i="2"/>
  <c r="W1065" i="2"/>
  <c r="Q1065" i="2"/>
  <c r="O1065" i="2"/>
  <c r="M1065" i="2"/>
  <c r="AZ1063" i="2"/>
  <c r="W1063" i="2"/>
  <c r="Q1063" i="2"/>
  <c r="O1063" i="2"/>
  <c r="M1063" i="2"/>
  <c r="AZ1064" i="2"/>
  <c r="W1064" i="2"/>
  <c r="Q1064" i="2"/>
  <c r="O1064" i="2"/>
  <c r="M1064" i="2"/>
  <c r="AZ1062" i="2"/>
  <c r="W1062" i="2"/>
  <c r="Q1062" i="2"/>
  <c r="O1062" i="2"/>
  <c r="M1062" i="2"/>
  <c r="AZ1061" i="2"/>
  <c r="W1061" i="2"/>
  <c r="Q1061" i="2"/>
  <c r="O1061" i="2"/>
  <c r="M1061" i="2"/>
  <c r="AZ1060" i="2"/>
  <c r="W1060" i="2"/>
  <c r="Q1060" i="2"/>
  <c r="O1060" i="2"/>
  <c r="M1060" i="2"/>
  <c r="AZ1059" i="2"/>
  <c r="W1059" i="2"/>
  <c r="Q1059" i="2"/>
  <c r="O1059" i="2"/>
  <c r="M1059" i="2"/>
  <c r="AZ1058" i="2"/>
  <c r="W1058" i="2"/>
  <c r="Q1058" i="2"/>
  <c r="O1058" i="2"/>
  <c r="M1058" i="2"/>
  <c r="AZ1056" i="2"/>
  <c r="W1056" i="2"/>
  <c r="Q1056" i="2"/>
  <c r="O1056" i="2"/>
  <c r="M1056" i="2"/>
  <c r="AZ1057" i="2"/>
  <c r="W1057" i="2"/>
  <c r="Q1057" i="2"/>
  <c r="O1057" i="2"/>
  <c r="M1057" i="2"/>
  <c r="AZ1055" i="2"/>
  <c r="W1055" i="2"/>
  <c r="Q1055" i="2"/>
  <c r="O1055" i="2"/>
  <c r="M1055" i="2"/>
  <c r="AZ1054" i="2"/>
  <c r="W1054" i="2"/>
  <c r="Q1054" i="2"/>
  <c r="O1054" i="2"/>
  <c r="M1054" i="2"/>
  <c r="AZ1053" i="2"/>
  <c r="W1053" i="2"/>
  <c r="Q1053" i="2"/>
  <c r="O1053" i="2"/>
  <c r="M1053" i="2"/>
  <c r="AZ1052" i="2"/>
  <c r="W1052" i="2"/>
  <c r="Q1052" i="2"/>
  <c r="O1052" i="2"/>
  <c r="M1052" i="2"/>
  <c r="AZ1051" i="2"/>
  <c r="W1051" i="2"/>
  <c r="Q1051" i="2"/>
  <c r="O1051" i="2"/>
  <c r="M1051" i="2"/>
  <c r="AZ1050" i="2"/>
  <c r="W1050" i="2"/>
  <c r="Q1050" i="2"/>
  <c r="O1050" i="2"/>
  <c r="M1050" i="2"/>
  <c r="AZ1049" i="2"/>
  <c r="W1049" i="2"/>
  <c r="Q1049" i="2"/>
  <c r="O1049" i="2"/>
  <c r="M1049" i="2"/>
  <c r="AZ1048" i="2"/>
  <c r="W1048" i="2"/>
  <c r="Q1048" i="2"/>
  <c r="O1048" i="2"/>
  <c r="M1048" i="2"/>
  <c r="AZ1047" i="2"/>
  <c r="W1047" i="2"/>
  <c r="Q1047" i="2"/>
  <c r="O1047" i="2"/>
  <c r="M1047" i="2"/>
  <c r="AZ1046" i="2"/>
  <c r="W1046" i="2"/>
  <c r="Q1046" i="2"/>
  <c r="O1046" i="2"/>
  <c r="M1046" i="2"/>
  <c r="AZ1045" i="2"/>
  <c r="W1045" i="2"/>
  <c r="Q1045" i="2"/>
  <c r="O1045" i="2"/>
  <c r="M1045" i="2"/>
  <c r="AZ1044" i="2"/>
  <c r="W1044" i="2"/>
  <c r="Q1044" i="2"/>
  <c r="O1044" i="2"/>
  <c r="M1044" i="2"/>
  <c r="AZ1043" i="2"/>
  <c r="W1043" i="2"/>
  <c r="Q1043" i="2"/>
  <c r="O1043" i="2"/>
  <c r="M1043" i="2"/>
  <c r="AZ1042" i="2"/>
  <c r="W1042" i="2"/>
  <c r="Q1042" i="2"/>
  <c r="O1042" i="2"/>
  <c r="M1042" i="2"/>
  <c r="AZ1041" i="2"/>
  <c r="W1041" i="2"/>
  <c r="Q1041" i="2"/>
  <c r="O1041" i="2"/>
  <c r="M1041" i="2"/>
  <c r="AZ1040" i="2"/>
  <c r="W1040" i="2"/>
  <c r="Q1040" i="2"/>
  <c r="O1040" i="2"/>
  <c r="M1040" i="2"/>
  <c r="AZ1039" i="2"/>
  <c r="W1039" i="2"/>
  <c r="Q1039" i="2"/>
  <c r="O1039" i="2"/>
  <c r="M1039" i="2"/>
  <c r="AZ1038" i="2"/>
  <c r="W1038" i="2"/>
  <c r="Q1038" i="2"/>
  <c r="O1038" i="2"/>
  <c r="M1038" i="2"/>
  <c r="AZ1037" i="2"/>
  <c r="W1037" i="2"/>
  <c r="Q1037" i="2"/>
  <c r="O1037" i="2"/>
  <c r="M1037" i="2"/>
  <c r="AZ1036" i="2"/>
  <c r="W1036" i="2"/>
  <c r="Q1036" i="2"/>
  <c r="O1036" i="2"/>
  <c r="M1036" i="2"/>
  <c r="AZ1035" i="2"/>
  <c r="W1035" i="2"/>
  <c r="Q1035" i="2"/>
  <c r="O1035" i="2"/>
  <c r="M1035" i="2"/>
  <c r="AZ1034" i="2"/>
  <c r="W1034" i="2"/>
  <c r="Q1034" i="2"/>
  <c r="O1034" i="2"/>
  <c r="M1034" i="2"/>
  <c r="AZ1033" i="2"/>
  <c r="W1033" i="2"/>
  <c r="Q1033" i="2"/>
  <c r="O1033" i="2"/>
  <c r="M1033" i="2"/>
  <c r="AZ1032" i="2"/>
  <c r="W1032" i="2"/>
  <c r="Q1032" i="2"/>
  <c r="O1032" i="2"/>
  <c r="M1032" i="2"/>
  <c r="AZ1030" i="2"/>
  <c r="W1030" i="2"/>
  <c r="Q1030" i="2"/>
  <c r="O1030" i="2"/>
  <c r="M1030" i="2"/>
  <c r="AZ1031" i="2"/>
  <c r="W1031" i="2"/>
  <c r="Q1031" i="2"/>
  <c r="O1031" i="2"/>
  <c r="M1031" i="2"/>
  <c r="AZ1029" i="2"/>
  <c r="W1029" i="2"/>
  <c r="Q1029" i="2"/>
  <c r="O1029" i="2"/>
  <c r="M1029" i="2"/>
  <c r="AZ1028" i="2"/>
  <c r="W1028" i="2"/>
  <c r="Q1028" i="2"/>
  <c r="O1028" i="2"/>
  <c r="M1028" i="2"/>
  <c r="AZ1027" i="2"/>
  <c r="W1027" i="2"/>
  <c r="Q1027" i="2"/>
  <c r="O1027" i="2"/>
  <c r="M1027" i="2"/>
  <c r="AZ1026" i="2"/>
  <c r="W1026" i="2"/>
  <c r="Q1026" i="2"/>
  <c r="O1026" i="2"/>
  <c r="M1026" i="2"/>
  <c r="AZ1025" i="2"/>
  <c r="W1025" i="2"/>
  <c r="Q1025" i="2"/>
  <c r="O1025" i="2"/>
  <c r="M1025" i="2"/>
  <c r="AZ1024" i="2"/>
  <c r="W1024" i="2"/>
  <c r="Q1024" i="2"/>
  <c r="O1024" i="2"/>
  <c r="M1024" i="2"/>
  <c r="AZ1023" i="2"/>
  <c r="W1023" i="2"/>
  <c r="Q1023" i="2"/>
  <c r="O1023" i="2"/>
  <c r="M1023" i="2"/>
  <c r="AZ1022" i="2"/>
  <c r="W1022" i="2"/>
  <c r="Q1022" i="2"/>
  <c r="O1022" i="2"/>
  <c r="M1022" i="2"/>
  <c r="AZ1021" i="2"/>
  <c r="W1021" i="2"/>
  <c r="Q1021" i="2"/>
  <c r="O1021" i="2"/>
  <c r="M1021" i="2"/>
  <c r="AZ1020" i="2"/>
  <c r="W1020" i="2"/>
  <c r="Q1020" i="2"/>
  <c r="O1020" i="2"/>
  <c r="M1020" i="2"/>
  <c r="AZ1019" i="2"/>
  <c r="W1019" i="2"/>
  <c r="Q1019" i="2"/>
  <c r="O1019" i="2"/>
  <c r="M1019" i="2"/>
  <c r="AZ1018" i="2"/>
  <c r="W1018" i="2"/>
  <c r="Q1018" i="2"/>
  <c r="O1018" i="2"/>
  <c r="M1018" i="2"/>
  <c r="AZ1017" i="2"/>
  <c r="W1017" i="2"/>
  <c r="Q1017" i="2"/>
  <c r="O1017" i="2"/>
  <c r="M1017" i="2"/>
  <c r="AZ1016" i="2"/>
  <c r="W1016" i="2"/>
  <c r="Q1016" i="2"/>
  <c r="O1016" i="2"/>
  <c r="M1016" i="2"/>
  <c r="AZ1015" i="2"/>
  <c r="W1015" i="2"/>
  <c r="Q1015" i="2"/>
  <c r="O1015" i="2"/>
  <c r="M1015" i="2"/>
  <c r="AZ1014" i="2"/>
  <c r="W1014" i="2"/>
  <c r="Q1014" i="2"/>
  <c r="O1014" i="2"/>
  <c r="M1014" i="2"/>
  <c r="AZ1013" i="2"/>
  <c r="W1013" i="2"/>
  <c r="Q1013" i="2"/>
  <c r="O1013" i="2"/>
  <c r="M1013" i="2"/>
  <c r="AZ1012" i="2"/>
  <c r="W1012" i="2"/>
  <c r="Q1012" i="2"/>
  <c r="O1012" i="2"/>
  <c r="M1012" i="2"/>
  <c r="AZ1011" i="2"/>
  <c r="W1011" i="2"/>
  <c r="Q1011" i="2"/>
  <c r="O1011" i="2"/>
  <c r="M1011" i="2"/>
  <c r="AZ1010" i="2"/>
  <c r="W1010" i="2"/>
  <c r="Q1010" i="2"/>
  <c r="O1010" i="2"/>
  <c r="M1010" i="2"/>
  <c r="AZ1009" i="2"/>
  <c r="W1009" i="2"/>
  <c r="Q1009" i="2"/>
  <c r="O1009" i="2"/>
  <c r="M1009" i="2"/>
  <c r="AZ1008" i="2"/>
  <c r="W1008" i="2"/>
  <c r="Q1008" i="2"/>
  <c r="O1008" i="2"/>
  <c r="M1008" i="2"/>
  <c r="AZ1007" i="2"/>
  <c r="W1007" i="2"/>
  <c r="Q1007" i="2"/>
  <c r="O1007" i="2"/>
  <c r="M1007" i="2"/>
  <c r="AZ1006" i="2"/>
  <c r="W1006" i="2"/>
  <c r="Q1006" i="2"/>
  <c r="O1006" i="2"/>
  <c r="M1006" i="2"/>
  <c r="AZ1005" i="2"/>
  <c r="W1005" i="2"/>
  <c r="Q1005" i="2"/>
  <c r="O1005" i="2"/>
  <c r="M1005" i="2"/>
  <c r="AZ1004" i="2"/>
  <c r="W1004" i="2"/>
  <c r="Q1004" i="2"/>
  <c r="O1004" i="2"/>
  <c r="M1004" i="2"/>
  <c r="AZ1003" i="2"/>
  <c r="W1003" i="2"/>
  <c r="Q1003" i="2"/>
  <c r="O1003" i="2"/>
  <c r="M1003" i="2"/>
  <c r="AZ1002" i="2"/>
  <c r="W1002" i="2"/>
  <c r="Q1002" i="2"/>
  <c r="O1002" i="2"/>
  <c r="M1002" i="2"/>
  <c r="AZ1001" i="2"/>
  <c r="W1001" i="2"/>
  <c r="Q1001" i="2"/>
  <c r="O1001" i="2"/>
  <c r="M1001" i="2"/>
  <c r="AZ1000" i="2"/>
  <c r="W1000" i="2"/>
  <c r="Q1000" i="2"/>
  <c r="O1000" i="2"/>
  <c r="M1000" i="2"/>
  <c r="AZ999" i="2"/>
  <c r="W999" i="2"/>
  <c r="Q999" i="2"/>
  <c r="O999" i="2"/>
  <c r="M999" i="2"/>
  <c r="AZ998" i="2"/>
  <c r="W998" i="2"/>
  <c r="Q998" i="2"/>
  <c r="O998" i="2"/>
  <c r="M998" i="2"/>
  <c r="AZ997" i="2"/>
  <c r="W997" i="2"/>
  <c r="Q997" i="2"/>
  <c r="O997" i="2"/>
  <c r="M997" i="2"/>
  <c r="AZ996" i="2"/>
  <c r="W996" i="2"/>
  <c r="Q996" i="2"/>
  <c r="O996" i="2"/>
  <c r="M996" i="2"/>
  <c r="AZ995" i="2"/>
  <c r="W995" i="2"/>
  <c r="Q995" i="2"/>
  <c r="O995" i="2"/>
  <c r="M995" i="2"/>
  <c r="AZ994" i="2"/>
  <c r="W994" i="2"/>
  <c r="Q994" i="2"/>
  <c r="O994" i="2"/>
  <c r="M994" i="2"/>
  <c r="AZ993" i="2"/>
  <c r="W993" i="2"/>
  <c r="Q993" i="2"/>
  <c r="O993" i="2"/>
  <c r="M993" i="2"/>
  <c r="AZ992" i="2"/>
  <c r="W992" i="2"/>
  <c r="Q992" i="2"/>
  <c r="O992" i="2"/>
  <c r="M992" i="2"/>
  <c r="AZ991" i="2"/>
  <c r="W991" i="2"/>
  <c r="Q991" i="2"/>
  <c r="O991" i="2"/>
  <c r="M991" i="2"/>
  <c r="AZ990" i="2"/>
  <c r="W990" i="2"/>
  <c r="Q990" i="2"/>
  <c r="O990" i="2"/>
  <c r="M990" i="2"/>
  <c r="AZ989" i="2"/>
  <c r="W989" i="2"/>
  <c r="Q989" i="2"/>
  <c r="O989" i="2"/>
  <c r="M989" i="2"/>
  <c r="AZ988" i="2"/>
  <c r="W988" i="2"/>
  <c r="Q988" i="2"/>
  <c r="O988" i="2"/>
  <c r="M988" i="2"/>
  <c r="AZ987" i="2"/>
  <c r="W987" i="2"/>
  <c r="Q987" i="2"/>
  <c r="O987" i="2"/>
  <c r="M987" i="2"/>
  <c r="AZ986" i="2"/>
  <c r="W986" i="2"/>
  <c r="Q986" i="2"/>
  <c r="O986" i="2"/>
  <c r="M986" i="2"/>
  <c r="AZ985" i="2"/>
  <c r="W985" i="2"/>
  <c r="Q985" i="2"/>
  <c r="O985" i="2"/>
  <c r="M985" i="2"/>
  <c r="AZ984" i="2"/>
  <c r="W984" i="2"/>
  <c r="Q984" i="2"/>
  <c r="O984" i="2"/>
  <c r="M984" i="2"/>
  <c r="AZ983" i="2"/>
  <c r="W983" i="2"/>
  <c r="Q983" i="2"/>
  <c r="O983" i="2"/>
  <c r="M983" i="2"/>
  <c r="AZ982" i="2"/>
  <c r="W982" i="2"/>
  <c r="Q982" i="2"/>
  <c r="O982" i="2"/>
  <c r="M982" i="2"/>
  <c r="AZ981" i="2"/>
  <c r="W981" i="2"/>
  <c r="Q981" i="2"/>
  <c r="O981" i="2"/>
  <c r="M981" i="2"/>
  <c r="AZ980" i="2"/>
  <c r="W980" i="2"/>
  <c r="Q980" i="2"/>
  <c r="O980" i="2"/>
  <c r="M980" i="2"/>
  <c r="AZ979" i="2"/>
  <c r="W979" i="2"/>
  <c r="Q979" i="2"/>
  <c r="O979" i="2"/>
  <c r="M979" i="2"/>
  <c r="AZ978" i="2"/>
  <c r="W978" i="2"/>
  <c r="Q978" i="2"/>
  <c r="O978" i="2"/>
  <c r="M978" i="2"/>
  <c r="AZ977" i="2"/>
  <c r="W977" i="2"/>
  <c r="Q977" i="2"/>
  <c r="O977" i="2"/>
  <c r="M977" i="2"/>
  <c r="AZ976" i="2"/>
  <c r="W976" i="2"/>
  <c r="Q976" i="2"/>
  <c r="O976" i="2"/>
  <c r="M976" i="2"/>
  <c r="AZ975" i="2"/>
  <c r="W975" i="2"/>
  <c r="Q975" i="2"/>
  <c r="O975" i="2"/>
  <c r="M975" i="2"/>
  <c r="AZ974" i="2"/>
  <c r="W974" i="2"/>
  <c r="Q974" i="2"/>
  <c r="O974" i="2"/>
  <c r="M974" i="2"/>
  <c r="AZ973" i="2"/>
  <c r="W973" i="2"/>
  <c r="Q973" i="2"/>
  <c r="O973" i="2"/>
  <c r="M973" i="2"/>
  <c r="AZ972" i="2"/>
  <c r="W972" i="2"/>
  <c r="Q972" i="2"/>
  <c r="O972" i="2"/>
  <c r="M972" i="2"/>
  <c r="AZ971" i="2"/>
  <c r="W971" i="2"/>
  <c r="Q971" i="2"/>
  <c r="O971" i="2"/>
  <c r="M971" i="2"/>
  <c r="AZ970" i="2"/>
  <c r="W970" i="2"/>
  <c r="Q970" i="2"/>
  <c r="O970" i="2"/>
  <c r="M970" i="2"/>
  <c r="AZ969" i="2"/>
  <c r="W969" i="2"/>
  <c r="Q969" i="2"/>
  <c r="O969" i="2"/>
  <c r="M969" i="2"/>
  <c r="AZ968" i="2"/>
  <c r="W968" i="2"/>
  <c r="Q968" i="2"/>
  <c r="O968" i="2"/>
  <c r="M968" i="2"/>
  <c r="AZ967" i="2"/>
  <c r="W967" i="2"/>
  <c r="Q967" i="2"/>
  <c r="O967" i="2"/>
  <c r="M967" i="2"/>
  <c r="AZ966" i="2"/>
  <c r="W966" i="2"/>
  <c r="Q966" i="2"/>
  <c r="O966" i="2"/>
  <c r="M966" i="2"/>
  <c r="AZ965" i="2"/>
  <c r="W965" i="2"/>
  <c r="Q965" i="2"/>
  <c r="O965" i="2"/>
  <c r="M965" i="2"/>
  <c r="AZ964" i="2"/>
  <c r="W964" i="2"/>
  <c r="Q964" i="2"/>
  <c r="O964" i="2"/>
  <c r="M964" i="2"/>
  <c r="AZ963" i="2"/>
  <c r="W963" i="2"/>
  <c r="Q963" i="2"/>
  <c r="O963" i="2"/>
  <c r="M963" i="2"/>
  <c r="AZ962" i="2"/>
  <c r="W962" i="2"/>
  <c r="Q962" i="2"/>
  <c r="O962" i="2"/>
  <c r="M962" i="2"/>
  <c r="AZ961" i="2"/>
  <c r="W961" i="2"/>
  <c r="Q961" i="2"/>
  <c r="O961" i="2"/>
  <c r="M961" i="2"/>
  <c r="AZ960" i="2"/>
  <c r="W960" i="2"/>
  <c r="Q960" i="2"/>
  <c r="O960" i="2"/>
  <c r="M960" i="2"/>
  <c r="AZ959" i="2"/>
  <c r="W959" i="2"/>
  <c r="Q959" i="2"/>
  <c r="O959" i="2"/>
  <c r="M959" i="2"/>
  <c r="AZ958" i="2"/>
  <c r="W958" i="2"/>
  <c r="Q958" i="2"/>
  <c r="O958" i="2"/>
  <c r="M958" i="2"/>
  <c r="AZ957" i="2"/>
  <c r="W957" i="2"/>
  <c r="Q957" i="2"/>
  <c r="O957" i="2"/>
  <c r="M957" i="2"/>
  <c r="AZ955" i="2"/>
  <c r="W955" i="2"/>
  <c r="Q955" i="2"/>
  <c r="O955" i="2"/>
  <c r="M955" i="2"/>
  <c r="AZ956" i="2"/>
  <c r="W956" i="2"/>
  <c r="Q956" i="2"/>
  <c r="O956" i="2"/>
  <c r="M956" i="2"/>
  <c r="AZ954" i="2"/>
  <c r="W954" i="2"/>
  <c r="Q954" i="2"/>
  <c r="O954" i="2"/>
  <c r="M954" i="2"/>
  <c r="AZ953" i="2"/>
  <c r="W953" i="2"/>
  <c r="Q953" i="2"/>
  <c r="O953" i="2"/>
  <c r="M953" i="2"/>
  <c r="AZ952" i="2"/>
  <c r="W952" i="2"/>
  <c r="Q952" i="2"/>
  <c r="O952" i="2"/>
  <c r="M952" i="2"/>
  <c r="AZ951" i="2"/>
  <c r="W951" i="2"/>
  <c r="Q951" i="2"/>
  <c r="O951" i="2"/>
  <c r="M951" i="2"/>
  <c r="AZ950" i="2"/>
  <c r="W950" i="2"/>
  <c r="Q950" i="2"/>
  <c r="O950" i="2"/>
  <c r="M950" i="2"/>
  <c r="AZ949" i="2"/>
  <c r="W949" i="2"/>
  <c r="Q949" i="2"/>
  <c r="O949" i="2"/>
  <c r="M949" i="2"/>
  <c r="AZ948" i="2"/>
  <c r="W948" i="2"/>
  <c r="Q948" i="2"/>
  <c r="O948" i="2"/>
  <c r="M948" i="2"/>
  <c r="AZ947" i="2"/>
  <c r="W947" i="2"/>
  <c r="Q947" i="2"/>
  <c r="O947" i="2"/>
  <c r="M947" i="2"/>
  <c r="AZ945" i="2"/>
  <c r="W945" i="2"/>
  <c r="Q945" i="2"/>
  <c r="O945" i="2"/>
  <c r="M945" i="2"/>
  <c r="AZ946" i="2"/>
  <c r="W946" i="2"/>
  <c r="Q946" i="2"/>
  <c r="O946" i="2"/>
  <c r="M946" i="2"/>
  <c r="AZ944" i="2"/>
  <c r="W944" i="2"/>
  <c r="Q944" i="2"/>
  <c r="O944" i="2"/>
  <c r="M944" i="2"/>
  <c r="AZ943" i="2"/>
  <c r="W943" i="2"/>
  <c r="Q943" i="2"/>
  <c r="O943" i="2"/>
  <c r="M943" i="2"/>
  <c r="AZ942" i="2"/>
  <c r="W942" i="2"/>
  <c r="Q942" i="2"/>
  <c r="O942" i="2"/>
  <c r="M942" i="2"/>
  <c r="AZ941" i="2"/>
  <c r="W941" i="2"/>
  <c r="Q941" i="2"/>
  <c r="O941" i="2"/>
  <c r="M941" i="2"/>
  <c r="AZ940" i="2"/>
  <c r="W940" i="2"/>
  <c r="Q940" i="2"/>
  <c r="O940" i="2"/>
  <c r="M940" i="2"/>
  <c r="AZ939" i="2"/>
  <c r="W939" i="2"/>
  <c r="Q939" i="2"/>
  <c r="O939" i="2"/>
  <c r="M939" i="2"/>
  <c r="AZ938" i="2"/>
  <c r="W938" i="2"/>
  <c r="Q938" i="2"/>
  <c r="O938" i="2"/>
  <c r="M938" i="2"/>
  <c r="AZ937" i="2"/>
  <c r="W937" i="2"/>
  <c r="Q937" i="2"/>
  <c r="O937" i="2"/>
  <c r="M937" i="2"/>
  <c r="AZ936" i="2"/>
  <c r="W936" i="2"/>
  <c r="Q936" i="2"/>
  <c r="O936" i="2"/>
  <c r="M936" i="2"/>
  <c r="AZ935" i="2"/>
  <c r="W935" i="2"/>
  <c r="Q935" i="2"/>
  <c r="O935" i="2"/>
  <c r="M935" i="2"/>
  <c r="AZ934" i="2"/>
  <c r="W934" i="2"/>
  <c r="Q934" i="2"/>
  <c r="O934" i="2"/>
  <c r="M934" i="2"/>
  <c r="AZ933" i="2"/>
  <c r="W933" i="2"/>
  <c r="Q933" i="2"/>
  <c r="O933" i="2"/>
  <c r="M933" i="2"/>
  <c r="AZ932" i="2"/>
  <c r="W932" i="2"/>
  <c r="Q932" i="2"/>
  <c r="O932" i="2"/>
  <c r="M932" i="2"/>
  <c r="AZ931" i="2"/>
  <c r="W931" i="2"/>
  <c r="Q931" i="2"/>
  <c r="O931" i="2"/>
  <c r="M931" i="2"/>
  <c r="AZ930" i="2"/>
  <c r="W930" i="2"/>
  <c r="Q930" i="2"/>
  <c r="O930" i="2"/>
  <c r="M930" i="2"/>
  <c r="AZ929" i="2"/>
  <c r="W929" i="2"/>
  <c r="Q929" i="2"/>
  <c r="O929" i="2"/>
  <c r="M929" i="2"/>
  <c r="AZ928" i="2"/>
  <c r="W928" i="2"/>
  <c r="Q928" i="2"/>
  <c r="O928" i="2"/>
  <c r="M928" i="2"/>
  <c r="AZ927" i="2"/>
  <c r="W927" i="2"/>
  <c r="Q927" i="2"/>
  <c r="O927" i="2"/>
  <c r="M927" i="2"/>
  <c r="AZ926" i="2"/>
  <c r="W926" i="2"/>
  <c r="Q926" i="2"/>
  <c r="O926" i="2"/>
  <c r="M926" i="2"/>
  <c r="AZ925" i="2"/>
  <c r="W925" i="2"/>
  <c r="Q925" i="2"/>
  <c r="O925" i="2"/>
  <c r="M925" i="2"/>
  <c r="AZ924" i="2"/>
  <c r="W924" i="2"/>
  <c r="Q924" i="2"/>
  <c r="O924" i="2"/>
  <c r="M924" i="2"/>
  <c r="AZ923" i="2"/>
  <c r="W923" i="2"/>
  <c r="Q923" i="2"/>
  <c r="O923" i="2"/>
  <c r="M923" i="2"/>
  <c r="AZ922" i="2"/>
  <c r="W922" i="2"/>
  <c r="Q922" i="2"/>
  <c r="O922" i="2"/>
  <c r="M922" i="2"/>
  <c r="AZ921" i="2"/>
  <c r="W921" i="2"/>
  <c r="Q921" i="2"/>
  <c r="O921" i="2"/>
  <c r="M921" i="2"/>
  <c r="AZ920" i="2"/>
  <c r="W920" i="2"/>
  <c r="Q920" i="2"/>
  <c r="O920" i="2"/>
  <c r="M920" i="2"/>
  <c r="AZ919" i="2"/>
  <c r="W919" i="2"/>
  <c r="Q919" i="2"/>
  <c r="O919" i="2"/>
  <c r="M919" i="2"/>
  <c r="AZ918" i="2"/>
  <c r="W918" i="2"/>
  <c r="Q918" i="2"/>
  <c r="O918" i="2"/>
  <c r="M918" i="2"/>
  <c r="AZ917" i="2"/>
  <c r="W917" i="2"/>
  <c r="Q917" i="2"/>
  <c r="O917" i="2"/>
  <c r="M917" i="2"/>
  <c r="AZ916" i="2"/>
  <c r="W916" i="2"/>
  <c r="Q916" i="2"/>
  <c r="O916" i="2"/>
  <c r="M916" i="2"/>
  <c r="AZ915" i="2"/>
  <c r="W915" i="2"/>
  <c r="Q915" i="2"/>
  <c r="O915" i="2"/>
  <c r="M915" i="2"/>
  <c r="AZ914" i="2"/>
  <c r="W914" i="2"/>
  <c r="Q914" i="2"/>
  <c r="O914" i="2"/>
  <c r="M914" i="2"/>
  <c r="AZ913" i="2"/>
  <c r="W913" i="2"/>
  <c r="Q913" i="2"/>
  <c r="O913" i="2"/>
  <c r="M913" i="2"/>
  <c r="AZ912" i="2"/>
  <c r="W912" i="2"/>
  <c r="Q912" i="2"/>
  <c r="O912" i="2"/>
  <c r="M912" i="2"/>
  <c r="AZ911" i="2"/>
  <c r="W911" i="2"/>
  <c r="Q911" i="2"/>
  <c r="O911" i="2"/>
  <c r="M911" i="2"/>
  <c r="AZ910" i="2"/>
  <c r="W910" i="2"/>
  <c r="Q910" i="2"/>
  <c r="O910" i="2"/>
  <c r="M910" i="2"/>
  <c r="AZ909" i="2"/>
  <c r="W909" i="2"/>
  <c r="Q909" i="2"/>
  <c r="O909" i="2"/>
  <c r="M909" i="2"/>
  <c r="AZ908" i="2"/>
  <c r="W908" i="2"/>
  <c r="Q908" i="2"/>
  <c r="O908" i="2"/>
  <c r="M908" i="2"/>
  <c r="AZ907" i="2"/>
  <c r="W907" i="2"/>
  <c r="Q907" i="2"/>
  <c r="O907" i="2"/>
  <c r="M907" i="2"/>
  <c r="AZ906" i="2"/>
  <c r="W906" i="2"/>
  <c r="Q906" i="2"/>
  <c r="O906" i="2"/>
  <c r="M906" i="2"/>
  <c r="AZ905" i="2"/>
  <c r="W905" i="2"/>
  <c r="Q905" i="2"/>
  <c r="O905" i="2"/>
  <c r="M905" i="2"/>
  <c r="AZ904" i="2"/>
  <c r="W904" i="2"/>
  <c r="Q904" i="2"/>
  <c r="O904" i="2"/>
  <c r="M904" i="2"/>
  <c r="AZ903" i="2"/>
  <c r="W903" i="2"/>
  <c r="Q903" i="2"/>
  <c r="O903" i="2"/>
  <c r="M903" i="2"/>
  <c r="AZ902" i="2"/>
  <c r="W902" i="2"/>
  <c r="Q902" i="2"/>
  <c r="O902" i="2"/>
  <c r="M902" i="2"/>
  <c r="AZ901" i="2"/>
  <c r="W901" i="2"/>
  <c r="Q901" i="2"/>
  <c r="O901" i="2"/>
  <c r="M901" i="2"/>
  <c r="AZ900" i="2"/>
  <c r="W900" i="2"/>
  <c r="Q900" i="2"/>
  <c r="O900" i="2"/>
  <c r="M900" i="2"/>
  <c r="AZ899" i="2"/>
  <c r="W899" i="2"/>
  <c r="Q899" i="2"/>
  <c r="O899" i="2"/>
  <c r="M899" i="2"/>
  <c r="AZ898" i="2"/>
  <c r="W898" i="2"/>
  <c r="Q898" i="2"/>
  <c r="O898" i="2"/>
  <c r="M898" i="2"/>
  <c r="AZ897" i="2"/>
  <c r="W897" i="2"/>
  <c r="Q897" i="2"/>
  <c r="O897" i="2"/>
  <c r="M897" i="2"/>
  <c r="AZ896" i="2"/>
  <c r="W896" i="2"/>
  <c r="Q896" i="2"/>
  <c r="O896" i="2"/>
  <c r="M896" i="2"/>
  <c r="AZ895" i="2"/>
  <c r="W895" i="2"/>
  <c r="Q895" i="2"/>
  <c r="O895" i="2"/>
  <c r="M895" i="2"/>
  <c r="AZ894" i="2"/>
  <c r="W894" i="2"/>
  <c r="Q894" i="2"/>
  <c r="O894" i="2"/>
  <c r="M894" i="2"/>
  <c r="AZ893" i="2"/>
  <c r="W893" i="2"/>
  <c r="Q893" i="2"/>
  <c r="O893" i="2"/>
  <c r="M893" i="2"/>
  <c r="AZ892" i="2"/>
  <c r="W892" i="2"/>
  <c r="Q892" i="2"/>
  <c r="O892" i="2"/>
  <c r="M892" i="2"/>
  <c r="AZ891" i="2"/>
  <c r="W891" i="2"/>
  <c r="Q891" i="2"/>
  <c r="O891" i="2"/>
  <c r="M891" i="2"/>
  <c r="AZ890" i="2"/>
  <c r="W890" i="2"/>
  <c r="Q890" i="2"/>
  <c r="O890" i="2"/>
  <c r="M890" i="2"/>
  <c r="AZ889" i="2"/>
  <c r="W889" i="2"/>
  <c r="Q889" i="2"/>
  <c r="O889" i="2"/>
  <c r="M889" i="2"/>
  <c r="AZ888" i="2"/>
  <c r="W888" i="2"/>
  <c r="Q888" i="2"/>
  <c r="O888" i="2"/>
  <c r="M888" i="2"/>
  <c r="AZ887" i="2"/>
  <c r="W887" i="2"/>
  <c r="Q887" i="2"/>
  <c r="O887" i="2"/>
  <c r="M887" i="2"/>
  <c r="AZ886" i="2"/>
  <c r="W886" i="2"/>
  <c r="Q886" i="2"/>
  <c r="O886" i="2"/>
  <c r="M886" i="2"/>
  <c r="AZ885" i="2"/>
  <c r="W885" i="2"/>
  <c r="Q885" i="2"/>
  <c r="O885" i="2"/>
  <c r="M885" i="2"/>
  <c r="AZ884" i="2"/>
  <c r="W884" i="2"/>
  <c r="Q884" i="2"/>
  <c r="O884" i="2"/>
  <c r="M884" i="2"/>
  <c r="AZ883" i="2"/>
  <c r="W883" i="2"/>
  <c r="Q883" i="2"/>
  <c r="O883" i="2"/>
  <c r="M883" i="2"/>
  <c r="AZ882" i="2"/>
  <c r="W882" i="2"/>
  <c r="Q882" i="2"/>
  <c r="O882" i="2"/>
  <c r="M882" i="2"/>
  <c r="AZ881" i="2"/>
  <c r="W881" i="2"/>
  <c r="Q881" i="2"/>
  <c r="O881" i="2"/>
  <c r="M881" i="2"/>
  <c r="AZ880" i="2"/>
  <c r="W880" i="2"/>
  <c r="Q880" i="2"/>
  <c r="O880" i="2"/>
  <c r="M880" i="2"/>
  <c r="AZ879" i="2"/>
  <c r="W879" i="2"/>
  <c r="Q879" i="2"/>
  <c r="O879" i="2"/>
  <c r="M879" i="2"/>
  <c r="AZ878" i="2"/>
  <c r="W878" i="2"/>
  <c r="Q878" i="2"/>
  <c r="O878" i="2"/>
  <c r="M878" i="2"/>
  <c r="AZ877" i="2"/>
  <c r="W877" i="2"/>
  <c r="Q877" i="2"/>
  <c r="O877" i="2"/>
  <c r="M877" i="2"/>
  <c r="AZ876" i="2"/>
  <c r="W876" i="2"/>
  <c r="Q876" i="2"/>
  <c r="O876" i="2"/>
  <c r="M876" i="2"/>
  <c r="AZ875" i="2"/>
  <c r="W875" i="2"/>
  <c r="Q875" i="2"/>
  <c r="O875" i="2"/>
  <c r="M875" i="2"/>
  <c r="AZ874" i="2"/>
  <c r="W874" i="2"/>
  <c r="Q874" i="2"/>
  <c r="O874" i="2"/>
  <c r="M874" i="2"/>
  <c r="AZ873" i="2"/>
  <c r="W873" i="2"/>
  <c r="Q873" i="2"/>
  <c r="O873" i="2"/>
  <c r="M873" i="2"/>
  <c r="AZ872" i="2"/>
  <c r="W872" i="2"/>
  <c r="Q872" i="2"/>
  <c r="O872" i="2"/>
  <c r="M872" i="2"/>
  <c r="AZ871" i="2"/>
  <c r="W871" i="2"/>
  <c r="Q871" i="2"/>
  <c r="O871" i="2"/>
  <c r="M871" i="2"/>
  <c r="AZ870" i="2"/>
  <c r="W870" i="2"/>
  <c r="Q870" i="2"/>
  <c r="O870" i="2"/>
  <c r="M870" i="2"/>
  <c r="AZ869" i="2"/>
  <c r="W869" i="2"/>
  <c r="Q869" i="2"/>
  <c r="O869" i="2"/>
  <c r="M869" i="2"/>
  <c r="AZ868" i="2"/>
  <c r="W868" i="2"/>
  <c r="Q868" i="2"/>
  <c r="O868" i="2"/>
  <c r="M868" i="2"/>
  <c r="AZ867" i="2"/>
  <c r="W867" i="2"/>
  <c r="Q867" i="2"/>
  <c r="O867" i="2"/>
  <c r="M867" i="2"/>
  <c r="AZ866" i="2"/>
  <c r="W866" i="2"/>
  <c r="Q866" i="2"/>
  <c r="O866" i="2"/>
  <c r="M866" i="2"/>
  <c r="AZ865" i="2"/>
  <c r="W865" i="2"/>
  <c r="Q865" i="2"/>
  <c r="O865" i="2"/>
  <c r="M865" i="2"/>
  <c r="AZ864" i="2"/>
  <c r="W864" i="2"/>
  <c r="Q864" i="2"/>
  <c r="O864" i="2"/>
  <c r="M864" i="2"/>
  <c r="AZ863" i="2"/>
  <c r="W863" i="2"/>
  <c r="Q863" i="2"/>
  <c r="O863" i="2"/>
  <c r="M863" i="2"/>
  <c r="AZ862" i="2"/>
  <c r="W862" i="2"/>
  <c r="Q862" i="2"/>
  <c r="O862" i="2"/>
  <c r="M862" i="2"/>
  <c r="AZ861" i="2"/>
  <c r="W861" i="2"/>
  <c r="Q861" i="2"/>
  <c r="O861" i="2"/>
  <c r="M861" i="2"/>
  <c r="AZ860" i="2"/>
  <c r="W860" i="2"/>
  <c r="Q860" i="2"/>
  <c r="O860" i="2"/>
  <c r="M860" i="2"/>
  <c r="AZ859" i="2"/>
  <c r="W859" i="2"/>
  <c r="Q859" i="2"/>
  <c r="O859" i="2"/>
  <c r="M859" i="2"/>
  <c r="AZ858" i="2"/>
  <c r="W858" i="2"/>
  <c r="Q858" i="2"/>
  <c r="O858" i="2"/>
  <c r="M858" i="2"/>
  <c r="AZ857" i="2"/>
  <c r="W857" i="2"/>
  <c r="Q857" i="2"/>
  <c r="O857" i="2"/>
  <c r="M857" i="2"/>
  <c r="AZ856" i="2"/>
  <c r="W856" i="2"/>
  <c r="Q856" i="2"/>
  <c r="O856" i="2"/>
  <c r="M856" i="2"/>
  <c r="AZ855" i="2"/>
  <c r="W855" i="2"/>
  <c r="Q855" i="2"/>
  <c r="O855" i="2"/>
  <c r="M855" i="2"/>
  <c r="AZ854" i="2"/>
  <c r="W854" i="2"/>
  <c r="Q854" i="2"/>
  <c r="O854" i="2"/>
  <c r="M854" i="2"/>
  <c r="AZ853" i="2"/>
  <c r="W853" i="2"/>
  <c r="Q853" i="2"/>
  <c r="O853" i="2"/>
  <c r="M853" i="2"/>
  <c r="AZ852" i="2"/>
  <c r="W852" i="2"/>
  <c r="Q852" i="2"/>
  <c r="O852" i="2"/>
  <c r="M852" i="2"/>
  <c r="AZ851" i="2"/>
  <c r="W851" i="2"/>
  <c r="Q851" i="2"/>
  <c r="O851" i="2"/>
  <c r="M851" i="2"/>
  <c r="AZ850" i="2"/>
  <c r="W850" i="2"/>
  <c r="Q850" i="2"/>
  <c r="O850" i="2"/>
  <c r="M850" i="2"/>
  <c r="AZ849" i="2"/>
  <c r="W849" i="2"/>
  <c r="Q849" i="2"/>
  <c r="O849" i="2"/>
  <c r="M849" i="2"/>
  <c r="AZ848" i="2"/>
  <c r="W848" i="2"/>
  <c r="Q848" i="2"/>
  <c r="O848" i="2"/>
  <c r="M848" i="2"/>
  <c r="AZ847" i="2"/>
  <c r="W847" i="2"/>
  <c r="Q847" i="2"/>
  <c r="O847" i="2"/>
  <c r="M847" i="2"/>
  <c r="AZ846" i="2"/>
  <c r="W846" i="2"/>
  <c r="Q846" i="2"/>
  <c r="O846" i="2"/>
  <c r="M846" i="2"/>
  <c r="AZ845" i="2"/>
  <c r="W845" i="2"/>
  <c r="Q845" i="2"/>
  <c r="O845" i="2"/>
  <c r="M845" i="2"/>
  <c r="AZ844" i="2"/>
  <c r="W844" i="2"/>
  <c r="Q844" i="2"/>
  <c r="O844" i="2"/>
  <c r="M844" i="2"/>
  <c r="AZ843" i="2"/>
  <c r="W843" i="2"/>
  <c r="Q843" i="2"/>
  <c r="O843" i="2"/>
  <c r="M843" i="2"/>
  <c r="AZ842" i="2"/>
  <c r="W842" i="2"/>
  <c r="Q842" i="2"/>
  <c r="O842" i="2"/>
  <c r="M842" i="2"/>
  <c r="AZ841" i="2"/>
  <c r="W841" i="2"/>
  <c r="Q841" i="2"/>
  <c r="O841" i="2"/>
  <c r="M841" i="2"/>
  <c r="AZ840" i="2"/>
  <c r="W840" i="2"/>
  <c r="Q840" i="2"/>
  <c r="O840" i="2"/>
  <c r="M840" i="2"/>
  <c r="AZ839" i="2"/>
  <c r="W839" i="2"/>
  <c r="Q839" i="2"/>
  <c r="O839" i="2"/>
  <c r="M839" i="2"/>
  <c r="AZ838" i="2"/>
  <c r="W838" i="2"/>
  <c r="Q838" i="2"/>
  <c r="O838" i="2"/>
  <c r="M838" i="2"/>
  <c r="AZ837" i="2"/>
  <c r="W837" i="2"/>
  <c r="Q837" i="2"/>
  <c r="O837" i="2"/>
  <c r="M837" i="2"/>
  <c r="AZ836" i="2"/>
  <c r="W836" i="2"/>
  <c r="Q836" i="2"/>
  <c r="O836" i="2"/>
  <c r="M836" i="2"/>
  <c r="AZ835" i="2"/>
  <c r="W835" i="2"/>
  <c r="Q835" i="2"/>
  <c r="O835" i="2"/>
  <c r="M835" i="2"/>
  <c r="AZ834" i="2"/>
  <c r="W834" i="2"/>
  <c r="Q834" i="2"/>
  <c r="O834" i="2"/>
  <c r="M834" i="2"/>
  <c r="AZ833" i="2"/>
  <c r="W833" i="2"/>
  <c r="Q833" i="2"/>
  <c r="O833" i="2"/>
  <c r="M833" i="2"/>
  <c r="AZ832" i="2"/>
  <c r="W832" i="2"/>
  <c r="Q832" i="2"/>
  <c r="O832" i="2"/>
  <c r="M832" i="2"/>
  <c r="AZ831" i="2"/>
  <c r="W831" i="2"/>
  <c r="Q831" i="2"/>
  <c r="O831" i="2"/>
  <c r="M831" i="2"/>
  <c r="AZ830" i="2"/>
  <c r="W830" i="2"/>
  <c r="Q830" i="2"/>
  <c r="O830" i="2"/>
  <c r="M830" i="2"/>
  <c r="AZ829" i="2"/>
  <c r="W829" i="2"/>
  <c r="Q829" i="2"/>
  <c r="O829" i="2"/>
  <c r="M829" i="2"/>
  <c r="AZ828" i="2"/>
  <c r="W828" i="2"/>
  <c r="Q828" i="2"/>
  <c r="O828" i="2"/>
  <c r="M828" i="2"/>
  <c r="AZ827" i="2"/>
  <c r="W827" i="2"/>
  <c r="Q827" i="2"/>
  <c r="O827" i="2"/>
  <c r="M827" i="2"/>
  <c r="AZ826" i="2"/>
  <c r="W826" i="2"/>
  <c r="Q826" i="2"/>
  <c r="O826" i="2"/>
  <c r="M826" i="2"/>
  <c r="AZ825" i="2"/>
  <c r="W825" i="2"/>
  <c r="Q825" i="2"/>
  <c r="O825" i="2"/>
  <c r="M825" i="2"/>
  <c r="AZ824" i="2"/>
  <c r="W824" i="2"/>
  <c r="Q824" i="2"/>
  <c r="O824" i="2"/>
  <c r="M824" i="2"/>
  <c r="AZ823" i="2"/>
  <c r="W823" i="2"/>
  <c r="Q823" i="2"/>
  <c r="O823" i="2"/>
  <c r="M823" i="2"/>
  <c r="AZ822" i="2"/>
  <c r="W822" i="2"/>
  <c r="Q822" i="2"/>
  <c r="O822" i="2"/>
  <c r="M822" i="2"/>
  <c r="AZ821" i="2"/>
  <c r="W821" i="2"/>
  <c r="Q821" i="2"/>
  <c r="O821" i="2"/>
  <c r="M821" i="2"/>
  <c r="AZ820" i="2"/>
  <c r="W820" i="2"/>
  <c r="Q820" i="2"/>
  <c r="O820" i="2"/>
  <c r="M820" i="2"/>
  <c r="AZ819" i="2"/>
  <c r="W819" i="2"/>
  <c r="Q819" i="2"/>
  <c r="O819" i="2"/>
  <c r="M819" i="2"/>
  <c r="AZ818" i="2"/>
  <c r="W818" i="2"/>
  <c r="Q818" i="2"/>
  <c r="O818" i="2"/>
  <c r="M818" i="2"/>
  <c r="AZ817" i="2"/>
  <c r="W817" i="2"/>
  <c r="Q817" i="2"/>
  <c r="O817" i="2"/>
  <c r="M817" i="2"/>
  <c r="AZ816" i="2"/>
  <c r="W816" i="2"/>
  <c r="Q816" i="2"/>
  <c r="O816" i="2"/>
  <c r="M816" i="2"/>
  <c r="AZ815" i="2"/>
  <c r="W815" i="2"/>
  <c r="Q815" i="2"/>
  <c r="O815" i="2"/>
  <c r="M815" i="2"/>
  <c r="AZ814" i="2"/>
  <c r="W814" i="2"/>
  <c r="Q814" i="2"/>
  <c r="O814" i="2"/>
  <c r="M814" i="2"/>
  <c r="AZ813" i="2"/>
  <c r="W813" i="2"/>
  <c r="Q813" i="2"/>
  <c r="O813" i="2"/>
  <c r="M813" i="2"/>
  <c r="AZ812" i="2"/>
  <c r="W812" i="2"/>
  <c r="Q812" i="2"/>
  <c r="O812" i="2"/>
  <c r="M812" i="2"/>
  <c r="AZ811" i="2"/>
  <c r="W811" i="2"/>
  <c r="Q811" i="2"/>
  <c r="O811" i="2"/>
  <c r="M811" i="2"/>
  <c r="AZ810" i="2"/>
  <c r="W810" i="2"/>
  <c r="Q810" i="2"/>
  <c r="O810" i="2"/>
  <c r="M810" i="2"/>
  <c r="AZ809" i="2"/>
  <c r="W809" i="2"/>
  <c r="Q809" i="2"/>
  <c r="O809" i="2"/>
  <c r="M809" i="2"/>
  <c r="AZ808" i="2"/>
  <c r="W808" i="2"/>
  <c r="Q808" i="2"/>
  <c r="O808" i="2"/>
  <c r="M808" i="2"/>
  <c r="AZ807" i="2"/>
  <c r="W807" i="2"/>
  <c r="Q807" i="2"/>
  <c r="O807" i="2"/>
  <c r="M807" i="2"/>
  <c r="AZ806" i="2"/>
  <c r="W806" i="2"/>
  <c r="Q806" i="2"/>
  <c r="O806" i="2"/>
  <c r="M806" i="2"/>
  <c r="AZ805" i="2"/>
  <c r="W805" i="2"/>
  <c r="Q805" i="2"/>
  <c r="O805" i="2"/>
  <c r="M805" i="2"/>
  <c r="AZ804" i="2"/>
  <c r="W804" i="2"/>
  <c r="Q804" i="2"/>
  <c r="O804" i="2"/>
  <c r="M804" i="2"/>
  <c r="AZ803" i="2"/>
  <c r="W803" i="2"/>
  <c r="Q803" i="2"/>
  <c r="O803" i="2"/>
  <c r="M803" i="2"/>
  <c r="AZ802" i="2"/>
  <c r="W802" i="2"/>
  <c r="Q802" i="2"/>
  <c r="O802" i="2"/>
  <c r="M802" i="2"/>
  <c r="AZ801" i="2"/>
  <c r="W801" i="2"/>
  <c r="Q801" i="2"/>
  <c r="O801" i="2"/>
  <c r="M801" i="2"/>
  <c r="AZ800" i="2"/>
  <c r="W800" i="2"/>
  <c r="Q800" i="2"/>
  <c r="O800" i="2"/>
  <c r="M800" i="2"/>
  <c r="AZ799" i="2"/>
  <c r="W799" i="2"/>
  <c r="Q799" i="2"/>
  <c r="O799" i="2"/>
  <c r="M799" i="2"/>
  <c r="AZ798" i="2"/>
  <c r="W798" i="2"/>
  <c r="Q798" i="2"/>
  <c r="O798" i="2"/>
  <c r="M798" i="2"/>
  <c r="AZ797" i="2"/>
  <c r="W797" i="2"/>
  <c r="Q797" i="2"/>
  <c r="O797" i="2"/>
  <c r="M797" i="2"/>
  <c r="AZ796" i="2"/>
  <c r="W796" i="2"/>
  <c r="Q796" i="2"/>
  <c r="O796" i="2"/>
  <c r="M796" i="2"/>
  <c r="AZ795" i="2"/>
  <c r="W795" i="2"/>
  <c r="Q795" i="2"/>
  <c r="O795" i="2"/>
  <c r="M795" i="2"/>
  <c r="AZ794" i="2"/>
  <c r="W794" i="2"/>
  <c r="Q794" i="2"/>
  <c r="O794" i="2"/>
  <c r="M794" i="2"/>
  <c r="AZ793" i="2"/>
  <c r="W793" i="2"/>
  <c r="Q793" i="2"/>
  <c r="O793" i="2"/>
  <c r="M793" i="2"/>
  <c r="AZ792" i="2"/>
  <c r="W792" i="2"/>
  <c r="Q792" i="2"/>
  <c r="O792" i="2"/>
  <c r="M792" i="2"/>
  <c r="AZ791" i="2"/>
  <c r="W791" i="2"/>
  <c r="Q791" i="2"/>
  <c r="O791" i="2"/>
  <c r="M791" i="2"/>
  <c r="AZ790" i="2"/>
  <c r="W790" i="2"/>
  <c r="Q790" i="2"/>
  <c r="O790" i="2"/>
  <c r="M790" i="2"/>
  <c r="AZ789" i="2"/>
  <c r="W789" i="2"/>
  <c r="Q789" i="2"/>
  <c r="O789" i="2"/>
  <c r="M789" i="2"/>
  <c r="AZ788" i="2"/>
  <c r="W788" i="2"/>
  <c r="Q788" i="2"/>
  <c r="O788" i="2"/>
  <c r="M788" i="2"/>
  <c r="AZ787" i="2"/>
  <c r="W787" i="2"/>
  <c r="Q787" i="2"/>
  <c r="O787" i="2"/>
  <c r="M787" i="2"/>
  <c r="AZ786" i="2"/>
  <c r="W786" i="2"/>
  <c r="Q786" i="2"/>
  <c r="O786" i="2"/>
  <c r="M786" i="2"/>
  <c r="AZ785" i="2"/>
  <c r="W785" i="2"/>
  <c r="Q785" i="2"/>
  <c r="O785" i="2"/>
  <c r="M785" i="2"/>
  <c r="AZ784" i="2"/>
  <c r="W784" i="2"/>
  <c r="Q784" i="2"/>
  <c r="O784" i="2"/>
  <c r="M784" i="2"/>
  <c r="AZ783" i="2"/>
  <c r="W783" i="2"/>
  <c r="Q783" i="2"/>
  <c r="O783" i="2"/>
  <c r="M783" i="2"/>
  <c r="AZ782" i="2"/>
  <c r="W782" i="2"/>
  <c r="Q782" i="2"/>
  <c r="O782" i="2"/>
  <c r="M782" i="2"/>
  <c r="AZ781" i="2"/>
  <c r="W781" i="2"/>
  <c r="Q781" i="2"/>
  <c r="O781" i="2"/>
  <c r="M781" i="2"/>
  <c r="AZ780" i="2"/>
  <c r="W780" i="2"/>
  <c r="Q780" i="2"/>
  <c r="O780" i="2"/>
  <c r="M780" i="2"/>
  <c r="AZ779" i="2"/>
  <c r="W779" i="2"/>
  <c r="Q779" i="2"/>
  <c r="O779" i="2"/>
  <c r="M779" i="2"/>
  <c r="AZ778" i="2"/>
  <c r="W778" i="2"/>
  <c r="Q778" i="2"/>
  <c r="O778" i="2"/>
  <c r="M778" i="2"/>
  <c r="AZ777" i="2"/>
  <c r="W777" i="2"/>
  <c r="Q777" i="2"/>
  <c r="O777" i="2"/>
  <c r="M777" i="2"/>
  <c r="AZ776" i="2"/>
  <c r="W776" i="2"/>
  <c r="Q776" i="2"/>
  <c r="O776" i="2"/>
  <c r="M776" i="2"/>
  <c r="AZ775" i="2"/>
  <c r="W775" i="2"/>
  <c r="Q775" i="2"/>
  <c r="O775" i="2"/>
  <c r="M775" i="2"/>
  <c r="AZ774" i="2"/>
  <c r="W774" i="2"/>
  <c r="Q774" i="2"/>
  <c r="O774" i="2"/>
  <c r="M774" i="2"/>
  <c r="AZ773" i="2"/>
  <c r="W773" i="2"/>
  <c r="Q773" i="2"/>
  <c r="O773" i="2"/>
  <c r="M773" i="2"/>
  <c r="AZ772" i="2"/>
  <c r="W772" i="2"/>
  <c r="Q772" i="2"/>
  <c r="O772" i="2"/>
  <c r="M772" i="2"/>
  <c r="AZ771" i="2"/>
  <c r="W771" i="2"/>
  <c r="Q771" i="2"/>
  <c r="O771" i="2"/>
  <c r="M771" i="2"/>
  <c r="AZ770" i="2"/>
  <c r="W770" i="2"/>
  <c r="Q770" i="2"/>
  <c r="O770" i="2"/>
  <c r="M770" i="2"/>
  <c r="AZ769" i="2"/>
  <c r="W769" i="2"/>
  <c r="Q769" i="2"/>
  <c r="O769" i="2"/>
  <c r="M769" i="2"/>
  <c r="AZ768" i="2"/>
  <c r="W768" i="2"/>
  <c r="Q768" i="2"/>
  <c r="O768" i="2"/>
  <c r="M768" i="2"/>
  <c r="AZ767" i="2"/>
  <c r="W767" i="2"/>
  <c r="Q767" i="2"/>
  <c r="O767" i="2"/>
  <c r="M767" i="2"/>
  <c r="AZ766" i="2"/>
  <c r="W766" i="2"/>
  <c r="Q766" i="2"/>
  <c r="O766" i="2"/>
  <c r="M766" i="2"/>
  <c r="AZ765" i="2"/>
  <c r="W765" i="2"/>
  <c r="Q765" i="2"/>
  <c r="O765" i="2"/>
  <c r="M765" i="2"/>
  <c r="AZ764" i="2"/>
  <c r="W764" i="2"/>
  <c r="Q764" i="2"/>
  <c r="O764" i="2"/>
  <c r="M764" i="2"/>
  <c r="AZ763" i="2"/>
  <c r="W763" i="2"/>
  <c r="Q763" i="2"/>
  <c r="O763" i="2"/>
  <c r="M763" i="2"/>
  <c r="AZ762" i="2"/>
  <c r="W762" i="2"/>
  <c r="Q762" i="2"/>
  <c r="O762" i="2"/>
  <c r="M762" i="2"/>
  <c r="AZ761" i="2"/>
  <c r="W761" i="2"/>
  <c r="Q761" i="2"/>
  <c r="O761" i="2"/>
  <c r="M761" i="2"/>
  <c r="AZ760" i="2"/>
  <c r="W760" i="2"/>
  <c r="Q760" i="2"/>
  <c r="O760" i="2"/>
  <c r="M760" i="2"/>
  <c r="AZ759" i="2"/>
  <c r="W759" i="2"/>
  <c r="Q759" i="2"/>
  <c r="O759" i="2"/>
  <c r="M759" i="2"/>
  <c r="AZ758" i="2"/>
  <c r="W758" i="2"/>
  <c r="Q758" i="2"/>
  <c r="O758" i="2"/>
  <c r="M758" i="2"/>
  <c r="AZ757" i="2"/>
  <c r="W757" i="2"/>
  <c r="Q757" i="2"/>
  <c r="O757" i="2"/>
  <c r="M757" i="2"/>
  <c r="AZ756" i="2"/>
  <c r="W756" i="2"/>
  <c r="Q756" i="2"/>
  <c r="O756" i="2"/>
  <c r="M756" i="2"/>
  <c r="AZ755" i="2"/>
  <c r="W755" i="2"/>
  <c r="Q755" i="2"/>
  <c r="O755" i="2"/>
  <c r="M755" i="2"/>
  <c r="AZ754" i="2"/>
  <c r="W754" i="2"/>
  <c r="Q754" i="2"/>
  <c r="O754" i="2"/>
  <c r="M754" i="2"/>
  <c r="AZ753" i="2"/>
  <c r="W753" i="2"/>
  <c r="Q753" i="2"/>
  <c r="O753" i="2"/>
  <c r="M753" i="2"/>
  <c r="AZ752" i="2"/>
  <c r="W752" i="2"/>
  <c r="Q752" i="2"/>
  <c r="O752" i="2"/>
  <c r="M752" i="2"/>
  <c r="AZ751" i="2"/>
  <c r="W751" i="2"/>
  <c r="Q751" i="2"/>
  <c r="O751" i="2"/>
  <c r="M751" i="2"/>
  <c r="AZ750" i="2"/>
  <c r="W750" i="2"/>
  <c r="Q750" i="2"/>
  <c r="O750" i="2"/>
  <c r="M750" i="2"/>
  <c r="AZ749" i="2"/>
  <c r="W749" i="2"/>
  <c r="Q749" i="2"/>
  <c r="O749" i="2"/>
  <c r="M749" i="2"/>
  <c r="AZ747" i="2"/>
  <c r="W747" i="2"/>
  <c r="Q747" i="2"/>
  <c r="O747" i="2"/>
  <c r="M747" i="2"/>
  <c r="AZ748" i="2"/>
  <c r="W748" i="2"/>
  <c r="Q748" i="2"/>
  <c r="O748" i="2"/>
  <c r="M748" i="2"/>
  <c r="AZ746" i="2"/>
  <c r="W746" i="2"/>
  <c r="Q746" i="2"/>
  <c r="O746" i="2"/>
  <c r="M746" i="2"/>
  <c r="AZ745" i="2"/>
  <c r="W745" i="2"/>
  <c r="Q745" i="2"/>
  <c r="O745" i="2"/>
  <c r="M745" i="2"/>
  <c r="AZ744" i="2"/>
  <c r="W744" i="2"/>
  <c r="Q744" i="2"/>
  <c r="O744" i="2"/>
  <c r="M744" i="2"/>
  <c r="AZ743" i="2"/>
  <c r="W743" i="2"/>
  <c r="Q743" i="2"/>
  <c r="O743" i="2"/>
  <c r="M743" i="2"/>
  <c r="AZ742" i="2"/>
  <c r="W742" i="2"/>
  <c r="Q742" i="2"/>
  <c r="O742" i="2"/>
  <c r="M742" i="2"/>
  <c r="AZ741" i="2"/>
  <c r="W741" i="2"/>
  <c r="Q741" i="2"/>
  <c r="O741" i="2"/>
  <c r="M741" i="2"/>
  <c r="AZ740" i="2"/>
  <c r="W740" i="2"/>
  <c r="Q740" i="2"/>
  <c r="O740" i="2"/>
  <c r="M740" i="2"/>
  <c r="AZ739" i="2"/>
  <c r="W739" i="2"/>
  <c r="Q739" i="2"/>
  <c r="O739" i="2"/>
  <c r="M739" i="2"/>
  <c r="AZ738" i="2"/>
  <c r="W738" i="2"/>
  <c r="Q738" i="2"/>
  <c r="O738" i="2"/>
  <c r="M738" i="2"/>
  <c r="AZ737" i="2"/>
  <c r="W737" i="2"/>
  <c r="Q737" i="2"/>
  <c r="O737" i="2"/>
  <c r="M737" i="2"/>
  <c r="AZ736" i="2"/>
  <c r="W736" i="2"/>
  <c r="Q736" i="2"/>
  <c r="O736" i="2"/>
  <c r="M736" i="2"/>
  <c r="AZ735" i="2"/>
  <c r="W735" i="2"/>
  <c r="Q735" i="2"/>
  <c r="O735" i="2"/>
  <c r="M735" i="2"/>
  <c r="AZ734" i="2"/>
  <c r="W734" i="2"/>
  <c r="Q734" i="2"/>
  <c r="O734" i="2"/>
  <c r="M734" i="2"/>
  <c r="AZ733" i="2"/>
  <c r="W733" i="2"/>
  <c r="Q733" i="2"/>
  <c r="O733" i="2"/>
  <c r="M733" i="2"/>
  <c r="AZ732" i="2"/>
  <c r="W732" i="2"/>
  <c r="Q732" i="2"/>
  <c r="O732" i="2"/>
  <c r="M732" i="2"/>
  <c r="AZ731" i="2"/>
  <c r="W731" i="2"/>
  <c r="Q731" i="2"/>
  <c r="O731" i="2"/>
  <c r="M731" i="2"/>
  <c r="AZ730" i="2"/>
  <c r="W730" i="2"/>
  <c r="Q730" i="2"/>
  <c r="O730" i="2"/>
  <c r="M730" i="2"/>
  <c r="AZ729" i="2"/>
  <c r="W729" i="2"/>
  <c r="Q729" i="2"/>
  <c r="O729" i="2"/>
  <c r="M729" i="2"/>
  <c r="AZ728" i="2"/>
  <c r="W728" i="2"/>
  <c r="Q728" i="2"/>
  <c r="O728" i="2"/>
  <c r="M728" i="2"/>
  <c r="AZ727" i="2"/>
  <c r="W727" i="2"/>
  <c r="Q727" i="2"/>
  <c r="O727" i="2"/>
  <c r="M727" i="2"/>
  <c r="AZ726" i="2"/>
  <c r="W726" i="2"/>
  <c r="Q726" i="2"/>
  <c r="O726" i="2"/>
  <c r="M726" i="2"/>
  <c r="AZ725" i="2"/>
  <c r="W725" i="2"/>
  <c r="Q725" i="2"/>
  <c r="O725" i="2"/>
  <c r="M725" i="2"/>
  <c r="AZ724" i="2"/>
  <c r="W724" i="2"/>
  <c r="Q724" i="2"/>
  <c r="O724" i="2"/>
  <c r="M724" i="2"/>
  <c r="AZ723" i="2"/>
  <c r="W723" i="2"/>
  <c r="Q723" i="2"/>
  <c r="O723" i="2"/>
  <c r="M723" i="2"/>
  <c r="AZ722" i="2"/>
  <c r="W722" i="2"/>
  <c r="Q722" i="2"/>
  <c r="O722" i="2"/>
  <c r="M722" i="2"/>
  <c r="AZ721" i="2"/>
  <c r="W721" i="2"/>
  <c r="Q721" i="2"/>
  <c r="O721" i="2"/>
  <c r="M721" i="2"/>
  <c r="AZ719" i="2"/>
  <c r="W719" i="2"/>
  <c r="Q719" i="2"/>
  <c r="O719" i="2"/>
  <c r="M719" i="2"/>
  <c r="AZ720" i="2"/>
  <c r="W720" i="2"/>
  <c r="Q720" i="2"/>
  <c r="O720" i="2"/>
  <c r="M720" i="2"/>
  <c r="AZ718" i="2"/>
  <c r="W718" i="2"/>
  <c r="Q718" i="2"/>
  <c r="O718" i="2"/>
  <c r="M718" i="2"/>
  <c r="AZ717" i="2"/>
  <c r="W717" i="2"/>
  <c r="Q717" i="2"/>
  <c r="O717" i="2"/>
  <c r="M717" i="2"/>
  <c r="AZ716" i="2"/>
  <c r="W716" i="2"/>
  <c r="Q716" i="2"/>
  <c r="O716" i="2"/>
  <c r="M716" i="2"/>
  <c r="AZ715" i="2"/>
  <c r="W715" i="2"/>
  <c r="Q715" i="2"/>
  <c r="O715" i="2"/>
  <c r="M715" i="2"/>
  <c r="AZ714" i="2"/>
  <c r="W714" i="2"/>
  <c r="Q714" i="2"/>
  <c r="O714" i="2"/>
  <c r="M714" i="2"/>
  <c r="AZ713" i="2"/>
  <c r="W713" i="2"/>
  <c r="Q713" i="2"/>
  <c r="O713" i="2"/>
  <c r="M713" i="2"/>
  <c r="AZ712" i="2"/>
  <c r="W712" i="2"/>
  <c r="Q712" i="2"/>
  <c r="O712" i="2"/>
  <c r="M712" i="2"/>
  <c r="AZ711" i="2"/>
  <c r="W711" i="2"/>
  <c r="Q711" i="2"/>
  <c r="O711" i="2"/>
  <c r="M711" i="2"/>
  <c r="AZ710" i="2"/>
  <c r="W710" i="2"/>
  <c r="Q710" i="2"/>
  <c r="O710" i="2"/>
  <c r="M710" i="2"/>
  <c r="AZ709" i="2"/>
  <c r="W709" i="2"/>
  <c r="Q709" i="2"/>
  <c r="O709" i="2"/>
  <c r="M709" i="2"/>
  <c r="AZ708" i="2"/>
  <c r="W708" i="2"/>
  <c r="Q708" i="2"/>
  <c r="O708" i="2"/>
  <c r="M708" i="2"/>
  <c r="AZ707" i="2"/>
  <c r="W707" i="2"/>
  <c r="Q707" i="2"/>
  <c r="O707" i="2"/>
  <c r="M707" i="2"/>
  <c r="AZ706" i="2"/>
  <c r="W706" i="2"/>
  <c r="Q706" i="2"/>
  <c r="O706" i="2"/>
  <c r="M706" i="2"/>
  <c r="AZ705" i="2"/>
  <c r="W705" i="2"/>
  <c r="Q705" i="2"/>
  <c r="O705" i="2"/>
  <c r="M705" i="2"/>
  <c r="AZ704" i="2"/>
  <c r="W704" i="2"/>
  <c r="Q704" i="2"/>
  <c r="O704" i="2"/>
  <c r="M704" i="2"/>
  <c r="AZ703" i="2"/>
  <c r="W703" i="2"/>
  <c r="Q703" i="2"/>
  <c r="O703" i="2"/>
  <c r="M703" i="2"/>
  <c r="AZ702" i="2"/>
  <c r="W702" i="2"/>
  <c r="Q702" i="2"/>
  <c r="O702" i="2"/>
  <c r="M702" i="2"/>
  <c r="AZ701" i="2"/>
  <c r="W701" i="2"/>
  <c r="Q701" i="2"/>
  <c r="O701" i="2"/>
  <c r="M701" i="2"/>
  <c r="AZ700" i="2"/>
  <c r="W700" i="2"/>
  <c r="Q700" i="2"/>
  <c r="O700" i="2"/>
  <c r="M700" i="2"/>
  <c r="AZ699" i="2"/>
  <c r="W699" i="2"/>
  <c r="Q699" i="2"/>
  <c r="O699" i="2"/>
  <c r="M699" i="2"/>
  <c r="AZ698" i="2"/>
  <c r="W698" i="2"/>
  <c r="Q698" i="2"/>
  <c r="O698" i="2"/>
  <c r="M698" i="2"/>
  <c r="AZ697" i="2"/>
  <c r="W697" i="2"/>
  <c r="Q697" i="2"/>
  <c r="O697" i="2"/>
  <c r="M697" i="2"/>
  <c r="AZ696" i="2"/>
  <c r="W696" i="2"/>
  <c r="Q696" i="2"/>
  <c r="O696" i="2"/>
  <c r="M696" i="2"/>
  <c r="AZ695" i="2"/>
  <c r="W695" i="2"/>
  <c r="Q695" i="2"/>
  <c r="O695" i="2"/>
  <c r="M695" i="2"/>
  <c r="AZ694" i="2"/>
  <c r="W694" i="2"/>
  <c r="Q694" i="2"/>
  <c r="O694" i="2"/>
  <c r="M694" i="2"/>
  <c r="AZ693" i="2"/>
  <c r="W693" i="2"/>
  <c r="Q693" i="2"/>
  <c r="O693" i="2"/>
  <c r="M693" i="2"/>
  <c r="AZ692" i="2"/>
  <c r="W692" i="2"/>
  <c r="Q692" i="2"/>
  <c r="O692" i="2"/>
  <c r="M692" i="2"/>
  <c r="AZ691" i="2"/>
  <c r="W691" i="2"/>
  <c r="Q691" i="2"/>
  <c r="O691" i="2"/>
  <c r="M691" i="2"/>
  <c r="AZ690" i="2"/>
  <c r="W690" i="2"/>
  <c r="Q690" i="2"/>
  <c r="O690" i="2"/>
  <c r="M690" i="2"/>
  <c r="AZ689" i="2"/>
  <c r="W689" i="2"/>
  <c r="Q689" i="2"/>
  <c r="O689" i="2"/>
  <c r="M689" i="2"/>
  <c r="AZ688" i="2"/>
  <c r="W688" i="2"/>
  <c r="Q688" i="2"/>
  <c r="O688" i="2"/>
  <c r="M688" i="2"/>
  <c r="AZ687" i="2"/>
  <c r="W687" i="2"/>
  <c r="Q687" i="2"/>
  <c r="O687" i="2"/>
  <c r="M687" i="2"/>
  <c r="AZ686" i="2"/>
  <c r="W686" i="2"/>
  <c r="Q686" i="2"/>
  <c r="O686" i="2"/>
  <c r="M686" i="2"/>
  <c r="AZ685" i="2"/>
  <c r="W685" i="2"/>
  <c r="Q685" i="2"/>
  <c r="O685" i="2"/>
  <c r="M685" i="2"/>
  <c r="AZ684" i="2"/>
  <c r="W684" i="2"/>
  <c r="Q684" i="2"/>
  <c r="O684" i="2"/>
  <c r="M684" i="2"/>
  <c r="AZ683" i="2"/>
  <c r="W683" i="2"/>
  <c r="Q683" i="2"/>
  <c r="O683" i="2"/>
  <c r="M683" i="2"/>
  <c r="AZ682" i="2"/>
  <c r="W682" i="2"/>
  <c r="Q682" i="2"/>
  <c r="O682" i="2"/>
  <c r="M682" i="2"/>
  <c r="AZ681" i="2"/>
  <c r="W681" i="2"/>
  <c r="Q681" i="2"/>
  <c r="O681" i="2"/>
  <c r="M681" i="2"/>
  <c r="AZ680" i="2"/>
  <c r="W680" i="2"/>
  <c r="Q680" i="2"/>
  <c r="O680" i="2"/>
  <c r="M680" i="2"/>
  <c r="AZ679" i="2"/>
  <c r="W679" i="2"/>
  <c r="Q679" i="2"/>
  <c r="O679" i="2"/>
  <c r="M679" i="2"/>
  <c r="AZ678" i="2"/>
  <c r="W678" i="2"/>
  <c r="Q678" i="2"/>
  <c r="O678" i="2"/>
  <c r="M678" i="2"/>
  <c r="AZ677" i="2"/>
  <c r="W677" i="2"/>
  <c r="Q677" i="2"/>
  <c r="O677" i="2"/>
  <c r="M677" i="2"/>
  <c r="AZ676" i="2"/>
  <c r="W676" i="2"/>
  <c r="Q676" i="2"/>
  <c r="O676" i="2"/>
  <c r="M676" i="2"/>
  <c r="AZ675" i="2"/>
  <c r="W675" i="2"/>
  <c r="Q675" i="2"/>
  <c r="O675" i="2"/>
  <c r="M675" i="2"/>
  <c r="AZ674" i="2"/>
  <c r="W674" i="2"/>
  <c r="Q674" i="2"/>
  <c r="O674" i="2"/>
  <c r="M674" i="2"/>
  <c r="AZ673" i="2"/>
  <c r="W673" i="2"/>
  <c r="Q673" i="2"/>
  <c r="O673" i="2"/>
  <c r="M673" i="2"/>
  <c r="AZ672" i="2"/>
  <c r="W672" i="2"/>
  <c r="Q672" i="2"/>
  <c r="O672" i="2"/>
  <c r="M672" i="2"/>
  <c r="AZ671" i="2"/>
  <c r="W671" i="2"/>
  <c r="Q671" i="2"/>
  <c r="O671" i="2"/>
  <c r="M671" i="2"/>
  <c r="AZ670" i="2"/>
  <c r="W670" i="2"/>
  <c r="Q670" i="2"/>
  <c r="O670" i="2"/>
  <c r="M670" i="2"/>
  <c r="AZ669" i="2"/>
  <c r="W669" i="2"/>
  <c r="Q669" i="2"/>
  <c r="O669" i="2"/>
  <c r="M669" i="2"/>
  <c r="AZ668" i="2"/>
  <c r="W668" i="2"/>
  <c r="Q668" i="2"/>
  <c r="O668" i="2"/>
  <c r="M668" i="2"/>
  <c r="AZ667" i="2"/>
  <c r="W667" i="2"/>
  <c r="Q667" i="2"/>
  <c r="O667" i="2"/>
  <c r="M667" i="2"/>
  <c r="AZ666" i="2"/>
  <c r="W666" i="2"/>
  <c r="Q666" i="2"/>
  <c r="O666" i="2"/>
  <c r="M666" i="2"/>
  <c r="AZ665" i="2"/>
  <c r="W665" i="2"/>
  <c r="Q665" i="2"/>
  <c r="O665" i="2"/>
  <c r="M665" i="2"/>
  <c r="AZ664" i="2"/>
  <c r="W664" i="2"/>
  <c r="Q664" i="2"/>
  <c r="O664" i="2"/>
  <c r="M664" i="2"/>
  <c r="AZ663" i="2"/>
  <c r="W663" i="2"/>
  <c r="Q663" i="2"/>
  <c r="O663" i="2"/>
  <c r="M663" i="2"/>
  <c r="AZ662" i="2"/>
  <c r="W662" i="2"/>
  <c r="Q662" i="2"/>
  <c r="O662" i="2"/>
  <c r="M662" i="2"/>
  <c r="AZ661" i="2"/>
  <c r="W661" i="2"/>
  <c r="Q661" i="2"/>
  <c r="O661" i="2"/>
  <c r="M661" i="2"/>
  <c r="AZ660" i="2"/>
  <c r="W660" i="2"/>
  <c r="Q660" i="2"/>
  <c r="O660" i="2"/>
  <c r="M660" i="2"/>
  <c r="AZ659" i="2"/>
  <c r="W659" i="2"/>
  <c r="Q659" i="2"/>
  <c r="O659" i="2"/>
  <c r="M659" i="2"/>
  <c r="AZ658" i="2"/>
  <c r="W658" i="2"/>
  <c r="Q658" i="2"/>
  <c r="O658" i="2"/>
  <c r="M658" i="2"/>
  <c r="AZ657" i="2"/>
  <c r="W657" i="2"/>
  <c r="Q657" i="2"/>
  <c r="O657" i="2"/>
  <c r="M657" i="2"/>
  <c r="AZ656" i="2"/>
  <c r="W656" i="2"/>
  <c r="Q656" i="2"/>
  <c r="O656" i="2"/>
  <c r="M656" i="2"/>
  <c r="AZ655" i="2"/>
  <c r="W655" i="2"/>
  <c r="Q655" i="2"/>
  <c r="O655" i="2"/>
  <c r="M655" i="2"/>
  <c r="AZ654" i="2"/>
  <c r="W654" i="2"/>
  <c r="Q654" i="2"/>
  <c r="O654" i="2"/>
  <c r="M654" i="2"/>
  <c r="AZ653" i="2"/>
  <c r="W653" i="2"/>
  <c r="Q653" i="2"/>
  <c r="O653" i="2"/>
  <c r="M653" i="2"/>
  <c r="AZ652" i="2"/>
  <c r="W652" i="2"/>
  <c r="Q652" i="2"/>
  <c r="O652" i="2"/>
  <c r="M652" i="2"/>
  <c r="AZ651" i="2"/>
  <c r="W651" i="2"/>
  <c r="Q651" i="2"/>
  <c r="O651" i="2"/>
  <c r="M651" i="2"/>
  <c r="AZ650" i="2"/>
  <c r="W650" i="2"/>
  <c r="Q650" i="2"/>
  <c r="O650" i="2"/>
  <c r="M650" i="2"/>
  <c r="AZ649" i="2"/>
  <c r="W649" i="2"/>
  <c r="Q649" i="2"/>
  <c r="O649" i="2"/>
  <c r="M649" i="2"/>
  <c r="AZ648" i="2"/>
  <c r="W648" i="2"/>
  <c r="Q648" i="2"/>
  <c r="O648" i="2"/>
  <c r="M648" i="2"/>
  <c r="AZ647" i="2"/>
  <c r="W647" i="2"/>
  <c r="Q647" i="2"/>
  <c r="O647" i="2"/>
  <c r="M647" i="2"/>
  <c r="AZ646" i="2"/>
  <c r="W646" i="2"/>
  <c r="Q646" i="2"/>
  <c r="O646" i="2"/>
  <c r="M646" i="2"/>
  <c r="AZ645" i="2"/>
  <c r="W645" i="2"/>
  <c r="Q645" i="2"/>
  <c r="O645" i="2"/>
  <c r="M645" i="2"/>
  <c r="AZ644" i="2"/>
  <c r="W644" i="2"/>
  <c r="Q644" i="2"/>
  <c r="O644" i="2"/>
  <c r="M644" i="2"/>
  <c r="AZ643" i="2"/>
  <c r="W643" i="2"/>
  <c r="Q643" i="2"/>
  <c r="O643" i="2"/>
  <c r="M643" i="2"/>
  <c r="AZ642" i="2"/>
  <c r="W642" i="2"/>
  <c r="Q642" i="2"/>
  <c r="O642" i="2"/>
  <c r="M642" i="2"/>
  <c r="AZ641" i="2"/>
  <c r="W641" i="2"/>
  <c r="Q641" i="2"/>
  <c r="O641" i="2"/>
  <c r="M641" i="2"/>
  <c r="AZ640" i="2"/>
  <c r="W640" i="2"/>
  <c r="Q640" i="2"/>
  <c r="O640" i="2"/>
  <c r="M640" i="2"/>
  <c r="AZ639" i="2"/>
  <c r="W639" i="2"/>
  <c r="Q639" i="2"/>
  <c r="O639" i="2"/>
  <c r="M639" i="2"/>
  <c r="AZ638" i="2"/>
  <c r="W638" i="2"/>
  <c r="Q638" i="2"/>
  <c r="O638" i="2"/>
  <c r="M638" i="2"/>
  <c r="AZ637" i="2"/>
  <c r="W637" i="2"/>
  <c r="Q637" i="2"/>
  <c r="O637" i="2"/>
  <c r="M637" i="2"/>
  <c r="AZ636" i="2"/>
  <c r="W636" i="2"/>
  <c r="Q636" i="2"/>
  <c r="O636" i="2"/>
  <c r="M636" i="2"/>
  <c r="AZ635" i="2"/>
  <c r="W635" i="2"/>
  <c r="Q635" i="2"/>
  <c r="O635" i="2"/>
  <c r="M635" i="2"/>
  <c r="AZ634" i="2"/>
  <c r="W634" i="2"/>
  <c r="Q634" i="2"/>
  <c r="O634" i="2"/>
  <c r="M634" i="2"/>
  <c r="AZ633" i="2"/>
  <c r="W633" i="2"/>
  <c r="Q633" i="2"/>
  <c r="O633" i="2"/>
  <c r="M633" i="2"/>
  <c r="AZ631" i="2"/>
  <c r="W631" i="2"/>
  <c r="Q631" i="2"/>
  <c r="O631" i="2"/>
  <c r="M631" i="2"/>
  <c r="AZ632" i="2"/>
  <c r="W632" i="2"/>
  <c r="Q632" i="2"/>
  <c r="O632" i="2"/>
  <c r="M632" i="2"/>
  <c r="AZ630" i="2"/>
  <c r="W630" i="2"/>
  <c r="Q630" i="2"/>
  <c r="O630" i="2"/>
  <c r="M630" i="2"/>
  <c r="AZ629" i="2"/>
  <c r="W629" i="2"/>
  <c r="Q629" i="2"/>
  <c r="O629" i="2"/>
  <c r="M629" i="2"/>
  <c r="AZ627" i="2"/>
  <c r="W627" i="2"/>
  <c r="Q627" i="2"/>
  <c r="O627" i="2"/>
  <c r="M627" i="2"/>
  <c r="AZ626" i="2"/>
  <c r="W626" i="2"/>
  <c r="Q626" i="2"/>
  <c r="O626" i="2"/>
  <c r="M626" i="2"/>
  <c r="AZ625" i="2"/>
  <c r="W625" i="2"/>
  <c r="Q625" i="2"/>
  <c r="O625" i="2"/>
  <c r="M625" i="2"/>
  <c r="AZ624" i="2"/>
  <c r="W624" i="2"/>
  <c r="Q624" i="2"/>
  <c r="O624" i="2"/>
  <c r="M624" i="2"/>
  <c r="AZ623" i="2"/>
  <c r="W623" i="2"/>
  <c r="Q623" i="2"/>
  <c r="O623" i="2"/>
  <c r="M623" i="2"/>
  <c r="AZ622" i="2"/>
  <c r="W622" i="2"/>
  <c r="Q622" i="2"/>
  <c r="O622" i="2"/>
  <c r="M622" i="2"/>
  <c r="AZ621" i="2"/>
  <c r="W621" i="2"/>
  <c r="Q621" i="2"/>
  <c r="O621" i="2"/>
  <c r="M621" i="2"/>
  <c r="AZ620" i="2"/>
  <c r="W620" i="2"/>
  <c r="Q620" i="2"/>
  <c r="O620" i="2"/>
  <c r="M620" i="2"/>
  <c r="AZ619" i="2"/>
  <c r="W619" i="2"/>
  <c r="Q619" i="2"/>
  <c r="O619" i="2"/>
  <c r="M619" i="2"/>
  <c r="AZ618" i="2"/>
  <c r="W618" i="2"/>
  <c r="Q618" i="2"/>
  <c r="O618" i="2"/>
  <c r="M618" i="2"/>
  <c r="AZ617" i="2"/>
  <c r="W617" i="2"/>
  <c r="Q617" i="2"/>
  <c r="O617" i="2"/>
  <c r="M617" i="2"/>
  <c r="AZ616" i="2"/>
  <c r="W616" i="2"/>
  <c r="Q616" i="2"/>
  <c r="O616" i="2"/>
  <c r="M616" i="2"/>
  <c r="AZ615" i="2"/>
  <c r="W615" i="2"/>
  <c r="Q615" i="2"/>
  <c r="O615" i="2"/>
  <c r="M615" i="2"/>
  <c r="AZ614" i="2"/>
  <c r="W614" i="2"/>
  <c r="Q614" i="2"/>
  <c r="O614" i="2"/>
  <c r="M614" i="2"/>
  <c r="AZ613" i="2"/>
  <c r="W613" i="2"/>
  <c r="Q613" i="2"/>
  <c r="O613" i="2"/>
  <c r="M613" i="2"/>
  <c r="AZ612" i="2"/>
  <c r="W612" i="2"/>
  <c r="Q612" i="2"/>
  <c r="O612" i="2"/>
  <c r="M612" i="2"/>
  <c r="AZ611" i="2"/>
  <c r="W611" i="2"/>
  <c r="Q611" i="2"/>
  <c r="O611" i="2"/>
  <c r="M611" i="2"/>
  <c r="AZ610" i="2"/>
  <c r="W610" i="2"/>
  <c r="Q610" i="2"/>
  <c r="O610" i="2"/>
  <c r="M610" i="2"/>
  <c r="AZ609" i="2"/>
  <c r="W609" i="2"/>
  <c r="Q609" i="2"/>
  <c r="O609" i="2"/>
  <c r="M609" i="2"/>
  <c r="AZ608" i="2"/>
  <c r="W608" i="2"/>
  <c r="Q608" i="2"/>
  <c r="O608" i="2"/>
  <c r="M608" i="2"/>
  <c r="AZ607" i="2"/>
  <c r="W607" i="2"/>
  <c r="Q607" i="2"/>
  <c r="O607" i="2"/>
  <c r="M607" i="2"/>
  <c r="AZ606" i="2"/>
  <c r="W606" i="2"/>
  <c r="Q606" i="2"/>
  <c r="O606" i="2"/>
  <c r="M606" i="2"/>
  <c r="AZ605" i="2"/>
  <c r="W605" i="2"/>
  <c r="Q605" i="2"/>
  <c r="O605" i="2"/>
  <c r="M605" i="2"/>
  <c r="AZ604" i="2"/>
  <c r="W604" i="2"/>
  <c r="Q604" i="2"/>
  <c r="O604" i="2"/>
  <c r="M604" i="2"/>
  <c r="AZ603" i="2"/>
  <c r="W603" i="2"/>
  <c r="Q603" i="2"/>
  <c r="O603" i="2"/>
  <c r="M603" i="2"/>
  <c r="AZ602" i="2"/>
  <c r="W602" i="2"/>
  <c r="Q602" i="2"/>
  <c r="O602" i="2"/>
  <c r="M602" i="2"/>
  <c r="AZ601" i="2"/>
  <c r="W601" i="2"/>
  <c r="Q601" i="2"/>
  <c r="O601" i="2"/>
  <c r="M601" i="2"/>
  <c r="AZ600" i="2"/>
  <c r="W600" i="2"/>
  <c r="Q600" i="2"/>
  <c r="O600" i="2"/>
  <c r="M600" i="2"/>
  <c r="AZ599" i="2"/>
  <c r="W599" i="2"/>
  <c r="Q599" i="2"/>
  <c r="O599" i="2"/>
  <c r="M599" i="2"/>
  <c r="AZ598" i="2"/>
  <c r="W598" i="2"/>
  <c r="Q598" i="2"/>
  <c r="O598" i="2"/>
  <c r="M598" i="2"/>
  <c r="AZ597" i="2"/>
  <c r="W597" i="2"/>
  <c r="Q597" i="2"/>
  <c r="O597" i="2"/>
  <c r="M597" i="2"/>
  <c r="AZ596" i="2"/>
  <c r="W596" i="2"/>
  <c r="Q596" i="2"/>
  <c r="O596" i="2"/>
  <c r="M596" i="2"/>
  <c r="AZ595" i="2"/>
  <c r="W595" i="2"/>
  <c r="Q595" i="2"/>
  <c r="O595" i="2"/>
  <c r="M595" i="2"/>
  <c r="AZ594" i="2"/>
  <c r="W594" i="2"/>
  <c r="Q594" i="2"/>
  <c r="O594" i="2"/>
  <c r="M594" i="2"/>
  <c r="AZ593" i="2"/>
  <c r="W593" i="2"/>
  <c r="Q593" i="2"/>
  <c r="O593" i="2"/>
  <c r="M593" i="2"/>
  <c r="AZ592" i="2"/>
  <c r="W592" i="2"/>
  <c r="Q592" i="2"/>
  <c r="O592" i="2"/>
  <c r="M592" i="2"/>
  <c r="AZ591" i="2"/>
  <c r="W591" i="2"/>
  <c r="Q591" i="2"/>
  <c r="O591" i="2"/>
  <c r="M591" i="2"/>
  <c r="AZ590" i="2"/>
  <c r="W590" i="2"/>
  <c r="Q590" i="2"/>
  <c r="O590" i="2"/>
  <c r="M590" i="2"/>
  <c r="AZ589" i="2"/>
  <c r="W589" i="2"/>
  <c r="Q589" i="2"/>
  <c r="O589" i="2"/>
  <c r="M589" i="2"/>
  <c r="AZ588" i="2"/>
  <c r="W588" i="2"/>
  <c r="Q588" i="2"/>
  <c r="O588" i="2"/>
  <c r="M588" i="2"/>
  <c r="AZ587" i="2"/>
  <c r="W587" i="2"/>
  <c r="Q587" i="2"/>
  <c r="O587" i="2"/>
  <c r="M587" i="2"/>
  <c r="AZ586" i="2"/>
  <c r="W586" i="2"/>
  <c r="Q586" i="2"/>
  <c r="O586" i="2"/>
  <c r="M586" i="2"/>
  <c r="AZ585" i="2"/>
  <c r="W585" i="2"/>
  <c r="Q585" i="2"/>
  <c r="O585" i="2"/>
  <c r="M585" i="2"/>
  <c r="AZ584" i="2"/>
  <c r="W584" i="2"/>
  <c r="Q584" i="2"/>
  <c r="O584" i="2"/>
  <c r="M584" i="2"/>
  <c r="AZ583" i="2"/>
  <c r="W583" i="2"/>
  <c r="Q583" i="2"/>
  <c r="O583" i="2"/>
  <c r="M583" i="2"/>
  <c r="AZ582" i="2"/>
  <c r="W582" i="2"/>
  <c r="Q582" i="2"/>
  <c r="O582" i="2"/>
  <c r="M582" i="2"/>
  <c r="AZ581" i="2"/>
  <c r="W581" i="2"/>
  <c r="Q581" i="2"/>
  <c r="O581" i="2"/>
  <c r="M581" i="2"/>
  <c r="AZ580" i="2"/>
  <c r="W580" i="2"/>
  <c r="Q580" i="2"/>
  <c r="O580" i="2"/>
  <c r="M580" i="2"/>
  <c r="AZ579" i="2"/>
  <c r="W579" i="2"/>
  <c r="Q579" i="2"/>
  <c r="O579" i="2"/>
  <c r="M579" i="2"/>
  <c r="AZ578" i="2"/>
  <c r="W578" i="2"/>
  <c r="Q578" i="2"/>
  <c r="O578" i="2"/>
  <c r="M578" i="2"/>
  <c r="AZ577" i="2"/>
  <c r="W577" i="2"/>
  <c r="Q577" i="2"/>
  <c r="O577" i="2"/>
  <c r="M577" i="2"/>
  <c r="AZ576" i="2"/>
  <c r="W576" i="2"/>
  <c r="Q576" i="2"/>
  <c r="O576" i="2"/>
  <c r="M576" i="2"/>
  <c r="AZ575" i="2"/>
  <c r="W575" i="2"/>
  <c r="Q575" i="2"/>
  <c r="O575" i="2"/>
  <c r="M575" i="2"/>
  <c r="AZ574" i="2"/>
  <c r="W574" i="2"/>
  <c r="Q574" i="2"/>
  <c r="O574" i="2"/>
  <c r="M574" i="2"/>
  <c r="AZ573" i="2"/>
  <c r="W573" i="2"/>
  <c r="Q573" i="2"/>
  <c r="O573" i="2"/>
  <c r="M573" i="2"/>
  <c r="AZ572" i="2"/>
  <c r="W572" i="2"/>
  <c r="Q572" i="2"/>
  <c r="O572" i="2"/>
  <c r="M572" i="2"/>
  <c r="AZ571" i="2"/>
  <c r="W571" i="2"/>
  <c r="Q571" i="2"/>
  <c r="O571" i="2"/>
  <c r="M571" i="2"/>
  <c r="AZ570" i="2"/>
  <c r="W570" i="2"/>
  <c r="Q570" i="2"/>
  <c r="O570" i="2"/>
  <c r="M570" i="2"/>
  <c r="AZ569" i="2"/>
  <c r="W569" i="2"/>
  <c r="Q569" i="2"/>
  <c r="O569" i="2"/>
  <c r="M569" i="2"/>
  <c r="AZ568" i="2"/>
  <c r="W568" i="2"/>
  <c r="Q568" i="2"/>
  <c r="O568" i="2"/>
  <c r="M568" i="2"/>
  <c r="AZ567" i="2"/>
  <c r="W567" i="2"/>
  <c r="Q567" i="2"/>
  <c r="O567" i="2"/>
  <c r="M567" i="2"/>
  <c r="AZ566" i="2"/>
  <c r="W566" i="2"/>
  <c r="Q566" i="2"/>
  <c r="O566" i="2"/>
  <c r="M566" i="2"/>
  <c r="AZ565" i="2"/>
  <c r="W565" i="2"/>
  <c r="Q565" i="2"/>
  <c r="O565" i="2"/>
  <c r="M565" i="2"/>
  <c r="AZ564" i="2"/>
  <c r="W564" i="2"/>
  <c r="Q564" i="2"/>
  <c r="O564" i="2"/>
  <c r="M564" i="2"/>
  <c r="AZ563" i="2"/>
  <c r="W563" i="2"/>
  <c r="Q563" i="2"/>
  <c r="O563" i="2"/>
  <c r="M563" i="2"/>
  <c r="AZ562" i="2"/>
  <c r="W562" i="2"/>
  <c r="Q562" i="2"/>
  <c r="O562" i="2"/>
  <c r="M562" i="2"/>
  <c r="AZ561" i="2"/>
  <c r="W561" i="2"/>
  <c r="Q561" i="2"/>
  <c r="O561" i="2"/>
  <c r="M561" i="2"/>
  <c r="AZ560" i="2"/>
  <c r="W560" i="2"/>
  <c r="Q560" i="2"/>
  <c r="O560" i="2"/>
  <c r="M560" i="2"/>
  <c r="AZ559" i="2"/>
  <c r="W559" i="2"/>
  <c r="Q559" i="2"/>
  <c r="O559" i="2"/>
  <c r="M559" i="2"/>
  <c r="AZ558" i="2"/>
  <c r="W558" i="2"/>
  <c r="Q558" i="2"/>
  <c r="O558" i="2"/>
  <c r="M558" i="2"/>
  <c r="AZ557" i="2"/>
  <c r="W557" i="2"/>
  <c r="Q557" i="2"/>
  <c r="O557" i="2"/>
  <c r="M557" i="2"/>
  <c r="AZ556" i="2"/>
  <c r="W556" i="2"/>
  <c r="Q556" i="2"/>
  <c r="O556" i="2"/>
  <c r="M556" i="2"/>
  <c r="AZ555" i="2"/>
  <c r="W555" i="2"/>
  <c r="Q555" i="2"/>
  <c r="O555" i="2"/>
  <c r="M555" i="2"/>
  <c r="AZ554" i="2"/>
  <c r="W554" i="2"/>
  <c r="Q554" i="2"/>
  <c r="O554" i="2"/>
  <c r="M554" i="2"/>
  <c r="AZ553" i="2"/>
  <c r="W553" i="2"/>
  <c r="Q553" i="2"/>
  <c r="O553" i="2"/>
  <c r="M553" i="2"/>
  <c r="AZ552" i="2"/>
  <c r="W552" i="2"/>
  <c r="Q552" i="2"/>
  <c r="O552" i="2"/>
  <c r="M552" i="2"/>
  <c r="AZ551" i="2"/>
  <c r="W551" i="2"/>
  <c r="Q551" i="2"/>
  <c r="O551" i="2"/>
  <c r="M551" i="2"/>
  <c r="AZ550" i="2"/>
  <c r="W550" i="2"/>
  <c r="Q550" i="2"/>
  <c r="O550" i="2"/>
  <c r="M550" i="2"/>
  <c r="AZ549" i="2"/>
  <c r="W549" i="2"/>
  <c r="Q549" i="2"/>
  <c r="O549" i="2"/>
  <c r="M549" i="2"/>
  <c r="AZ548" i="2"/>
  <c r="W548" i="2"/>
  <c r="Q548" i="2"/>
  <c r="O548" i="2"/>
  <c r="M548" i="2"/>
  <c r="AZ547" i="2"/>
  <c r="W547" i="2"/>
  <c r="Q547" i="2"/>
  <c r="O547" i="2"/>
  <c r="M547" i="2"/>
  <c r="AZ546" i="2"/>
  <c r="W546" i="2"/>
  <c r="Q546" i="2"/>
  <c r="O546" i="2"/>
  <c r="M546" i="2"/>
  <c r="AZ545" i="2"/>
  <c r="W545" i="2"/>
  <c r="Q545" i="2"/>
  <c r="O545" i="2"/>
  <c r="M545" i="2"/>
  <c r="AZ544" i="2"/>
  <c r="W544" i="2"/>
  <c r="Q544" i="2"/>
  <c r="O544" i="2"/>
  <c r="M544" i="2"/>
  <c r="AZ543" i="2"/>
  <c r="W543" i="2"/>
  <c r="Q543" i="2"/>
  <c r="O543" i="2"/>
  <c r="M543" i="2"/>
  <c r="AZ542" i="2"/>
  <c r="W542" i="2"/>
  <c r="Q542" i="2"/>
  <c r="O542" i="2"/>
  <c r="M542" i="2"/>
  <c r="AZ541" i="2"/>
  <c r="W541" i="2"/>
  <c r="Q541" i="2"/>
  <c r="O541" i="2"/>
  <c r="M541" i="2"/>
  <c r="AZ540" i="2"/>
  <c r="W540" i="2"/>
  <c r="Q540" i="2"/>
  <c r="O540" i="2"/>
  <c r="M540" i="2"/>
  <c r="AZ539" i="2"/>
  <c r="W539" i="2"/>
  <c r="Q539" i="2"/>
  <c r="O539" i="2"/>
  <c r="M539" i="2"/>
  <c r="AZ538" i="2"/>
  <c r="W538" i="2"/>
  <c r="Q538" i="2"/>
  <c r="O538" i="2"/>
  <c r="M538" i="2"/>
  <c r="AZ537" i="2"/>
  <c r="W537" i="2"/>
  <c r="Q537" i="2"/>
  <c r="O537" i="2"/>
  <c r="M537" i="2"/>
  <c r="AZ536" i="2"/>
  <c r="W536" i="2"/>
  <c r="Q536" i="2"/>
  <c r="O536" i="2"/>
  <c r="M536" i="2"/>
  <c r="AZ535" i="2"/>
  <c r="W535" i="2"/>
  <c r="Q535" i="2"/>
  <c r="O535" i="2"/>
  <c r="M535" i="2"/>
  <c r="AZ534" i="2"/>
  <c r="W534" i="2"/>
  <c r="Q534" i="2"/>
  <c r="O534" i="2"/>
  <c r="M534" i="2"/>
  <c r="AZ533" i="2"/>
  <c r="W533" i="2"/>
  <c r="Q533" i="2"/>
  <c r="O533" i="2"/>
  <c r="M533" i="2"/>
  <c r="AZ532" i="2"/>
  <c r="W532" i="2"/>
  <c r="Q532" i="2"/>
  <c r="O532" i="2"/>
  <c r="M532" i="2"/>
  <c r="AZ531" i="2"/>
  <c r="W531" i="2"/>
  <c r="Q531" i="2"/>
  <c r="O531" i="2"/>
  <c r="M531" i="2"/>
  <c r="AZ530" i="2"/>
  <c r="W530" i="2"/>
  <c r="Q530" i="2"/>
  <c r="O530" i="2"/>
  <c r="M530" i="2"/>
  <c r="AZ529" i="2"/>
  <c r="W529" i="2"/>
  <c r="Q529" i="2"/>
  <c r="O529" i="2"/>
  <c r="M529" i="2"/>
  <c r="AZ528" i="2"/>
  <c r="W528" i="2"/>
  <c r="Q528" i="2"/>
  <c r="O528" i="2"/>
  <c r="M528" i="2"/>
  <c r="AZ527" i="2"/>
  <c r="W527" i="2"/>
  <c r="Q527" i="2"/>
  <c r="O527" i="2"/>
  <c r="M527" i="2"/>
  <c r="AZ526" i="2"/>
  <c r="W526" i="2"/>
  <c r="Q526" i="2"/>
  <c r="O526" i="2"/>
  <c r="M526" i="2"/>
  <c r="AZ525" i="2"/>
  <c r="W525" i="2"/>
  <c r="Q525" i="2"/>
  <c r="O525" i="2"/>
  <c r="M525" i="2"/>
  <c r="AZ524" i="2"/>
  <c r="W524" i="2"/>
  <c r="Q524" i="2"/>
  <c r="O524" i="2"/>
  <c r="M524" i="2"/>
  <c r="AZ523" i="2"/>
  <c r="W523" i="2"/>
  <c r="Q523" i="2"/>
  <c r="O523" i="2"/>
  <c r="M523" i="2"/>
  <c r="AZ522" i="2"/>
  <c r="W522" i="2"/>
  <c r="Q522" i="2"/>
  <c r="O522" i="2"/>
  <c r="M522" i="2"/>
  <c r="AZ521" i="2"/>
  <c r="W521" i="2"/>
  <c r="Q521" i="2"/>
  <c r="O521" i="2"/>
  <c r="M521" i="2"/>
  <c r="AZ520" i="2"/>
  <c r="W520" i="2"/>
  <c r="Q520" i="2"/>
  <c r="O520" i="2"/>
  <c r="M520" i="2"/>
  <c r="AZ519" i="2"/>
  <c r="W519" i="2"/>
  <c r="Q519" i="2"/>
  <c r="O519" i="2"/>
  <c r="M519" i="2"/>
  <c r="AZ518" i="2"/>
  <c r="W518" i="2"/>
  <c r="Q518" i="2"/>
  <c r="O518" i="2"/>
  <c r="M518" i="2"/>
  <c r="AZ517" i="2"/>
  <c r="W517" i="2"/>
  <c r="Q517" i="2"/>
  <c r="O517" i="2"/>
  <c r="M517" i="2"/>
  <c r="AZ516" i="2"/>
  <c r="W516" i="2"/>
  <c r="Q516" i="2"/>
  <c r="O516" i="2"/>
  <c r="M516" i="2"/>
  <c r="AZ515" i="2"/>
  <c r="W515" i="2"/>
  <c r="Q515" i="2"/>
  <c r="O515" i="2"/>
  <c r="M515" i="2"/>
  <c r="AZ514" i="2"/>
  <c r="W514" i="2"/>
  <c r="Q514" i="2"/>
  <c r="O514" i="2"/>
  <c r="M514" i="2"/>
  <c r="AZ512" i="2"/>
  <c r="W512" i="2"/>
  <c r="Q512" i="2"/>
  <c r="O512" i="2"/>
  <c r="M512" i="2"/>
  <c r="AZ513" i="2"/>
  <c r="W513" i="2"/>
  <c r="Q513" i="2"/>
  <c r="O513" i="2"/>
  <c r="M513" i="2"/>
  <c r="AZ511" i="2"/>
  <c r="W511" i="2"/>
  <c r="Q511" i="2"/>
  <c r="O511" i="2"/>
  <c r="M511" i="2"/>
  <c r="AZ510" i="2"/>
  <c r="W510" i="2"/>
  <c r="Q510" i="2"/>
  <c r="O510" i="2"/>
  <c r="M510" i="2"/>
  <c r="AZ509" i="2"/>
  <c r="W509" i="2"/>
  <c r="Q509" i="2"/>
  <c r="O509" i="2"/>
  <c r="M509" i="2"/>
  <c r="AZ508" i="2"/>
  <c r="W508" i="2"/>
  <c r="Q508" i="2"/>
  <c r="O508" i="2"/>
  <c r="M508" i="2"/>
  <c r="AZ507" i="2"/>
  <c r="W507" i="2"/>
  <c r="Q507" i="2"/>
  <c r="O507" i="2"/>
  <c r="M507" i="2"/>
  <c r="AZ506" i="2"/>
  <c r="W506" i="2"/>
  <c r="Q506" i="2"/>
  <c r="O506" i="2"/>
  <c r="M506" i="2"/>
  <c r="AZ505" i="2"/>
  <c r="W505" i="2"/>
  <c r="Q505" i="2"/>
  <c r="O505" i="2"/>
  <c r="M505" i="2"/>
  <c r="AZ503" i="2"/>
  <c r="W503" i="2"/>
  <c r="Q503" i="2"/>
  <c r="O503" i="2"/>
  <c r="M503" i="2"/>
  <c r="AZ504" i="2"/>
  <c r="W504" i="2"/>
  <c r="Q504" i="2"/>
  <c r="O504" i="2"/>
  <c r="M504" i="2"/>
  <c r="AZ502" i="2"/>
  <c r="W502" i="2"/>
  <c r="Q502" i="2"/>
  <c r="O502" i="2"/>
  <c r="M502" i="2"/>
  <c r="AZ500" i="2"/>
  <c r="W500" i="2"/>
  <c r="Q500" i="2"/>
  <c r="O500" i="2"/>
  <c r="M500" i="2"/>
  <c r="AZ501" i="2"/>
  <c r="W501" i="2"/>
  <c r="Q501" i="2"/>
  <c r="O501" i="2"/>
  <c r="M501" i="2"/>
  <c r="AZ499" i="2"/>
  <c r="W499" i="2"/>
  <c r="Q499" i="2"/>
  <c r="O499" i="2"/>
  <c r="M499" i="2"/>
  <c r="AZ498" i="2"/>
  <c r="W498" i="2"/>
  <c r="Q498" i="2"/>
  <c r="O498" i="2"/>
  <c r="M498" i="2"/>
  <c r="AZ497" i="2"/>
  <c r="W497" i="2"/>
  <c r="Q497" i="2"/>
  <c r="O497" i="2"/>
  <c r="M497" i="2"/>
  <c r="AZ496" i="2"/>
  <c r="W496" i="2"/>
  <c r="Q496" i="2"/>
  <c r="O496" i="2"/>
  <c r="M496" i="2"/>
  <c r="AZ495" i="2"/>
  <c r="W495" i="2"/>
  <c r="Q495" i="2"/>
  <c r="O495" i="2"/>
  <c r="M495" i="2"/>
  <c r="AZ494" i="2"/>
  <c r="W494" i="2"/>
  <c r="Q494" i="2"/>
  <c r="O494" i="2"/>
  <c r="M494" i="2"/>
  <c r="AZ493" i="2"/>
  <c r="W493" i="2"/>
  <c r="Q493" i="2"/>
  <c r="O493" i="2"/>
  <c r="M493" i="2"/>
  <c r="AZ492" i="2"/>
  <c r="W492" i="2"/>
  <c r="Q492" i="2"/>
  <c r="O492" i="2"/>
  <c r="M492" i="2"/>
  <c r="AZ491" i="2"/>
  <c r="W491" i="2"/>
  <c r="Q491" i="2"/>
  <c r="O491" i="2"/>
  <c r="M491" i="2"/>
  <c r="AZ490" i="2"/>
  <c r="W490" i="2"/>
  <c r="Q490" i="2"/>
  <c r="O490" i="2"/>
  <c r="M490" i="2"/>
  <c r="AZ489" i="2"/>
  <c r="W489" i="2"/>
  <c r="Q489" i="2"/>
  <c r="O489" i="2"/>
  <c r="M489" i="2"/>
  <c r="AZ488" i="2"/>
  <c r="W488" i="2"/>
  <c r="Q488" i="2"/>
  <c r="O488" i="2"/>
  <c r="M488" i="2"/>
  <c r="AZ487" i="2"/>
  <c r="W487" i="2"/>
  <c r="Q487" i="2"/>
  <c r="O487" i="2"/>
  <c r="M487" i="2"/>
  <c r="AZ486" i="2"/>
  <c r="W486" i="2"/>
  <c r="Q486" i="2"/>
  <c r="O486" i="2"/>
  <c r="M486" i="2"/>
  <c r="AZ485" i="2"/>
  <c r="W485" i="2"/>
  <c r="Q485" i="2"/>
  <c r="O485" i="2"/>
  <c r="M485" i="2"/>
  <c r="AZ484" i="2"/>
  <c r="W484" i="2"/>
  <c r="Q484" i="2"/>
  <c r="O484" i="2"/>
  <c r="M484" i="2"/>
  <c r="AZ483" i="2"/>
  <c r="W483" i="2"/>
  <c r="Q483" i="2"/>
  <c r="O483" i="2"/>
  <c r="M483" i="2"/>
  <c r="AZ482" i="2"/>
  <c r="W482" i="2"/>
  <c r="Q482" i="2"/>
  <c r="O482" i="2"/>
  <c r="M482" i="2"/>
  <c r="AZ481" i="2"/>
  <c r="W481" i="2"/>
  <c r="Q481" i="2"/>
  <c r="O481" i="2"/>
  <c r="M481" i="2"/>
  <c r="AZ480" i="2"/>
  <c r="W480" i="2"/>
  <c r="Q480" i="2"/>
  <c r="O480" i="2"/>
  <c r="M480" i="2"/>
  <c r="AZ479" i="2"/>
  <c r="W479" i="2"/>
  <c r="Q479" i="2"/>
  <c r="O479" i="2"/>
  <c r="M479" i="2"/>
  <c r="AZ478" i="2"/>
  <c r="W478" i="2"/>
  <c r="Q478" i="2"/>
  <c r="O478" i="2"/>
  <c r="M478" i="2"/>
  <c r="AZ477" i="2"/>
  <c r="W477" i="2"/>
  <c r="Q477" i="2"/>
  <c r="O477" i="2"/>
  <c r="M477" i="2"/>
  <c r="AZ476" i="2"/>
  <c r="W476" i="2"/>
  <c r="Q476" i="2"/>
  <c r="O476" i="2"/>
  <c r="M476" i="2"/>
  <c r="AZ475" i="2"/>
  <c r="W475" i="2"/>
  <c r="Q475" i="2"/>
  <c r="O475" i="2"/>
  <c r="M475" i="2"/>
  <c r="AZ474" i="2"/>
  <c r="W474" i="2"/>
  <c r="Q474" i="2"/>
  <c r="O474" i="2"/>
  <c r="M474" i="2"/>
  <c r="AZ473" i="2"/>
  <c r="W473" i="2"/>
  <c r="Q473" i="2"/>
  <c r="O473" i="2"/>
  <c r="M473" i="2"/>
  <c r="AZ472" i="2"/>
  <c r="W472" i="2"/>
  <c r="Q472" i="2"/>
  <c r="O472" i="2"/>
  <c r="M472" i="2"/>
  <c r="AZ471" i="2"/>
  <c r="W471" i="2"/>
  <c r="Q471" i="2"/>
  <c r="O471" i="2"/>
  <c r="M471" i="2"/>
  <c r="AZ470" i="2"/>
  <c r="W470" i="2"/>
  <c r="Q470" i="2"/>
  <c r="O470" i="2"/>
  <c r="M470" i="2"/>
  <c r="AZ469" i="2"/>
  <c r="W469" i="2"/>
  <c r="Q469" i="2"/>
  <c r="O469" i="2"/>
  <c r="M469" i="2"/>
  <c r="AZ468" i="2"/>
  <c r="W468" i="2"/>
  <c r="Q468" i="2"/>
  <c r="O468" i="2"/>
  <c r="M468" i="2"/>
  <c r="AZ467" i="2"/>
  <c r="W467" i="2"/>
  <c r="Q467" i="2"/>
  <c r="O467" i="2"/>
  <c r="M467" i="2"/>
  <c r="AZ466" i="2"/>
  <c r="W466" i="2"/>
  <c r="Q466" i="2"/>
  <c r="O466" i="2"/>
  <c r="M466" i="2"/>
  <c r="AZ465" i="2"/>
  <c r="W465" i="2"/>
  <c r="Q465" i="2"/>
  <c r="O465" i="2"/>
  <c r="M465" i="2"/>
  <c r="AZ464" i="2"/>
  <c r="W464" i="2"/>
  <c r="Q464" i="2"/>
  <c r="O464" i="2"/>
  <c r="M464" i="2"/>
  <c r="AZ463" i="2"/>
  <c r="W463" i="2"/>
  <c r="Q463" i="2"/>
  <c r="O463" i="2"/>
  <c r="M463" i="2"/>
  <c r="AZ462" i="2"/>
  <c r="W462" i="2"/>
  <c r="Q462" i="2"/>
  <c r="O462" i="2"/>
  <c r="M462" i="2"/>
  <c r="AZ461" i="2"/>
  <c r="W461" i="2"/>
  <c r="Q461" i="2"/>
  <c r="O461" i="2"/>
  <c r="M461" i="2"/>
  <c r="AZ460" i="2"/>
  <c r="W460" i="2"/>
  <c r="Q460" i="2"/>
  <c r="O460" i="2"/>
  <c r="M460" i="2"/>
  <c r="AZ459" i="2"/>
  <c r="W459" i="2"/>
  <c r="Q459" i="2"/>
  <c r="O459" i="2"/>
  <c r="M459" i="2"/>
  <c r="AZ458" i="2"/>
  <c r="W458" i="2"/>
  <c r="Q458" i="2"/>
  <c r="O458" i="2"/>
  <c r="M458" i="2"/>
  <c r="AZ457" i="2"/>
  <c r="W457" i="2"/>
  <c r="Q457" i="2"/>
  <c r="O457" i="2"/>
  <c r="M457" i="2"/>
  <c r="AZ455" i="2"/>
  <c r="W455" i="2"/>
  <c r="Q455" i="2"/>
  <c r="O455" i="2"/>
  <c r="M455" i="2"/>
  <c r="AZ454" i="2"/>
  <c r="W454" i="2"/>
  <c r="Q454" i="2"/>
  <c r="O454" i="2"/>
  <c r="M454" i="2"/>
  <c r="AZ456" i="2"/>
  <c r="W456" i="2"/>
  <c r="Q456" i="2"/>
  <c r="O456" i="2"/>
  <c r="M456" i="2"/>
  <c r="AZ453" i="2"/>
  <c r="W453" i="2"/>
  <c r="Q453" i="2"/>
  <c r="O453" i="2"/>
  <c r="M453" i="2"/>
  <c r="AZ451" i="2"/>
  <c r="W451" i="2"/>
  <c r="Q451" i="2"/>
  <c r="O451" i="2"/>
  <c r="M451" i="2"/>
  <c r="AZ452" i="2"/>
  <c r="W452" i="2"/>
  <c r="Q452" i="2"/>
  <c r="O452" i="2"/>
  <c r="M452" i="2"/>
  <c r="AZ450" i="2"/>
  <c r="W450" i="2"/>
  <c r="Q450" i="2"/>
  <c r="O450" i="2"/>
  <c r="M450" i="2"/>
  <c r="AZ449" i="2"/>
  <c r="W449" i="2"/>
  <c r="Q449" i="2"/>
  <c r="O449" i="2"/>
  <c r="M449" i="2"/>
  <c r="AZ448" i="2"/>
  <c r="W448" i="2"/>
  <c r="Q448" i="2"/>
  <c r="O448" i="2"/>
  <c r="M448" i="2"/>
  <c r="AZ447" i="2"/>
  <c r="W447" i="2"/>
  <c r="Q447" i="2"/>
  <c r="O447" i="2"/>
  <c r="M447" i="2"/>
  <c r="AZ446" i="2"/>
  <c r="W446" i="2"/>
  <c r="Q446" i="2"/>
  <c r="O446" i="2"/>
  <c r="M446" i="2"/>
  <c r="AZ443" i="2"/>
  <c r="W443" i="2"/>
  <c r="Q443" i="2"/>
  <c r="O443" i="2"/>
  <c r="M443" i="2"/>
  <c r="AZ444" i="2"/>
  <c r="W444" i="2"/>
  <c r="Q444" i="2"/>
  <c r="O444" i="2"/>
  <c r="M444" i="2"/>
  <c r="AZ445" i="2"/>
  <c r="W445" i="2"/>
  <c r="Q445" i="2"/>
  <c r="O445" i="2"/>
  <c r="M445" i="2"/>
  <c r="AZ442" i="2"/>
  <c r="W442" i="2"/>
  <c r="Q442" i="2"/>
  <c r="O442" i="2"/>
  <c r="M442" i="2"/>
  <c r="AZ441" i="2"/>
  <c r="W441" i="2"/>
  <c r="Q441" i="2"/>
  <c r="O441" i="2"/>
  <c r="M441" i="2"/>
  <c r="AZ440" i="2"/>
  <c r="W440" i="2"/>
  <c r="Q440" i="2"/>
  <c r="O440" i="2"/>
  <c r="M440" i="2"/>
  <c r="AZ439" i="2"/>
  <c r="W439" i="2"/>
  <c r="Q439" i="2"/>
  <c r="O439" i="2"/>
  <c r="M439" i="2"/>
  <c r="AZ438" i="2"/>
  <c r="W438" i="2"/>
  <c r="Q438" i="2"/>
  <c r="O438" i="2"/>
  <c r="M438" i="2"/>
  <c r="AZ437" i="2"/>
  <c r="W437" i="2"/>
  <c r="Q437" i="2"/>
  <c r="O437" i="2"/>
  <c r="M437" i="2"/>
  <c r="AZ436" i="2"/>
  <c r="W436" i="2"/>
  <c r="Q436" i="2"/>
  <c r="O436" i="2"/>
  <c r="M436" i="2"/>
  <c r="AZ435" i="2"/>
  <c r="W435" i="2"/>
  <c r="Q435" i="2"/>
  <c r="O435" i="2"/>
  <c r="M435" i="2"/>
  <c r="AZ434" i="2"/>
  <c r="W434" i="2"/>
  <c r="Q434" i="2"/>
  <c r="O434" i="2"/>
  <c r="M434" i="2"/>
  <c r="AZ433" i="2"/>
  <c r="W433" i="2"/>
  <c r="Q433" i="2"/>
  <c r="O433" i="2"/>
  <c r="M433" i="2"/>
  <c r="AZ432" i="2"/>
  <c r="W432" i="2"/>
  <c r="Q432" i="2"/>
  <c r="O432" i="2"/>
  <c r="M432" i="2"/>
  <c r="AZ431" i="2"/>
  <c r="W431" i="2"/>
  <c r="Q431" i="2"/>
  <c r="O431" i="2"/>
  <c r="M431" i="2"/>
  <c r="AZ430" i="2"/>
  <c r="W430" i="2"/>
  <c r="Q430" i="2"/>
  <c r="O430" i="2"/>
  <c r="M430" i="2"/>
  <c r="AZ428" i="2"/>
  <c r="W428" i="2"/>
  <c r="Q428" i="2"/>
  <c r="O428" i="2"/>
  <c r="M428" i="2"/>
  <c r="AZ427" i="2"/>
  <c r="W427" i="2"/>
  <c r="Q427" i="2"/>
  <c r="O427" i="2"/>
  <c r="M427" i="2"/>
  <c r="AZ426" i="2"/>
  <c r="W426" i="2"/>
  <c r="Q426" i="2"/>
  <c r="O426" i="2"/>
  <c r="M426" i="2"/>
  <c r="AZ425" i="2"/>
  <c r="W425" i="2"/>
  <c r="Q425" i="2"/>
  <c r="O425" i="2"/>
  <c r="M425" i="2"/>
  <c r="AZ429" i="2"/>
  <c r="W429" i="2"/>
  <c r="Q429" i="2"/>
  <c r="O429" i="2"/>
  <c r="M429" i="2"/>
  <c r="AZ424" i="2"/>
  <c r="W424" i="2"/>
  <c r="Q424" i="2"/>
  <c r="O424" i="2"/>
  <c r="M424" i="2"/>
  <c r="AZ423" i="2"/>
  <c r="W423" i="2"/>
  <c r="Q423" i="2"/>
  <c r="O423" i="2"/>
  <c r="M423" i="2"/>
  <c r="AZ422" i="2"/>
  <c r="W422" i="2"/>
  <c r="Q422" i="2"/>
  <c r="O422" i="2"/>
  <c r="M422" i="2"/>
  <c r="AZ421" i="2"/>
  <c r="W421" i="2"/>
  <c r="Q421" i="2"/>
  <c r="O421" i="2"/>
  <c r="M421" i="2"/>
  <c r="AZ418" i="2"/>
  <c r="W418" i="2"/>
  <c r="Q418" i="2"/>
  <c r="O418" i="2"/>
  <c r="M418" i="2"/>
  <c r="AZ420" i="2"/>
  <c r="W420" i="2"/>
  <c r="Q420" i="2"/>
  <c r="O420" i="2"/>
  <c r="M420" i="2"/>
  <c r="AZ419" i="2"/>
  <c r="W419" i="2"/>
  <c r="Q419" i="2"/>
  <c r="O419" i="2"/>
  <c r="M419" i="2"/>
  <c r="AZ417" i="2"/>
  <c r="W417" i="2"/>
  <c r="Q417" i="2"/>
  <c r="O417" i="2"/>
  <c r="M417" i="2"/>
  <c r="AZ416" i="2"/>
  <c r="W416" i="2"/>
  <c r="Q416" i="2"/>
  <c r="O416" i="2"/>
  <c r="M416" i="2"/>
  <c r="AZ414" i="2"/>
  <c r="W414" i="2"/>
  <c r="Q414" i="2"/>
  <c r="O414" i="2"/>
  <c r="M414" i="2"/>
  <c r="AZ413" i="2"/>
  <c r="W413" i="2"/>
  <c r="Q413" i="2"/>
  <c r="O413" i="2"/>
  <c r="M413" i="2"/>
  <c r="AZ415" i="2"/>
  <c r="W415" i="2"/>
  <c r="Q415" i="2"/>
  <c r="O415" i="2"/>
  <c r="M415" i="2"/>
  <c r="AZ412" i="2"/>
  <c r="W412" i="2"/>
  <c r="Q412" i="2"/>
  <c r="O412" i="2"/>
  <c r="M412" i="2"/>
  <c r="AZ411" i="2"/>
  <c r="W411" i="2"/>
  <c r="Q411" i="2"/>
  <c r="O411" i="2"/>
  <c r="M411" i="2"/>
  <c r="AZ410" i="2"/>
  <c r="W410" i="2"/>
  <c r="Q410" i="2"/>
  <c r="O410" i="2"/>
  <c r="M410" i="2"/>
  <c r="AZ409" i="2"/>
  <c r="W409" i="2"/>
  <c r="Q409" i="2"/>
  <c r="O409" i="2"/>
  <c r="M409" i="2"/>
  <c r="AZ408" i="2"/>
  <c r="W408" i="2"/>
  <c r="Q408" i="2"/>
  <c r="O408" i="2"/>
  <c r="M408" i="2"/>
  <c r="AZ407" i="2"/>
  <c r="W407" i="2"/>
  <c r="Q407" i="2"/>
  <c r="O407" i="2"/>
  <c r="M407" i="2"/>
  <c r="AZ406" i="2"/>
  <c r="W406" i="2"/>
  <c r="Q406" i="2"/>
  <c r="O406" i="2"/>
  <c r="M406" i="2"/>
  <c r="AZ405" i="2"/>
  <c r="W405" i="2"/>
  <c r="Q405" i="2"/>
  <c r="O405" i="2"/>
  <c r="M405" i="2"/>
  <c r="AZ404" i="2"/>
  <c r="W404" i="2"/>
  <c r="Q404" i="2"/>
  <c r="O404" i="2"/>
  <c r="M404" i="2"/>
  <c r="AZ403" i="2"/>
  <c r="W403" i="2"/>
  <c r="Q403" i="2"/>
  <c r="O403" i="2"/>
  <c r="M403" i="2"/>
  <c r="AZ402" i="2"/>
  <c r="W402" i="2"/>
  <c r="Q402" i="2"/>
  <c r="O402" i="2"/>
  <c r="M402" i="2"/>
  <c r="AZ401" i="2"/>
  <c r="W401" i="2"/>
  <c r="Q401" i="2"/>
  <c r="O401" i="2"/>
  <c r="M401" i="2"/>
  <c r="AZ399" i="2"/>
  <c r="W399" i="2"/>
  <c r="Q399" i="2"/>
  <c r="O399" i="2"/>
  <c r="M399" i="2"/>
  <c r="AZ400" i="2"/>
  <c r="W400" i="2"/>
  <c r="Q400" i="2"/>
  <c r="O400" i="2"/>
  <c r="M400" i="2"/>
  <c r="AZ398" i="2"/>
  <c r="W398" i="2"/>
  <c r="Q398" i="2"/>
  <c r="O398" i="2"/>
  <c r="M398" i="2"/>
  <c r="AZ397" i="2"/>
  <c r="W397" i="2"/>
  <c r="Q397" i="2"/>
  <c r="O397" i="2"/>
  <c r="M397" i="2"/>
  <c r="AZ395" i="2"/>
  <c r="W395" i="2"/>
  <c r="Q395" i="2"/>
  <c r="O395" i="2"/>
  <c r="M395" i="2"/>
  <c r="AZ396" i="2"/>
  <c r="W396" i="2"/>
  <c r="Q396" i="2"/>
  <c r="O396" i="2"/>
  <c r="M396" i="2"/>
  <c r="AZ394" i="2"/>
  <c r="W394" i="2"/>
  <c r="Q394" i="2"/>
  <c r="O394" i="2"/>
  <c r="M394" i="2"/>
  <c r="AZ393" i="2"/>
  <c r="W393" i="2"/>
  <c r="Q393" i="2"/>
  <c r="O393" i="2"/>
  <c r="M393" i="2"/>
  <c r="AZ392" i="2"/>
  <c r="W392" i="2"/>
  <c r="Q392" i="2"/>
  <c r="O392" i="2"/>
  <c r="M392" i="2"/>
  <c r="AZ391" i="2"/>
  <c r="W391" i="2"/>
  <c r="Q391" i="2"/>
  <c r="O391" i="2"/>
  <c r="M391" i="2"/>
  <c r="AZ390" i="2"/>
  <c r="W390" i="2"/>
  <c r="Q390" i="2"/>
  <c r="O390" i="2"/>
  <c r="M390" i="2"/>
  <c r="AZ389" i="2"/>
  <c r="W389" i="2"/>
  <c r="Q389" i="2"/>
  <c r="O389" i="2"/>
  <c r="M389" i="2"/>
  <c r="AZ388" i="2"/>
  <c r="W388" i="2"/>
  <c r="Q388" i="2"/>
  <c r="O388" i="2"/>
  <c r="M388" i="2"/>
  <c r="AZ387" i="2"/>
  <c r="W387" i="2"/>
  <c r="Q387" i="2"/>
  <c r="O387" i="2"/>
  <c r="M387" i="2"/>
  <c r="AZ386" i="2"/>
  <c r="W386" i="2"/>
  <c r="Q386" i="2"/>
  <c r="O386" i="2"/>
  <c r="M386" i="2"/>
  <c r="AZ385" i="2"/>
  <c r="W385" i="2"/>
  <c r="Q385" i="2"/>
  <c r="O385" i="2"/>
  <c r="M385" i="2"/>
  <c r="AZ383" i="2"/>
  <c r="W383" i="2"/>
  <c r="Q383" i="2"/>
  <c r="O383" i="2"/>
  <c r="M383" i="2"/>
  <c r="AZ384" i="2"/>
  <c r="W384" i="2"/>
  <c r="Q384" i="2"/>
  <c r="O384" i="2"/>
  <c r="M384" i="2"/>
  <c r="AZ382" i="2"/>
  <c r="W382" i="2"/>
  <c r="Q382" i="2"/>
  <c r="O382" i="2"/>
  <c r="M382" i="2"/>
  <c r="AZ381" i="2"/>
  <c r="W381" i="2"/>
  <c r="Q381" i="2"/>
  <c r="O381" i="2"/>
  <c r="M381" i="2"/>
  <c r="AZ380" i="2"/>
  <c r="W380" i="2"/>
  <c r="Q380" i="2"/>
  <c r="O380" i="2"/>
  <c r="M380" i="2"/>
  <c r="AZ379" i="2"/>
  <c r="W379" i="2"/>
  <c r="Q379" i="2"/>
  <c r="O379" i="2"/>
  <c r="M379" i="2"/>
  <c r="AZ378" i="2"/>
  <c r="W378" i="2"/>
  <c r="Q378" i="2"/>
  <c r="O378" i="2"/>
  <c r="M378" i="2"/>
  <c r="AZ377" i="2"/>
  <c r="W377" i="2"/>
  <c r="Q377" i="2"/>
  <c r="O377" i="2"/>
  <c r="M377" i="2"/>
  <c r="AZ376" i="2"/>
  <c r="W376" i="2"/>
  <c r="Q376" i="2"/>
  <c r="O376" i="2"/>
  <c r="M376" i="2"/>
  <c r="AZ375" i="2"/>
  <c r="W375" i="2"/>
  <c r="Q375" i="2"/>
  <c r="O375" i="2"/>
  <c r="M375" i="2"/>
  <c r="AZ373" i="2"/>
  <c r="W373" i="2"/>
  <c r="Q373" i="2"/>
  <c r="O373" i="2"/>
  <c r="M373" i="2"/>
  <c r="AZ374" i="2"/>
  <c r="W374" i="2"/>
  <c r="Q374" i="2"/>
  <c r="O374" i="2"/>
  <c r="M374" i="2"/>
  <c r="AZ372" i="2"/>
  <c r="W372" i="2"/>
  <c r="Q372" i="2"/>
  <c r="O372" i="2"/>
  <c r="M372" i="2"/>
  <c r="AZ371" i="2"/>
  <c r="W371" i="2"/>
  <c r="Q371" i="2"/>
  <c r="O371" i="2"/>
  <c r="M371" i="2"/>
  <c r="AZ370" i="2"/>
  <c r="W370" i="2"/>
  <c r="Q370" i="2"/>
  <c r="O370" i="2"/>
  <c r="M370" i="2"/>
  <c r="AZ369" i="2"/>
  <c r="W369" i="2"/>
  <c r="Q369" i="2"/>
  <c r="O369" i="2"/>
  <c r="M369" i="2"/>
  <c r="AZ368" i="2"/>
  <c r="W368" i="2"/>
  <c r="Q368" i="2"/>
  <c r="O368" i="2"/>
  <c r="M368" i="2"/>
  <c r="AZ367" i="2"/>
  <c r="W367" i="2"/>
  <c r="Q367" i="2"/>
  <c r="O367" i="2"/>
  <c r="M367" i="2"/>
  <c r="AZ366" i="2"/>
  <c r="W366" i="2"/>
  <c r="Q366" i="2"/>
  <c r="O366" i="2"/>
  <c r="M366" i="2"/>
  <c r="AZ365" i="2"/>
  <c r="W365" i="2"/>
  <c r="Q365" i="2"/>
  <c r="O365" i="2"/>
  <c r="M365" i="2"/>
  <c r="AZ364" i="2"/>
  <c r="W364" i="2"/>
  <c r="Q364" i="2"/>
  <c r="O364" i="2"/>
  <c r="M364" i="2"/>
  <c r="AZ362" i="2"/>
  <c r="W362" i="2"/>
  <c r="Q362" i="2"/>
  <c r="O362" i="2"/>
  <c r="M362" i="2"/>
  <c r="AZ363" i="2"/>
  <c r="W363" i="2"/>
  <c r="Q363" i="2"/>
  <c r="O363" i="2"/>
  <c r="M363" i="2"/>
  <c r="AZ361" i="2"/>
  <c r="W361" i="2"/>
  <c r="Q361" i="2"/>
  <c r="O361" i="2"/>
  <c r="M361" i="2"/>
  <c r="AZ359" i="2"/>
  <c r="W359" i="2"/>
  <c r="Q359" i="2"/>
  <c r="O359" i="2"/>
  <c r="M359" i="2"/>
  <c r="AZ360" i="2"/>
  <c r="W360" i="2"/>
  <c r="Q360" i="2"/>
  <c r="O360" i="2"/>
  <c r="M360" i="2"/>
  <c r="AZ358" i="2"/>
  <c r="W358" i="2"/>
  <c r="Q358" i="2"/>
  <c r="O358" i="2"/>
  <c r="M358" i="2"/>
  <c r="AZ357" i="2"/>
  <c r="W357" i="2"/>
  <c r="Q357" i="2"/>
  <c r="O357" i="2"/>
  <c r="M357" i="2"/>
  <c r="AZ356" i="2"/>
  <c r="W356" i="2"/>
  <c r="Q356" i="2"/>
  <c r="O356" i="2"/>
  <c r="M356" i="2"/>
  <c r="AZ355" i="2"/>
  <c r="W355" i="2"/>
  <c r="Q355" i="2"/>
  <c r="O355" i="2"/>
  <c r="M355" i="2"/>
  <c r="AZ354" i="2"/>
  <c r="W354" i="2"/>
  <c r="Q354" i="2"/>
  <c r="O354" i="2"/>
  <c r="M354" i="2"/>
  <c r="AZ353" i="2"/>
  <c r="W353" i="2"/>
  <c r="Q353" i="2"/>
  <c r="O353" i="2"/>
  <c r="M353" i="2"/>
  <c r="AZ352" i="2"/>
  <c r="W352" i="2"/>
  <c r="Q352" i="2"/>
  <c r="O352" i="2"/>
  <c r="M352" i="2"/>
  <c r="AZ351" i="2"/>
  <c r="W351" i="2"/>
  <c r="Q351" i="2"/>
  <c r="O351" i="2"/>
  <c r="M351" i="2"/>
  <c r="AZ350" i="2"/>
  <c r="W350" i="2"/>
  <c r="Q350" i="2"/>
  <c r="O350" i="2"/>
  <c r="M350" i="2"/>
  <c r="AZ349" i="2"/>
  <c r="W349" i="2"/>
  <c r="Q349" i="2"/>
  <c r="O349" i="2"/>
  <c r="M349" i="2"/>
  <c r="AZ348" i="2"/>
  <c r="W348" i="2"/>
  <c r="Q348" i="2"/>
  <c r="O348" i="2"/>
  <c r="M348" i="2"/>
  <c r="AZ347" i="2"/>
  <c r="W347" i="2"/>
  <c r="Q347" i="2"/>
  <c r="O347" i="2"/>
  <c r="M347" i="2"/>
  <c r="AZ345" i="2"/>
  <c r="W345" i="2"/>
  <c r="Q345" i="2"/>
  <c r="O345" i="2"/>
  <c r="M345" i="2"/>
  <c r="AZ346" i="2"/>
  <c r="W346" i="2"/>
  <c r="Q346" i="2"/>
  <c r="O346" i="2"/>
  <c r="M346" i="2"/>
  <c r="AZ344" i="2"/>
  <c r="W344" i="2"/>
  <c r="Q344" i="2"/>
  <c r="O344" i="2"/>
  <c r="M344" i="2"/>
  <c r="AZ343" i="2"/>
  <c r="W343" i="2"/>
  <c r="Q343" i="2"/>
  <c r="O343" i="2"/>
  <c r="M343" i="2"/>
  <c r="AZ342" i="2"/>
  <c r="W342" i="2"/>
  <c r="Q342" i="2"/>
  <c r="O342" i="2"/>
  <c r="M342" i="2"/>
  <c r="AZ341" i="2"/>
  <c r="W341" i="2"/>
  <c r="Q341" i="2"/>
  <c r="O341" i="2"/>
  <c r="M341" i="2"/>
  <c r="AZ340" i="2"/>
  <c r="W340" i="2"/>
  <c r="Q340" i="2"/>
  <c r="O340" i="2"/>
  <c r="M340" i="2"/>
  <c r="AZ339" i="2"/>
  <c r="W339" i="2"/>
  <c r="Q339" i="2"/>
  <c r="O339" i="2"/>
  <c r="M339" i="2"/>
  <c r="AZ338" i="2"/>
  <c r="W338" i="2"/>
  <c r="Q338" i="2"/>
  <c r="O338" i="2"/>
  <c r="M338" i="2"/>
  <c r="AZ337" i="2"/>
  <c r="W337" i="2"/>
  <c r="Q337" i="2"/>
  <c r="O337" i="2"/>
  <c r="M337" i="2"/>
  <c r="AZ336" i="2"/>
  <c r="W336" i="2"/>
  <c r="Q336" i="2"/>
  <c r="O336" i="2"/>
  <c r="M336" i="2"/>
  <c r="AZ335" i="2"/>
  <c r="W335" i="2"/>
  <c r="Q335" i="2"/>
  <c r="O335" i="2"/>
  <c r="M335" i="2"/>
  <c r="AZ334" i="2"/>
  <c r="W334" i="2"/>
  <c r="Q334" i="2"/>
  <c r="O334" i="2"/>
  <c r="M334" i="2"/>
  <c r="AZ333" i="2"/>
  <c r="W333" i="2"/>
  <c r="Q333" i="2"/>
  <c r="O333" i="2"/>
  <c r="M333" i="2"/>
  <c r="AZ332" i="2"/>
  <c r="W332" i="2"/>
  <c r="Q332" i="2"/>
  <c r="O332" i="2"/>
  <c r="M332" i="2"/>
  <c r="AZ331" i="2"/>
  <c r="W331" i="2"/>
  <c r="Q331" i="2"/>
  <c r="O331" i="2"/>
  <c r="M331" i="2"/>
  <c r="AZ330" i="2"/>
  <c r="W330" i="2"/>
  <c r="Q330" i="2"/>
  <c r="O330" i="2"/>
  <c r="M330" i="2"/>
  <c r="AZ328" i="2"/>
  <c r="W328" i="2"/>
  <c r="Q328" i="2"/>
  <c r="O328" i="2"/>
  <c r="M328" i="2"/>
  <c r="AZ329" i="2"/>
  <c r="W329" i="2"/>
  <c r="Q329" i="2"/>
  <c r="O329" i="2"/>
  <c r="M329" i="2"/>
  <c r="AZ327" i="2"/>
  <c r="W327" i="2"/>
  <c r="Q327" i="2"/>
  <c r="O327" i="2"/>
  <c r="M327" i="2"/>
  <c r="AZ326" i="2"/>
  <c r="W326" i="2"/>
  <c r="Q326" i="2"/>
  <c r="O326" i="2"/>
  <c r="M326" i="2"/>
  <c r="AZ325" i="2"/>
  <c r="W325" i="2"/>
  <c r="Q325" i="2"/>
  <c r="O325" i="2"/>
  <c r="M325" i="2"/>
  <c r="AZ324" i="2"/>
  <c r="W324" i="2"/>
  <c r="Q324" i="2"/>
  <c r="O324" i="2"/>
  <c r="M324" i="2"/>
  <c r="AZ323" i="2"/>
  <c r="W323" i="2"/>
  <c r="Q323" i="2"/>
  <c r="O323" i="2"/>
  <c r="M323" i="2"/>
  <c r="AZ322" i="2"/>
  <c r="W322" i="2"/>
  <c r="Q322" i="2"/>
  <c r="O322" i="2"/>
  <c r="M322" i="2"/>
  <c r="AZ320" i="2"/>
  <c r="W320" i="2"/>
  <c r="Q320" i="2"/>
  <c r="O320" i="2"/>
  <c r="M320" i="2"/>
  <c r="AZ321" i="2"/>
  <c r="W321" i="2"/>
  <c r="Q321" i="2"/>
  <c r="O321" i="2"/>
  <c r="M321" i="2"/>
  <c r="AZ319" i="2"/>
  <c r="W319" i="2"/>
  <c r="Q319" i="2"/>
  <c r="O319" i="2"/>
  <c r="M319" i="2"/>
  <c r="AZ318" i="2"/>
  <c r="W318" i="2"/>
  <c r="Q318" i="2"/>
  <c r="O318" i="2"/>
  <c r="M318" i="2"/>
  <c r="AZ317" i="2"/>
  <c r="W317" i="2"/>
  <c r="Q317" i="2"/>
  <c r="O317" i="2"/>
  <c r="M317" i="2"/>
  <c r="AZ315" i="2"/>
  <c r="W315" i="2"/>
  <c r="Q315" i="2"/>
  <c r="O315" i="2"/>
  <c r="M315" i="2"/>
  <c r="AZ316" i="2"/>
  <c r="W316" i="2"/>
  <c r="Q316" i="2"/>
  <c r="O316" i="2"/>
  <c r="M316" i="2"/>
  <c r="AZ314" i="2"/>
  <c r="W314" i="2"/>
  <c r="Q314" i="2"/>
  <c r="O314" i="2"/>
  <c r="M314" i="2"/>
  <c r="AZ313" i="2"/>
  <c r="W313" i="2"/>
  <c r="Q313" i="2"/>
  <c r="O313" i="2"/>
  <c r="M313" i="2"/>
  <c r="AZ312" i="2"/>
  <c r="W312" i="2"/>
  <c r="Q312" i="2"/>
  <c r="O312" i="2"/>
  <c r="M312" i="2"/>
  <c r="AZ311" i="2"/>
  <c r="W311" i="2"/>
  <c r="Q311" i="2"/>
  <c r="O311" i="2"/>
  <c r="M311" i="2"/>
  <c r="AZ310" i="2"/>
  <c r="W310" i="2"/>
  <c r="Q310" i="2"/>
  <c r="O310" i="2"/>
  <c r="M310" i="2"/>
  <c r="AZ309" i="2"/>
  <c r="W309" i="2"/>
  <c r="Q309" i="2"/>
  <c r="O309" i="2"/>
  <c r="M309" i="2"/>
  <c r="AZ308" i="2"/>
  <c r="W308" i="2"/>
  <c r="Q308" i="2"/>
  <c r="O308" i="2"/>
  <c r="M308" i="2"/>
  <c r="AZ307" i="2"/>
  <c r="W307" i="2"/>
  <c r="Q307" i="2"/>
  <c r="O307" i="2"/>
  <c r="M307" i="2"/>
  <c r="AZ306" i="2"/>
  <c r="W306" i="2"/>
  <c r="Q306" i="2"/>
  <c r="O306" i="2"/>
  <c r="M306" i="2"/>
  <c r="AZ305" i="2"/>
  <c r="W305" i="2"/>
  <c r="Q305" i="2"/>
  <c r="O305" i="2"/>
  <c r="M305" i="2"/>
  <c r="AZ304" i="2"/>
  <c r="W304" i="2"/>
  <c r="Q304" i="2"/>
  <c r="O304" i="2"/>
  <c r="M304" i="2"/>
  <c r="AZ303" i="2"/>
  <c r="W303" i="2"/>
  <c r="Q303" i="2"/>
  <c r="O303" i="2"/>
  <c r="M303" i="2"/>
  <c r="AZ302" i="2"/>
  <c r="W302" i="2"/>
  <c r="Q302" i="2"/>
  <c r="O302" i="2"/>
  <c r="M302" i="2"/>
  <c r="AZ301" i="2"/>
  <c r="W301" i="2"/>
  <c r="Q301" i="2"/>
  <c r="O301" i="2"/>
  <c r="M301" i="2"/>
  <c r="AZ300" i="2"/>
  <c r="W300" i="2"/>
  <c r="Q300" i="2"/>
  <c r="O300" i="2"/>
  <c r="M300" i="2"/>
  <c r="AZ299" i="2"/>
  <c r="W299" i="2"/>
  <c r="Q299" i="2"/>
  <c r="O299" i="2"/>
  <c r="M299" i="2"/>
  <c r="AZ298" i="2"/>
  <c r="W298" i="2"/>
  <c r="Q298" i="2"/>
  <c r="O298" i="2"/>
  <c r="M298" i="2"/>
  <c r="AZ297" i="2"/>
  <c r="W297" i="2"/>
  <c r="Q297" i="2"/>
  <c r="O297" i="2"/>
  <c r="M297" i="2"/>
  <c r="AZ296" i="2"/>
  <c r="W296" i="2"/>
  <c r="Q296" i="2"/>
  <c r="O296" i="2"/>
  <c r="M296" i="2"/>
  <c r="AZ295" i="2"/>
  <c r="W295" i="2"/>
  <c r="Q295" i="2"/>
  <c r="O295" i="2"/>
  <c r="M295" i="2"/>
  <c r="AZ294" i="2"/>
  <c r="W294" i="2"/>
  <c r="Q294" i="2"/>
  <c r="O294" i="2"/>
  <c r="M294" i="2"/>
  <c r="AZ293" i="2"/>
  <c r="W293" i="2"/>
  <c r="Q293" i="2"/>
  <c r="O293" i="2"/>
  <c r="M293" i="2"/>
  <c r="AZ292" i="2"/>
  <c r="W292" i="2"/>
  <c r="Q292" i="2"/>
  <c r="O292" i="2"/>
  <c r="M292" i="2"/>
  <c r="AZ291" i="2"/>
  <c r="W291" i="2"/>
  <c r="Q291" i="2"/>
  <c r="O291" i="2"/>
  <c r="M291" i="2"/>
  <c r="AZ290" i="2"/>
  <c r="W290" i="2"/>
  <c r="Q290" i="2"/>
  <c r="O290" i="2"/>
  <c r="M290" i="2"/>
  <c r="AZ289" i="2"/>
  <c r="W289" i="2"/>
  <c r="Q289" i="2"/>
  <c r="O289" i="2"/>
  <c r="M289" i="2"/>
  <c r="AZ288" i="2"/>
  <c r="W288" i="2"/>
  <c r="Q288" i="2"/>
  <c r="O288" i="2"/>
  <c r="M288" i="2"/>
  <c r="AZ287" i="2"/>
  <c r="W287" i="2"/>
  <c r="Q287" i="2"/>
  <c r="O287" i="2"/>
  <c r="M287" i="2"/>
  <c r="AZ286" i="2"/>
  <c r="W286" i="2"/>
  <c r="Q286" i="2"/>
  <c r="O286" i="2"/>
  <c r="M286" i="2"/>
  <c r="AZ285" i="2"/>
  <c r="W285" i="2"/>
  <c r="Q285" i="2"/>
  <c r="O285" i="2"/>
  <c r="M285" i="2"/>
  <c r="AZ284" i="2"/>
  <c r="W284" i="2"/>
  <c r="Q284" i="2"/>
  <c r="O284" i="2"/>
  <c r="M284" i="2"/>
  <c r="AZ283" i="2"/>
  <c r="W283" i="2"/>
  <c r="Q283" i="2"/>
  <c r="O283" i="2"/>
  <c r="M283" i="2"/>
  <c r="AZ282" i="2"/>
  <c r="W282" i="2"/>
  <c r="Q282" i="2"/>
  <c r="O282" i="2"/>
  <c r="M282" i="2"/>
  <c r="AZ281" i="2"/>
  <c r="W281" i="2"/>
  <c r="Q281" i="2"/>
  <c r="O281" i="2"/>
  <c r="M281" i="2"/>
  <c r="AZ280" i="2"/>
  <c r="W280" i="2"/>
  <c r="Q280" i="2"/>
  <c r="O280" i="2"/>
  <c r="M280" i="2"/>
  <c r="AZ279" i="2"/>
  <c r="W279" i="2"/>
  <c r="Q279" i="2"/>
  <c r="O279" i="2"/>
  <c r="M279" i="2"/>
  <c r="AZ278" i="2"/>
  <c r="W278" i="2"/>
  <c r="Q278" i="2"/>
  <c r="O278" i="2"/>
  <c r="M278" i="2"/>
  <c r="AZ277" i="2"/>
  <c r="W277" i="2"/>
  <c r="Q277" i="2"/>
  <c r="O277" i="2"/>
  <c r="M277" i="2"/>
  <c r="AZ276" i="2"/>
  <c r="W276" i="2"/>
  <c r="Q276" i="2"/>
  <c r="O276" i="2"/>
  <c r="M276" i="2"/>
  <c r="AZ274" i="2"/>
  <c r="W274" i="2"/>
  <c r="Q274" i="2"/>
  <c r="O274" i="2"/>
  <c r="M274" i="2"/>
  <c r="AZ273" i="2"/>
  <c r="W273" i="2"/>
  <c r="Q273" i="2"/>
  <c r="O273" i="2"/>
  <c r="M273" i="2"/>
  <c r="AZ275" i="2"/>
  <c r="W275" i="2"/>
  <c r="Q275" i="2"/>
  <c r="O275" i="2"/>
  <c r="M275" i="2"/>
  <c r="AZ272" i="2"/>
  <c r="W272" i="2"/>
  <c r="Q272" i="2"/>
  <c r="O272" i="2"/>
  <c r="M272" i="2"/>
  <c r="AZ271" i="2"/>
  <c r="W271" i="2"/>
  <c r="Q271" i="2"/>
  <c r="O271" i="2"/>
  <c r="M271" i="2"/>
  <c r="AZ270" i="2"/>
  <c r="W270" i="2"/>
  <c r="Q270" i="2"/>
  <c r="O270" i="2"/>
  <c r="M270" i="2"/>
  <c r="AZ269" i="2"/>
  <c r="W269" i="2"/>
  <c r="Q269" i="2"/>
  <c r="O269" i="2"/>
  <c r="M269" i="2"/>
  <c r="AZ268" i="2"/>
  <c r="W268" i="2"/>
  <c r="Q268" i="2"/>
  <c r="O268" i="2"/>
  <c r="M268" i="2"/>
  <c r="AZ267" i="2"/>
  <c r="W267" i="2"/>
  <c r="Q267" i="2"/>
  <c r="O267" i="2"/>
  <c r="M267" i="2"/>
  <c r="AZ266" i="2"/>
  <c r="W266" i="2"/>
  <c r="Q266" i="2"/>
  <c r="O266" i="2"/>
  <c r="M266" i="2"/>
  <c r="AZ265" i="2"/>
  <c r="W265" i="2"/>
  <c r="Q265" i="2"/>
  <c r="O265" i="2"/>
  <c r="M265" i="2"/>
  <c r="AZ264" i="2"/>
  <c r="W264" i="2"/>
  <c r="Q264" i="2"/>
  <c r="O264" i="2"/>
  <c r="M264" i="2"/>
  <c r="AZ263" i="2"/>
  <c r="W263" i="2"/>
  <c r="Q263" i="2"/>
  <c r="O263" i="2"/>
  <c r="M263" i="2"/>
  <c r="AZ262" i="2"/>
  <c r="W262" i="2"/>
  <c r="Q262" i="2"/>
  <c r="O262" i="2"/>
  <c r="M262" i="2"/>
  <c r="AZ261" i="2"/>
  <c r="W261" i="2"/>
  <c r="Q261" i="2"/>
  <c r="O261" i="2"/>
  <c r="M261" i="2"/>
  <c r="AZ260" i="2"/>
  <c r="W260" i="2"/>
  <c r="Q260" i="2"/>
  <c r="O260" i="2"/>
  <c r="M260" i="2"/>
  <c r="AZ259" i="2"/>
  <c r="W259" i="2"/>
  <c r="Q259" i="2"/>
  <c r="O259" i="2"/>
  <c r="M259" i="2"/>
  <c r="AZ257" i="2"/>
  <c r="W257" i="2"/>
  <c r="Q257" i="2"/>
  <c r="O257" i="2"/>
  <c r="M257" i="2"/>
  <c r="AZ258" i="2"/>
  <c r="W258" i="2"/>
  <c r="Q258" i="2"/>
  <c r="O258" i="2"/>
  <c r="M258" i="2"/>
  <c r="AZ256" i="2"/>
  <c r="W256" i="2"/>
  <c r="Q256" i="2"/>
  <c r="O256" i="2"/>
  <c r="M256" i="2"/>
  <c r="AZ255" i="2"/>
  <c r="W255" i="2"/>
  <c r="Q255" i="2"/>
  <c r="O255" i="2"/>
  <c r="M255" i="2"/>
  <c r="AZ254" i="2"/>
  <c r="W254" i="2"/>
  <c r="Q254" i="2"/>
  <c r="O254" i="2"/>
  <c r="M254" i="2"/>
  <c r="AZ253" i="2"/>
  <c r="W253" i="2"/>
  <c r="Q253" i="2"/>
  <c r="O253" i="2"/>
  <c r="M253" i="2"/>
  <c r="AZ252" i="2"/>
  <c r="W252" i="2"/>
  <c r="Q252" i="2"/>
  <c r="O252" i="2"/>
  <c r="M252" i="2"/>
  <c r="AZ251" i="2"/>
  <c r="W251" i="2"/>
  <c r="Q251" i="2"/>
  <c r="O251" i="2"/>
  <c r="M251" i="2"/>
  <c r="AZ250" i="2"/>
  <c r="W250" i="2"/>
  <c r="Q250" i="2"/>
  <c r="O250" i="2"/>
  <c r="M250" i="2"/>
  <c r="AZ249" i="2"/>
  <c r="W249" i="2"/>
  <c r="Q249" i="2"/>
  <c r="O249" i="2"/>
  <c r="M249" i="2"/>
  <c r="AZ248" i="2"/>
  <c r="W248" i="2"/>
  <c r="Q248" i="2"/>
  <c r="O248" i="2"/>
  <c r="M248" i="2"/>
  <c r="AZ247" i="2"/>
  <c r="W247" i="2"/>
  <c r="Q247" i="2"/>
  <c r="O247" i="2"/>
  <c r="M247" i="2"/>
  <c r="AZ246" i="2"/>
  <c r="W246" i="2"/>
  <c r="Q246" i="2"/>
  <c r="O246" i="2"/>
  <c r="M246" i="2"/>
  <c r="AZ245" i="2"/>
  <c r="W245" i="2"/>
  <c r="Q245" i="2"/>
  <c r="O245" i="2"/>
  <c r="M245" i="2"/>
  <c r="AZ244" i="2"/>
  <c r="W244" i="2"/>
  <c r="Q244" i="2"/>
  <c r="O244" i="2"/>
  <c r="M244" i="2"/>
  <c r="AZ243" i="2"/>
  <c r="W243" i="2"/>
  <c r="Q243" i="2"/>
  <c r="O243" i="2"/>
  <c r="M243" i="2"/>
  <c r="AZ242" i="2"/>
  <c r="W242" i="2"/>
  <c r="Q242" i="2"/>
  <c r="O242" i="2"/>
  <c r="M242" i="2"/>
  <c r="AZ240" i="2"/>
  <c r="W240" i="2"/>
  <c r="Q240" i="2"/>
  <c r="O240" i="2"/>
  <c r="M240" i="2"/>
  <c r="AZ241" i="2"/>
  <c r="W241" i="2"/>
  <c r="Q241" i="2"/>
  <c r="O241" i="2"/>
  <c r="M241" i="2"/>
  <c r="AZ239" i="2"/>
  <c r="W239" i="2"/>
  <c r="Q239" i="2"/>
  <c r="O239" i="2"/>
  <c r="M239" i="2"/>
  <c r="AZ236" i="2"/>
  <c r="W236" i="2"/>
  <c r="Q236" i="2"/>
  <c r="O236" i="2"/>
  <c r="M236" i="2"/>
  <c r="AZ238" i="2"/>
  <c r="W238" i="2"/>
  <c r="Q238" i="2"/>
  <c r="O238" i="2"/>
  <c r="M238" i="2"/>
  <c r="AZ237" i="2"/>
  <c r="W237" i="2"/>
  <c r="Q237" i="2"/>
  <c r="O237" i="2"/>
  <c r="M237" i="2"/>
  <c r="AZ234" i="2"/>
  <c r="W234" i="2"/>
  <c r="Q234" i="2"/>
  <c r="O234" i="2"/>
  <c r="M234" i="2"/>
  <c r="AZ233" i="2"/>
  <c r="W233" i="2"/>
  <c r="Q233" i="2"/>
  <c r="O233" i="2"/>
  <c r="M233" i="2"/>
  <c r="AZ235" i="2"/>
  <c r="W235" i="2"/>
  <c r="Q235" i="2"/>
  <c r="O235" i="2"/>
  <c r="M235" i="2"/>
  <c r="AZ232" i="2"/>
  <c r="W232" i="2"/>
  <c r="Q232" i="2"/>
  <c r="O232" i="2"/>
  <c r="M232" i="2"/>
  <c r="AZ230" i="2"/>
  <c r="W230" i="2"/>
  <c r="Q230" i="2"/>
  <c r="O230" i="2"/>
  <c r="M230" i="2"/>
  <c r="AZ229" i="2"/>
  <c r="W229" i="2"/>
  <c r="Q229" i="2"/>
  <c r="O229" i="2"/>
  <c r="M229" i="2"/>
  <c r="AZ228" i="2"/>
  <c r="W228" i="2"/>
  <c r="Q228" i="2"/>
  <c r="O228" i="2"/>
  <c r="M228" i="2"/>
  <c r="AZ227" i="2"/>
  <c r="W227" i="2"/>
  <c r="Q227" i="2"/>
  <c r="O227" i="2"/>
  <c r="M227" i="2"/>
  <c r="AZ226" i="2"/>
  <c r="W226" i="2"/>
  <c r="Q226" i="2"/>
  <c r="O226" i="2"/>
  <c r="M226" i="2"/>
  <c r="AZ225" i="2"/>
  <c r="W225" i="2"/>
  <c r="Q225" i="2"/>
  <c r="O225" i="2"/>
  <c r="M225" i="2"/>
  <c r="AZ224" i="2"/>
  <c r="W224" i="2"/>
  <c r="Q224" i="2"/>
  <c r="O224" i="2"/>
  <c r="M224" i="2"/>
  <c r="AZ223" i="2"/>
  <c r="W223" i="2"/>
  <c r="Q223" i="2"/>
  <c r="O223" i="2"/>
  <c r="M223" i="2"/>
  <c r="AZ222" i="2"/>
  <c r="W222" i="2"/>
  <c r="Q222" i="2"/>
  <c r="O222" i="2"/>
  <c r="M222" i="2"/>
  <c r="AZ221" i="2"/>
  <c r="W221" i="2"/>
  <c r="Q221" i="2"/>
  <c r="O221" i="2"/>
  <c r="M221" i="2"/>
  <c r="AZ220" i="2"/>
  <c r="W220" i="2"/>
  <c r="Q220" i="2"/>
  <c r="O220" i="2"/>
  <c r="M220" i="2"/>
  <c r="AZ219" i="2"/>
  <c r="W219" i="2"/>
  <c r="Q219" i="2"/>
  <c r="O219" i="2"/>
  <c r="M219" i="2"/>
  <c r="AZ218" i="2"/>
  <c r="W218" i="2"/>
  <c r="Q218" i="2"/>
  <c r="O218" i="2"/>
  <c r="M218" i="2"/>
  <c r="AZ217" i="2"/>
  <c r="W217" i="2"/>
  <c r="Q217" i="2"/>
  <c r="O217" i="2"/>
  <c r="M217" i="2"/>
  <c r="AZ216" i="2"/>
  <c r="W216" i="2"/>
  <c r="Q216" i="2"/>
  <c r="O216" i="2"/>
  <c r="M216" i="2"/>
  <c r="AZ215" i="2"/>
  <c r="W215" i="2"/>
  <c r="Q215" i="2"/>
  <c r="O215" i="2"/>
  <c r="M215" i="2"/>
  <c r="AZ214" i="2"/>
  <c r="W214" i="2"/>
  <c r="Q214" i="2"/>
  <c r="O214" i="2"/>
  <c r="M214" i="2"/>
  <c r="AZ213" i="2"/>
  <c r="W213" i="2"/>
  <c r="Q213" i="2"/>
  <c r="O213" i="2"/>
  <c r="M213" i="2"/>
  <c r="AZ212" i="2"/>
  <c r="W212" i="2"/>
  <c r="Q212" i="2"/>
  <c r="O212" i="2"/>
  <c r="M212" i="2"/>
  <c r="AZ211" i="2"/>
  <c r="W211" i="2"/>
  <c r="Q211" i="2"/>
  <c r="O211" i="2"/>
  <c r="M211" i="2"/>
  <c r="AZ210" i="2"/>
  <c r="W210" i="2"/>
  <c r="Q210" i="2"/>
  <c r="O210" i="2"/>
  <c r="M210" i="2"/>
  <c r="AZ209" i="2"/>
  <c r="W209" i="2"/>
  <c r="Q209" i="2"/>
  <c r="O209" i="2"/>
  <c r="M209" i="2"/>
  <c r="AZ208" i="2"/>
  <c r="W208" i="2"/>
  <c r="Q208" i="2"/>
  <c r="O208" i="2"/>
  <c r="M208" i="2"/>
  <c r="AZ207" i="2"/>
  <c r="W207" i="2"/>
  <c r="Q207" i="2"/>
  <c r="O207" i="2"/>
  <c r="M207" i="2"/>
  <c r="AZ206" i="2"/>
  <c r="W206" i="2"/>
  <c r="Q206" i="2"/>
  <c r="O206" i="2"/>
  <c r="M206" i="2"/>
  <c r="AZ205" i="2"/>
  <c r="W205" i="2"/>
  <c r="Q205" i="2"/>
  <c r="O205" i="2"/>
  <c r="M205" i="2"/>
  <c r="AZ204" i="2"/>
  <c r="W204" i="2"/>
  <c r="Q204" i="2"/>
  <c r="O204" i="2"/>
  <c r="M204" i="2"/>
  <c r="AZ203" i="2"/>
  <c r="W203" i="2"/>
  <c r="Q203" i="2"/>
  <c r="O203" i="2"/>
  <c r="M203" i="2"/>
  <c r="AZ201" i="2"/>
  <c r="W201" i="2"/>
  <c r="Q201" i="2"/>
  <c r="O201" i="2"/>
  <c r="M201" i="2"/>
  <c r="AZ200" i="2"/>
  <c r="W200" i="2"/>
  <c r="Q200" i="2"/>
  <c r="O200" i="2"/>
  <c r="M200" i="2"/>
  <c r="AZ202" i="2"/>
  <c r="W202" i="2"/>
  <c r="Q202" i="2"/>
  <c r="O202" i="2"/>
  <c r="M202" i="2"/>
  <c r="AZ199" i="2"/>
  <c r="W199" i="2"/>
  <c r="Q199" i="2"/>
  <c r="O199" i="2"/>
  <c r="M199" i="2"/>
  <c r="AZ198" i="2"/>
  <c r="W198" i="2"/>
  <c r="Q198" i="2"/>
  <c r="O198" i="2"/>
  <c r="M198" i="2"/>
  <c r="AZ197" i="2"/>
  <c r="W197" i="2"/>
  <c r="Q197" i="2"/>
  <c r="O197" i="2"/>
  <c r="M197" i="2"/>
  <c r="AZ196" i="2"/>
  <c r="W196" i="2"/>
  <c r="Q196" i="2"/>
  <c r="O196" i="2"/>
  <c r="M196" i="2"/>
  <c r="AZ195" i="2"/>
  <c r="W195" i="2"/>
  <c r="Q195" i="2"/>
  <c r="O195" i="2"/>
  <c r="M195" i="2"/>
  <c r="AZ194" i="2"/>
  <c r="W194" i="2"/>
  <c r="Q194" i="2"/>
  <c r="O194" i="2"/>
  <c r="M194" i="2"/>
  <c r="AZ193" i="2"/>
  <c r="W193" i="2"/>
  <c r="Q193" i="2"/>
  <c r="O193" i="2"/>
  <c r="M193" i="2"/>
  <c r="AZ192" i="2"/>
  <c r="W192" i="2"/>
  <c r="Q192" i="2"/>
  <c r="O192" i="2"/>
  <c r="M192" i="2"/>
  <c r="AZ191" i="2"/>
  <c r="W191" i="2"/>
  <c r="Q191" i="2"/>
  <c r="O191" i="2"/>
  <c r="M191" i="2"/>
  <c r="AZ190" i="2"/>
  <c r="W190" i="2"/>
  <c r="Q190" i="2"/>
  <c r="O190" i="2"/>
  <c r="M190" i="2"/>
  <c r="AZ189" i="2"/>
  <c r="W189" i="2"/>
  <c r="Q189" i="2"/>
  <c r="O189" i="2"/>
  <c r="M189" i="2"/>
  <c r="AZ188" i="2"/>
  <c r="W188" i="2"/>
  <c r="Q188" i="2"/>
  <c r="O188" i="2"/>
  <c r="M188" i="2"/>
  <c r="AZ187" i="2"/>
  <c r="W187" i="2"/>
  <c r="Q187" i="2"/>
  <c r="O187" i="2"/>
  <c r="M187" i="2"/>
  <c r="AZ186" i="2"/>
  <c r="W186" i="2"/>
  <c r="Q186" i="2"/>
  <c r="O186" i="2"/>
  <c r="M186" i="2"/>
  <c r="AZ185" i="2"/>
  <c r="W185" i="2"/>
  <c r="Q185" i="2"/>
  <c r="O185" i="2"/>
  <c r="M185" i="2"/>
  <c r="AZ184" i="2"/>
  <c r="W184" i="2"/>
  <c r="Q184" i="2"/>
  <c r="O184" i="2"/>
  <c r="M184" i="2"/>
  <c r="AZ182" i="2"/>
  <c r="W182" i="2"/>
  <c r="Q182" i="2"/>
  <c r="O182" i="2"/>
  <c r="M182" i="2"/>
  <c r="AZ181" i="2"/>
  <c r="W181" i="2"/>
  <c r="Q181" i="2"/>
  <c r="O181" i="2"/>
  <c r="M181" i="2"/>
  <c r="AZ180" i="2"/>
  <c r="W180" i="2"/>
  <c r="Q180" i="2"/>
  <c r="O180" i="2"/>
  <c r="M180" i="2"/>
  <c r="AZ179" i="2"/>
  <c r="W179" i="2"/>
  <c r="Q179" i="2"/>
  <c r="O179" i="2"/>
  <c r="M179" i="2"/>
  <c r="AZ178" i="2"/>
  <c r="W178" i="2"/>
  <c r="Q178" i="2"/>
  <c r="O178" i="2"/>
  <c r="M178" i="2"/>
  <c r="AZ177" i="2"/>
  <c r="W177" i="2"/>
  <c r="Q177" i="2"/>
  <c r="O177" i="2"/>
  <c r="M177" i="2"/>
  <c r="AZ175" i="2"/>
  <c r="W175" i="2"/>
  <c r="Q175" i="2"/>
  <c r="O175" i="2"/>
  <c r="M175" i="2"/>
  <c r="AZ174" i="2"/>
  <c r="W174" i="2"/>
  <c r="Q174" i="2"/>
  <c r="O174" i="2"/>
  <c r="M174" i="2"/>
  <c r="AZ172" i="2"/>
  <c r="W172" i="2"/>
  <c r="Q172" i="2"/>
  <c r="O172" i="2"/>
  <c r="M172" i="2"/>
  <c r="AZ171" i="2"/>
  <c r="W171" i="2"/>
  <c r="Q171" i="2"/>
  <c r="O171" i="2"/>
  <c r="M171" i="2"/>
  <c r="AZ170" i="2"/>
  <c r="W170" i="2"/>
  <c r="Q170" i="2"/>
  <c r="O170" i="2"/>
  <c r="M170" i="2"/>
  <c r="AZ169" i="2"/>
  <c r="W169" i="2"/>
  <c r="Q169" i="2"/>
  <c r="O169" i="2"/>
  <c r="M169" i="2"/>
  <c r="AZ168" i="2"/>
  <c r="W168" i="2"/>
  <c r="Q168" i="2"/>
  <c r="O168" i="2"/>
  <c r="M168" i="2"/>
  <c r="AZ167" i="2"/>
  <c r="W167" i="2"/>
  <c r="Q167" i="2"/>
  <c r="O167" i="2"/>
  <c r="M167" i="2"/>
  <c r="AZ166" i="2"/>
  <c r="W166" i="2"/>
  <c r="Q166" i="2"/>
  <c r="O166" i="2"/>
  <c r="M166" i="2"/>
  <c r="AZ165" i="2"/>
  <c r="W165" i="2"/>
  <c r="Q165" i="2"/>
  <c r="O165" i="2"/>
  <c r="M165" i="2"/>
  <c r="AZ164" i="2"/>
  <c r="W164" i="2"/>
  <c r="Q164" i="2"/>
  <c r="O164" i="2"/>
  <c r="M164" i="2"/>
  <c r="AZ163" i="2"/>
  <c r="W163" i="2"/>
  <c r="Q163" i="2"/>
  <c r="O163" i="2"/>
  <c r="M163" i="2"/>
  <c r="AZ162" i="2"/>
  <c r="W162" i="2"/>
  <c r="Q162" i="2"/>
  <c r="O162" i="2"/>
  <c r="M162" i="2"/>
  <c r="AZ161" i="2"/>
  <c r="W161" i="2"/>
  <c r="Q161" i="2"/>
  <c r="O161" i="2"/>
  <c r="M161" i="2"/>
  <c r="AZ160" i="2"/>
  <c r="W160" i="2"/>
  <c r="Q160" i="2"/>
  <c r="O160" i="2"/>
  <c r="M160" i="2"/>
  <c r="AZ159" i="2"/>
  <c r="W159" i="2"/>
  <c r="Q159" i="2"/>
  <c r="O159" i="2"/>
  <c r="M159" i="2"/>
  <c r="AZ158" i="2"/>
  <c r="W158" i="2"/>
  <c r="Q158" i="2"/>
  <c r="O158" i="2"/>
  <c r="M158" i="2"/>
  <c r="AZ157" i="2"/>
  <c r="W157" i="2"/>
  <c r="Q157" i="2"/>
  <c r="O157" i="2"/>
  <c r="M157" i="2"/>
  <c r="AZ156" i="2"/>
  <c r="W156" i="2"/>
  <c r="Q156" i="2"/>
  <c r="O156" i="2"/>
  <c r="M156" i="2"/>
  <c r="AZ155" i="2"/>
  <c r="W155" i="2"/>
  <c r="Q155" i="2"/>
  <c r="O155" i="2"/>
  <c r="M155" i="2"/>
  <c r="AZ154" i="2"/>
  <c r="W154" i="2"/>
  <c r="Q154" i="2"/>
  <c r="O154" i="2"/>
  <c r="M154" i="2"/>
  <c r="AZ153" i="2"/>
  <c r="W153" i="2"/>
  <c r="Q153" i="2"/>
  <c r="O153" i="2"/>
  <c r="M153" i="2"/>
  <c r="AZ152" i="2"/>
  <c r="W152" i="2"/>
  <c r="Q152" i="2"/>
  <c r="O152" i="2"/>
  <c r="M152" i="2"/>
  <c r="AZ150" i="2"/>
  <c r="W150" i="2"/>
  <c r="Q150" i="2"/>
  <c r="O150" i="2"/>
  <c r="M150" i="2"/>
  <c r="AZ151" i="2"/>
  <c r="W151" i="2"/>
  <c r="Q151" i="2"/>
  <c r="O151" i="2"/>
  <c r="M151" i="2"/>
  <c r="AZ149" i="2"/>
  <c r="W149" i="2"/>
  <c r="Q149" i="2"/>
  <c r="O149" i="2"/>
  <c r="M149" i="2"/>
  <c r="AZ148" i="2"/>
  <c r="W148" i="2"/>
  <c r="Q148" i="2"/>
  <c r="O148" i="2"/>
  <c r="M148" i="2"/>
  <c r="AZ147" i="2"/>
  <c r="W147" i="2"/>
  <c r="Q147" i="2"/>
  <c r="O147" i="2"/>
  <c r="M147" i="2"/>
  <c r="AZ146" i="2"/>
  <c r="W146" i="2"/>
  <c r="Q146" i="2"/>
  <c r="O146" i="2"/>
  <c r="M146" i="2"/>
  <c r="AZ145" i="2"/>
  <c r="W145" i="2"/>
  <c r="Q145" i="2"/>
  <c r="O145" i="2"/>
  <c r="M145" i="2"/>
  <c r="AZ144" i="2"/>
  <c r="W144" i="2"/>
  <c r="Q144" i="2"/>
  <c r="O144" i="2"/>
  <c r="M144" i="2"/>
  <c r="AZ143" i="2"/>
  <c r="W143" i="2"/>
  <c r="Q143" i="2"/>
  <c r="O143" i="2"/>
  <c r="M143" i="2"/>
  <c r="AZ142" i="2"/>
  <c r="W142" i="2"/>
  <c r="Q142" i="2"/>
  <c r="O142" i="2"/>
  <c r="M142" i="2"/>
  <c r="AZ141" i="2"/>
  <c r="W141" i="2"/>
  <c r="Q141" i="2"/>
  <c r="O141" i="2"/>
  <c r="M141" i="2"/>
  <c r="AZ139" i="2"/>
  <c r="W139" i="2"/>
  <c r="Q139" i="2"/>
  <c r="O139" i="2"/>
  <c r="M139" i="2"/>
  <c r="AZ138" i="2"/>
  <c r="W138" i="2"/>
  <c r="Q138" i="2"/>
  <c r="O138" i="2"/>
  <c r="M138" i="2"/>
  <c r="AZ137" i="2"/>
  <c r="W137" i="2"/>
  <c r="Q137" i="2"/>
  <c r="O137" i="2"/>
  <c r="M137" i="2"/>
  <c r="AZ136" i="2"/>
  <c r="W136" i="2"/>
  <c r="Q136" i="2"/>
  <c r="O136" i="2"/>
  <c r="M136" i="2"/>
  <c r="AZ135" i="2"/>
  <c r="W135" i="2"/>
  <c r="Q135" i="2"/>
  <c r="O135" i="2"/>
  <c r="M135" i="2"/>
  <c r="AZ134" i="2"/>
  <c r="W134" i="2"/>
  <c r="Q134" i="2"/>
  <c r="O134" i="2"/>
  <c r="M134" i="2"/>
  <c r="AZ133" i="2"/>
  <c r="W133" i="2"/>
  <c r="Q133" i="2"/>
  <c r="O133" i="2"/>
  <c r="M133" i="2"/>
  <c r="AZ131" i="2"/>
  <c r="W131" i="2"/>
  <c r="Q131" i="2"/>
  <c r="O131" i="2"/>
  <c r="M131" i="2"/>
  <c r="AZ132" i="2"/>
  <c r="W132" i="2"/>
  <c r="Q132" i="2"/>
  <c r="O132" i="2"/>
  <c r="M132" i="2"/>
  <c r="AZ130" i="2"/>
  <c r="W130" i="2"/>
  <c r="Q130" i="2"/>
  <c r="O130" i="2"/>
  <c r="M130" i="2"/>
  <c r="AZ129" i="2"/>
  <c r="W129" i="2"/>
  <c r="Q129" i="2"/>
  <c r="O129" i="2"/>
  <c r="M129" i="2"/>
  <c r="AZ128" i="2"/>
  <c r="W128" i="2"/>
  <c r="Q128" i="2"/>
  <c r="O128" i="2"/>
  <c r="M128" i="2"/>
  <c r="AZ127" i="2"/>
  <c r="W127" i="2"/>
  <c r="Q127" i="2"/>
  <c r="O127" i="2"/>
  <c r="M127" i="2"/>
  <c r="AZ126" i="2"/>
  <c r="W126" i="2"/>
  <c r="Q126" i="2"/>
  <c r="O126" i="2"/>
  <c r="M126" i="2"/>
  <c r="AZ125" i="2"/>
  <c r="W125" i="2"/>
  <c r="Q125" i="2"/>
  <c r="O125" i="2"/>
  <c r="M125" i="2"/>
  <c r="AZ124" i="2"/>
  <c r="W124" i="2"/>
  <c r="Q124" i="2"/>
  <c r="O124" i="2"/>
  <c r="M124" i="2"/>
  <c r="AZ123" i="2"/>
  <c r="W123" i="2"/>
  <c r="Q123" i="2"/>
  <c r="O123" i="2"/>
  <c r="M123" i="2"/>
  <c r="AZ122" i="2"/>
  <c r="W122" i="2"/>
  <c r="Q122" i="2"/>
  <c r="O122" i="2"/>
  <c r="M122" i="2"/>
  <c r="AZ120" i="2"/>
  <c r="W120" i="2"/>
  <c r="Q120" i="2"/>
  <c r="O120" i="2"/>
  <c r="M120" i="2"/>
  <c r="AZ119" i="2"/>
  <c r="W119" i="2"/>
  <c r="Q119" i="2"/>
  <c r="O119" i="2"/>
  <c r="M119" i="2"/>
  <c r="AZ118" i="2"/>
  <c r="W118" i="2"/>
  <c r="Q118" i="2"/>
  <c r="O118" i="2"/>
  <c r="M118" i="2"/>
  <c r="AZ117" i="2"/>
  <c r="W117" i="2"/>
  <c r="Q117" i="2"/>
  <c r="O117" i="2"/>
  <c r="M117" i="2"/>
  <c r="AZ116" i="2"/>
  <c r="W116" i="2"/>
  <c r="Q116" i="2"/>
  <c r="O116" i="2"/>
  <c r="M116" i="2"/>
  <c r="AZ115" i="2"/>
  <c r="W115" i="2"/>
  <c r="Q115" i="2"/>
  <c r="O115" i="2"/>
  <c r="M115" i="2"/>
  <c r="AZ114" i="2"/>
  <c r="W114" i="2"/>
  <c r="Q114" i="2"/>
  <c r="O114" i="2"/>
  <c r="M114" i="2"/>
  <c r="AZ113" i="2"/>
  <c r="W113" i="2"/>
  <c r="Q113" i="2"/>
  <c r="O113" i="2"/>
  <c r="M113" i="2"/>
  <c r="AZ112" i="2"/>
  <c r="W112" i="2"/>
  <c r="Q112" i="2"/>
  <c r="O112" i="2"/>
  <c r="M112" i="2"/>
  <c r="AZ111" i="2"/>
  <c r="W111" i="2"/>
  <c r="Q111" i="2"/>
  <c r="O111" i="2"/>
  <c r="M111" i="2"/>
  <c r="AZ110" i="2"/>
  <c r="W110" i="2"/>
  <c r="Q110" i="2"/>
  <c r="O110" i="2"/>
  <c r="M110" i="2"/>
  <c r="AZ109" i="2"/>
  <c r="W109" i="2"/>
  <c r="Q109" i="2"/>
  <c r="O109" i="2"/>
  <c r="M109" i="2"/>
  <c r="AZ108" i="2"/>
  <c r="W108" i="2"/>
  <c r="Q108" i="2"/>
  <c r="O108" i="2"/>
  <c r="M108" i="2"/>
  <c r="AZ107" i="2"/>
  <c r="W107" i="2"/>
  <c r="Q107" i="2"/>
  <c r="O107" i="2"/>
  <c r="M107" i="2"/>
  <c r="AZ106" i="2"/>
  <c r="W106" i="2"/>
  <c r="Q106" i="2"/>
  <c r="O106" i="2"/>
  <c r="M106" i="2"/>
  <c r="AZ105" i="2"/>
  <c r="W105" i="2"/>
  <c r="Q105" i="2"/>
  <c r="O105" i="2"/>
  <c r="M105" i="2"/>
  <c r="AZ104" i="2"/>
  <c r="W104" i="2"/>
  <c r="Q104" i="2"/>
  <c r="O104" i="2"/>
  <c r="M104" i="2"/>
  <c r="AZ103" i="2"/>
  <c r="W103" i="2"/>
  <c r="Q103" i="2"/>
  <c r="O103" i="2"/>
  <c r="M103" i="2"/>
  <c r="AZ102" i="2"/>
  <c r="W102" i="2"/>
  <c r="Q102" i="2"/>
  <c r="O102" i="2"/>
  <c r="M102" i="2"/>
  <c r="AZ101" i="2"/>
  <c r="W101" i="2"/>
  <c r="Q101" i="2"/>
  <c r="O101" i="2"/>
  <c r="M101" i="2"/>
  <c r="AZ100" i="2"/>
  <c r="W100" i="2"/>
  <c r="Q100" i="2"/>
  <c r="O100" i="2"/>
  <c r="M100" i="2"/>
  <c r="AZ99" i="2"/>
  <c r="W99" i="2"/>
  <c r="Q99" i="2"/>
  <c r="O99" i="2"/>
  <c r="M99" i="2"/>
  <c r="AZ98" i="2"/>
  <c r="W98" i="2"/>
  <c r="Q98" i="2"/>
  <c r="O98" i="2"/>
  <c r="M98" i="2"/>
  <c r="AZ97" i="2"/>
  <c r="W97" i="2"/>
  <c r="Q97" i="2"/>
  <c r="O97" i="2"/>
  <c r="M97" i="2"/>
  <c r="AZ96" i="2"/>
  <c r="W96" i="2"/>
  <c r="Q96" i="2"/>
  <c r="O96" i="2"/>
  <c r="M96" i="2"/>
  <c r="AZ95" i="2"/>
  <c r="W95" i="2"/>
  <c r="Q95" i="2"/>
  <c r="O95" i="2"/>
  <c r="M95" i="2"/>
  <c r="AZ94" i="2"/>
  <c r="W94" i="2"/>
  <c r="Q94" i="2"/>
  <c r="O94" i="2"/>
  <c r="M94" i="2"/>
  <c r="AZ93" i="2"/>
  <c r="W93" i="2"/>
  <c r="Q93" i="2"/>
  <c r="O93" i="2"/>
  <c r="M93" i="2"/>
  <c r="AZ92" i="2"/>
  <c r="W92" i="2"/>
  <c r="Q92" i="2"/>
  <c r="O92" i="2"/>
  <c r="M92" i="2"/>
  <c r="AZ91" i="2"/>
  <c r="W91" i="2"/>
  <c r="Q91" i="2"/>
  <c r="O91" i="2"/>
  <c r="M91" i="2"/>
  <c r="AZ90" i="2"/>
  <c r="W90" i="2"/>
  <c r="Q90" i="2"/>
  <c r="O90" i="2"/>
  <c r="M90" i="2"/>
  <c r="AZ89" i="2"/>
  <c r="W89" i="2"/>
  <c r="Q89" i="2"/>
  <c r="O89" i="2"/>
  <c r="M89" i="2"/>
  <c r="AZ88" i="2"/>
  <c r="W88" i="2"/>
  <c r="Q88" i="2"/>
  <c r="O88" i="2"/>
  <c r="M88" i="2"/>
  <c r="AZ87" i="2"/>
  <c r="W87" i="2"/>
  <c r="Q87" i="2"/>
  <c r="O87" i="2"/>
  <c r="M87" i="2"/>
  <c r="AZ86" i="2"/>
  <c r="W86" i="2"/>
  <c r="Q86" i="2"/>
  <c r="O86" i="2"/>
  <c r="M86" i="2"/>
  <c r="AZ85" i="2"/>
  <c r="W85" i="2"/>
  <c r="Q85" i="2"/>
  <c r="O85" i="2"/>
  <c r="M85" i="2"/>
  <c r="AZ84" i="2"/>
  <c r="W84" i="2"/>
  <c r="Q84" i="2"/>
  <c r="O84" i="2"/>
  <c r="M84" i="2"/>
  <c r="AZ83" i="2"/>
  <c r="W83" i="2"/>
  <c r="Q83" i="2"/>
  <c r="O83" i="2"/>
  <c r="M83" i="2"/>
  <c r="AZ82" i="2"/>
  <c r="W82" i="2"/>
  <c r="Q82" i="2"/>
  <c r="O82" i="2"/>
  <c r="M82" i="2"/>
  <c r="AZ81" i="2"/>
  <c r="W81" i="2"/>
  <c r="Q81" i="2"/>
  <c r="O81" i="2"/>
  <c r="M81" i="2"/>
  <c r="AZ80" i="2"/>
  <c r="W80" i="2"/>
  <c r="Q80" i="2"/>
  <c r="O80" i="2"/>
  <c r="M80" i="2"/>
  <c r="AZ79" i="2"/>
  <c r="W79" i="2"/>
  <c r="Q79" i="2"/>
  <c r="O79" i="2"/>
  <c r="M79" i="2"/>
  <c r="AZ78" i="2"/>
  <c r="W78" i="2"/>
  <c r="Q78" i="2"/>
  <c r="O78" i="2"/>
  <c r="M78" i="2"/>
  <c r="AZ76" i="2"/>
  <c r="W76" i="2"/>
  <c r="Q76" i="2"/>
  <c r="O76" i="2"/>
  <c r="M76" i="2"/>
  <c r="AZ77" i="2"/>
  <c r="W77" i="2"/>
  <c r="Q77" i="2"/>
  <c r="O77" i="2"/>
  <c r="M77" i="2"/>
  <c r="AZ75" i="2"/>
  <c r="W75" i="2"/>
  <c r="Q75" i="2"/>
  <c r="O75" i="2"/>
  <c r="M75" i="2"/>
  <c r="AZ74" i="2"/>
  <c r="W74" i="2"/>
  <c r="Q74" i="2"/>
  <c r="O74" i="2"/>
  <c r="M74" i="2"/>
  <c r="AZ73" i="2"/>
  <c r="W73" i="2"/>
  <c r="Q73" i="2"/>
  <c r="O73" i="2"/>
  <c r="M73" i="2"/>
  <c r="AZ72" i="2"/>
  <c r="W72" i="2"/>
  <c r="Q72" i="2"/>
  <c r="O72" i="2"/>
  <c r="M72" i="2"/>
  <c r="AZ71" i="2"/>
  <c r="W71" i="2"/>
  <c r="Q71" i="2"/>
  <c r="O71" i="2"/>
  <c r="M71" i="2"/>
  <c r="AZ70" i="2"/>
  <c r="W70" i="2"/>
  <c r="Q70" i="2"/>
  <c r="O70" i="2"/>
  <c r="M70" i="2"/>
  <c r="AZ69" i="2"/>
  <c r="W69" i="2"/>
  <c r="Q69" i="2"/>
  <c r="O69" i="2"/>
  <c r="M69" i="2"/>
  <c r="AZ68" i="2"/>
  <c r="W68" i="2"/>
  <c r="Q68" i="2"/>
  <c r="O68" i="2"/>
  <c r="M68" i="2"/>
  <c r="AZ67" i="2"/>
  <c r="W67" i="2"/>
  <c r="Q67" i="2"/>
  <c r="O67" i="2"/>
  <c r="M67" i="2"/>
  <c r="AZ66" i="2"/>
  <c r="W66" i="2"/>
  <c r="Q66" i="2"/>
  <c r="O66" i="2"/>
  <c r="M66" i="2"/>
  <c r="AZ65" i="2"/>
  <c r="W65" i="2"/>
  <c r="Q65" i="2"/>
  <c r="O65" i="2"/>
  <c r="M65" i="2"/>
  <c r="AZ64" i="2"/>
  <c r="W64" i="2"/>
  <c r="Q64" i="2"/>
  <c r="O64" i="2"/>
  <c r="M64" i="2"/>
  <c r="AZ63" i="2"/>
  <c r="W63" i="2"/>
  <c r="Q63" i="2"/>
  <c r="O63" i="2"/>
  <c r="M63" i="2"/>
  <c r="AZ62" i="2"/>
  <c r="W62" i="2"/>
  <c r="Q62" i="2"/>
  <c r="O62" i="2"/>
  <c r="M62" i="2"/>
  <c r="AZ61" i="2"/>
  <c r="W61" i="2"/>
  <c r="Q61" i="2"/>
  <c r="O61" i="2"/>
  <c r="M61" i="2"/>
  <c r="AZ60" i="2"/>
  <c r="W60" i="2"/>
  <c r="Q60" i="2"/>
  <c r="O60" i="2"/>
  <c r="M60" i="2"/>
  <c r="AZ59" i="2"/>
  <c r="W59" i="2"/>
  <c r="Q59" i="2"/>
  <c r="O59" i="2"/>
  <c r="M59" i="2"/>
  <c r="AZ58" i="2"/>
  <c r="W58" i="2"/>
  <c r="Q58" i="2"/>
  <c r="O58" i="2"/>
  <c r="M58" i="2"/>
  <c r="AZ57" i="2"/>
  <c r="W57" i="2"/>
  <c r="Q57" i="2"/>
  <c r="O57" i="2"/>
  <c r="M57" i="2"/>
  <c r="AZ56" i="2"/>
  <c r="W56" i="2"/>
  <c r="Q56" i="2"/>
  <c r="O56" i="2"/>
  <c r="M56" i="2"/>
  <c r="AZ55" i="2"/>
  <c r="W55" i="2"/>
  <c r="Q55" i="2"/>
  <c r="O55" i="2"/>
  <c r="M55" i="2"/>
  <c r="AZ54" i="2"/>
  <c r="W54" i="2"/>
  <c r="Q54" i="2"/>
  <c r="O54" i="2"/>
  <c r="M54" i="2"/>
  <c r="AZ53" i="2"/>
  <c r="W53" i="2"/>
  <c r="Q53" i="2"/>
  <c r="O53" i="2"/>
  <c r="M53" i="2"/>
  <c r="AZ52" i="2"/>
  <c r="W52" i="2"/>
  <c r="Q52" i="2"/>
  <c r="O52" i="2"/>
  <c r="M52" i="2"/>
  <c r="AZ51" i="2"/>
  <c r="W51" i="2"/>
  <c r="Q51" i="2"/>
  <c r="O51" i="2"/>
  <c r="M51" i="2"/>
  <c r="AZ50" i="2"/>
  <c r="W50" i="2"/>
  <c r="Q50" i="2"/>
  <c r="O50" i="2"/>
  <c r="M50" i="2"/>
  <c r="AZ49" i="2"/>
  <c r="W49" i="2"/>
  <c r="Q49" i="2"/>
  <c r="O49" i="2"/>
  <c r="M49" i="2"/>
  <c r="AZ48" i="2"/>
  <c r="W48" i="2"/>
  <c r="Q48" i="2"/>
  <c r="O48" i="2"/>
  <c r="M48" i="2"/>
  <c r="AZ47" i="2"/>
  <c r="W47" i="2"/>
  <c r="Q47" i="2"/>
  <c r="O47" i="2"/>
  <c r="M47" i="2"/>
  <c r="AZ46" i="2"/>
  <c r="W46" i="2"/>
  <c r="Q46" i="2"/>
  <c r="O46" i="2"/>
  <c r="M46" i="2"/>
  <c r="AZ44" i="2"/>
  <c r="W44" i="2"/>
  <c r="Q44" i="2"/>
  <c r="O44" i="2"/>
  <c r="M44" i="2"/>
  <c r="AZ43" i="2"/>
  <c r="W43" i="2"/>
  <c r="Q43" i="2"/>
  <c r="O43" i="2"/>
  <c r="M43" i="2"/>
  <c r="AZ42" i="2"/>
  <c r="W42" i="2"/>
  <c r="Q42" i="2"/>
  <c r="O42" i="2"/>
  <c r="M42" i="2"/>
  <c r="AZ41" i="2"/>
  <c r="W41" i="2"/>
  <c r="Q41" i="2"/>
  <c r="O41" i="2"/>
  <c r="M41" i="2"/>
  <c r="AZ40" i="2"/>
  <c r="W40" i="2"/>
  <c r="Q40" i="2"/>
  <c r="O40" i="2"/>
  <c r="M40" i="2"/>
  <c r="AZ39" i="2"/>
  <c r="W39" i="2"/>
  <c r="Q39" i="2"/>
  <c r="O39" i="2"/>
  <c r="M39" i="2"/>
  <c r="AZ38" i="2"/>
  <c r="W38" i="2"/>
  <c r="Q38" i="2"/>
  <c r="O38" i="2"/>
  <c r="M38" i="2"/>
  <c r="AZ37" i="2"/>
  <c r="W37" i="2"/>
  <c r="Q37" i="2"/>
  <c r="O37" i="2"/>
  <c r="M37" i="2"/>
  <c r="AZ36" i="2"/>
  <c r="W36" i="2"/>
  <c r="Q36" i="2"/>
  <c r="O36" i="2"/>
  <c r="M36" i="2"/>
  <c r="AZ35" i="2"/>
  <c r="W35" i="2"/>
  <c r="Q35" i="2"/>
  <c r="O35" i="2"/>
  <c r="M35" i="2"/>
  <c r="AZ34" i="2"/>
  <c r="W34" i="2"/>
  <c r="Q34" i="2"/>
  <c r="O34" i="2"/>
  <c r="M34" i="2"/>
  <c r="AZ33" i="2"/>
  <c r="W33" i="2"/>
  <c r="Q33" i="2"/>
  <c r="O33" i="2"/>
  <c r="M33" i="2"/>
  <c r="AZ32" i="2"/>
  <c r="W32" i="2"/>
  <c r="Q32" i="2"/>
  <c r="O32" i="2"/>
  <c r="M32" i="2"/>
  <c r="AZ31" i="2"/>
  <c r="W31" i="2"/>
  <c r="Q31" i="2"/>
  <c r="O31" i="2"/>
  <c r="M31" i="2"/>
  <c r="AZ30" i="2"/>
  <c r="W30" i="2"/>
  <c r="Q30" i="2"/>
  <c r="O30" i="2"/>
  <c r="M30" i="2"/>
  <c r="AZ29" i="2"/>
  <c r="W29" i="2"/>
  <c r="Q29" i="2"/>
  <c r="O29" i="2"/>
  <c r="M29" i="2"/>
  <c r="AZ28" i="2"/>
  <c r="W28" i="2"/>
  <c r="Q28" i="2"/>
  <c r="O28" i="2"/>
  <c r="M28" i="2"/>
  <c r="AZ27" i="2"/>
  <c r="W27" i="2"/>
  <c r="Q27" i="2"/>
  <c r="O27" i="2"/>
  <c r="M27" i="2"/>
  <c r="AZ26" i="2"/>
  <c r="W26" i="2"/>
  <c r="Q26" i="2"/>
  <c r="O26" i="2"/>
  <c r="M26" i="2"/>
  <c r="AZ25" i="2"/>
  <c r="W25" i="2"/>
  <c r="Q25" i="2"/>
  <c r="O25" i="2"/>
  <c r="M25" i="2"/>
  <c r="AZ24" i="2"/>
  <c r="W24" i="2"/>
  <c r="Q24" i="2"/>
  <c r="O24" i="2"/>
  <c r="M24" i="2"/>
  <c r="AZ23" i="2"/>
  <c r="W23" i="2"/>
  <c r="Q23" i="2"/>
  <c r="O23" i="2"/>
  <c r="M23" i="2"/>
  <c r="AZ22" i="2"/>
  <c r="W22" i="2"/>
  <c r="Q22" i="2"/>
  <c r="O22" i="2"/>
  <c r="M22" i="2"/>
  <c r="AZ21" i="2"/>
  <c r="W21" i="2"/>
  <c r="Q21" i="2"/>
  <c r="O21" i="2"/>
  <c r="M21" i="2"/>
  <c r="AZ20" i="2"/>
  <c r="W20" i="2"/>
  <c r="Q20" i="2"/>
  <c r="O20" i="2"/>
  <c r="M20" i="2"/>
  <c r="AZ18" i="2"/>
  <c r="W18" i="2"/>
  <c r="Q18" i="2"/>
  <c r="O18" i="2"/>
  <c r="M18" i="2"/>
  <c r="AZ17" i="2"/>
  <c r="W17" i="2"/>
  <c r="Q17" i="2"/>
  <c r="O17" i="2"/>
  <c r="M17" i="2"/>
  <c r="AZ16" i="2"/>
  <c r="W16" i="2"/>
  <c r="Q16" i="2"/>
  <c r="O16" i="2"/>
  <c r="M16" i="2"/>
  <c r="AZ15" i="2"/>
  <c r="W15" i="2"/>
  <c r="Q15" i="2"/>
  <c r="O15" i="2"/>
  <c r="M15" i="2"/>
  <c r="AZ14" i="2"/>
  <c r="W14" i="2"/>
  <c r="Q14" i="2"/>
  <c r="O14" i="2"/>
  <c r="M14" i="2"/>
  <c r="AZ13" i="2"/>
  <c r="W13" i="2"/>
  <c r="Q13" i="2"/>
  <c r="O13" i="2"/>
  <c r="M13" i="2"/>
  <c r="AZ12" i="2"/>
  <c r="W12" i="2"/>
  <c r="Q12" i="2"/>
  <c r="O12" i="2"/>
  <c r="M12" i="2"/>
  <c r="N183" i="2" l="1"/>
  <c r="N176" i="2"/>
  <c r="N173" i="2"/>
  <c r="N8" i="2"/>
  <c r="N3" i="2"/>
  <c r="N2" i="2"/>
  <c r="N231" i="2"/>
  <c r="N11" i="2"/>
  <c r="N9" i="2"/>
  <c r="N6" i="2"/>
  <c r="N628" i="2"/>
  <c r="N19" i="2"/>
  <c r="N7" i="2"/>
  <c r="N45" i="2"/>
  <c r="N140" i="2"/>
  <c r="N4" i="2"/>
  <c r="N121" i="2"/>
  <c r="N10" i="2"/>
  <c r="N5" i="2"/>
  <c r="N14" i="2"/>
  <c r="N76" i="2"/>
  <c r="N22" i="2"/>
  <c r="N220" i="2"/>
  <c r="N29" i="2"/>
  <c r="N81" i="2"/>
  <c r="N93" i="2"/>
  <c r="N35" i="2"/>
  <c r="N56" i="2"/>
  <c r="N174" i="2"/>
  <c r="N120" i="2"/>
  <c r="N107" i="2"/>
  <c r="N28" i="2"/>
  <c r="N61" i="2"/>
  <c r="N77" i="2"/>
  <c r="N129" i="2"/>
  <c r="N52" i="2"/>
  <c r="N18" i="2"/>
  <c r="N46" i="2"/>
  <c r="N95" i="2"/>
  <c r="N91" i="2"/>
  <c r="N31" i="2"/>
  <c r="N48" i="2"/>
  <c r="N170" i="2"/>
  <c r="N33" i="2"/>
  <c r="N275" i="2"/>
  <c r="N156" i="2"/>
  <c r="N398" i="2"/>
  <c r="N13" i="2"/>
  <c r="N131" i="2"/>
  <c r="N309" i="2"/>
  <c r="N104" i="2"/>
  <c r="N160" i="2"/>
  <c r="N185" i="2"/>
  <c r="N345" i="2"/>
  <c r="N439" i="2"/>
  <c r="N527" i="2"/>
  <c r="N863" i="2"/>
  <c r="N196" i="2"/>
  <c r="N358" i="2"/>
  <c r="N178" i="2"/>
  <c r="N316" i="2"/>
  <c r="N902" i="2"/>
  <c r="N15" i="2"/>
  <c r="N58" i="2"/>
  <c r="N78" i="2"/>
  <c r="N83" i="2"/>
  <c r="N138" i="2"/>
  <c r="N151" i="2"/>
  <c r="N179" i="2"/>
  <c r="N310" i="2"/>
  <c r="N490" i="2"/>
  <c r="N559" i="2"/>
  <c r="N584" i="2"/>
  <c r="N635" i="2"/>
  <c r="N991" i="2"/>
  <c r="N67" i="2"/>
  <c r="N126" i="2"/>
  <c r="N1092" i="2"/>
  <c r="N997" i="2"/>
  <c r="N21" i="2"/>
  <c r="N53" i="2"/>
  <c r="N63" i="2"/>
  <c r="N68" i="2"/>
  <c r="N73" i="2"/>
  <c r="N127" i="2"/>
  <c r="N161" i="2"/>
  <c r="N186" i="2"/>
  <c r="N203" i="2"/>
  <c r="N256" i="2"/>
  <c r="N286" i="2"/>
  <c r="N341" i="2"/>
  <c r="N347" i="2"/>
  <c r="N383" i="2"/>
  <c r="N390" i="2"/>
  <c r="N414" i="2"/>
  <c r="N440" i="2"/>
  <c r="N629" i="2"/>
  <c r="N896" i="2"/>
  <c r="N36" i="2"/>
  <c r="N144" i="2"/>
  <c r="N395" i="2"/>
  <c r="N477" i="2"/>
  <c r="N540" i="2"/>
  <c r="N565" i="2"/>
  <c r="N89" i="2"/>
  <c r="N94" i="2"/>
  <c r="N105" i="2"/>
  <c r="N110" i="2"/>
  <c r="N122" i="2"/>
  <c r="N268" i="2"/>
  <c r="N280" i="2"/>
  <c r="N292" i="2"/>
  <c r="N298" i="2"/>
  <c r="N434" i="2"/>
  <c r="N522" i="2"/>
  <c r="N572" i="2"/>
  <c r="N769" i="2"/>
  <c r="N72" i="2"/>
  <c r="N47" i="2"/>
  <c r="N191" i="2"/>
  <c r="N267" i="2"/>
  <c r="N577" i="2"/>
  <c r="N192" i="2"/>
  <c r="N226" i="2"/>
  <c r="N235" i="2"/>
  <c r="N262" i="2"/>
  <c r="N323" i="2"/>
  <c r="N328" i="2"/>
  <c r="N335" i="2"/>
  <c r="N497" i="2"/>
  <c r="N1031" i="2"/>
  <c r="N145" i="2"/>
  <c r="N215" i="2"/>
  <c r="N245" i="2"/>
  <c r="N251" i="2"/>
  <c r="N359" i="2"/>
  <c r="N397" i="2"/>
  <c r="N403" i="2"/>
  <c r="N427" i="2"/>
  <c r="N591" i="2"/>
  <c r="N763" i="2"/>
  <c r="N116" i="2"/>
  <c r="N616" i="2"/>
  <c r="N668" i="2"/>
  <c r="N1024" i="2"/>
  <c r="N62" i="2"/>
  <c r="N109" i="2"/>
  <c r="N239" i="2"/>
  <c r="N317" i="2"/>
  <c r="N74" i="2"/>
  <c r="N84" i="2"/>
  <c r="N100" i="2"/>
  <c r="N139" i="2"/>
  <c r="N150" i="2"/>
  <c r="N180" i="2"/>
  <c r="N287" i="2"/>
  <c r="N305" i="2"/>
  <c r="N311" i="2"/>
  <c r="N348" i="2"/>
  <c r="N379" i="2"/>
  <c r="N416" i="2"/>
  <c r="N453" i="2"/>
  <c r="N472" i="2"/>
  <c r="N503" i="2"/>
  <c r="N554" i="2"/>
  <c r="N897" i="2"/>
  <c r="N27" i="2"/>
  <c r="N32" i="2"/>
  <c r="N16" i="2"/>
  <c r="N79" i="2"/>
  <c r="N128" i="2"/>
  <c r="N269" i="2"/>
  <c r="N274" i="2"/>
  <c r="N435" i="2"/>
  <c r="N485" i="2"/>
  <c r="N529" i="2"/>
  <c r="N802" i="2"/>
  <c r="N219" i="2"/>
  <c r="N371" i="2"/>
  <c r="N133" i="2"/>
  <c r="N59" i="2"/>
  <c r="N64" i="2"/>
  <c r="N187" i="2"/>
  <c r="N204" i="2"/>
  <c r="N342" i="2"/>
  <c r="N54" i="2"/>
  <c r="N90" i="2"/>
  <c r="N106" i="2"/>
  <c r="N111" i="2"/>
  <c r="N168" i="2"/>
  <c r="N227" i="2"/>
  <c r="N324" i="2"/>
  <c r="N374" i="2"/>
  <c r="N517" i="2"/>
  <c r="N573" i="2"/>
  <c r="N891" i="2"/>
  <c r="N146" i="2"/>
  <c r="N193" i="2"/>
  <c r="N210" i="2"/>
  <c r="N330" i="2"/>
  <c r="N367" i="2"/>
  <c r="N428" i="2"/>
  <c r="N567" i="2"/>
  <c r="N598" i="2"/>
  <c r="N713" i="2"/>
  <c r="N796" i="2"/>
  <c r="N621" i="2"/>
  <c r="N117" i="2"/>
  <c r="N157" i="2"/>
  <c r="N233" i="2"/>
  <c r="N241" i="2"/>
  <c r="N252" i="2"/>
  <c r="N361" i="2"/>
  <c r="N586" i="2"/>
  <c r="N41" i="2"/>
  <c r="N1192" i="2"/>
  <c r="N1160" i="2"/>
  <c r="N1128" i="2"/>
  <c r="N1095" i="2"/>
  <c r="N1063" i="2"/>
  <c r="N1032" i="2"/>
  <c r="N1000" i="2"/>
  <c r="N968" i="2"/>
  <c r="N936" i="2"/>
  <c r="N904" i="2"/>
  <c r="N872" i="2"/>
  <c r="N840" i="2"/>
  <c r="N808" i="2"/>
  <c r="N776" i="2"/>
  <c r="N744" i="2"/>
  <c r="N712" i="2"/>
  <c r="N680" i="2"/>
  <c r="N648" i="2"/>
  <c r="N615" i="2"/>
  <c r="N583" i="2"/>
  <c r="N551" i="2"/>
  <c r="N519" i="2"/>
  <c r="N487" i="2"/>
  <c r="N454" i="2"/>
  <c r="N482" i="2"/>
  <c r="N419" i="2"/>
  <c r="N386" i="2"/>
  <c r="N257" i="2"/>
  <c r="N610" i="2"/>
  <c r="N546" i="2"/>
  <c r="N514" i="2"/>
  <c r="N354" i="2"/>
  <c r="N322" i="2"/>
  <c r="N1219" i="2"/>
  <c r="N1187" i="2"/>
  <c r="N1155" i="2"/>
  <c r="N1123" i="2"/>
  <c r="N1091" i="2"/>
  <c r="N1059" i="2"/>
  <c r="N1027" i="2"/>
  <c r="N995" i="2"/>
  <c r="N963" i="2"/>
  <c r="N931" i="2"/>
  <c r="N899" i="2"/>
  <c r="N867" i="2"/>
  <c r="N835" i="2"/>
  <c r="N803" i="2"/>
  <c r="N771" i="2"/>
  <c r="N739" i="2"/>
  <c r="N707" i="2"/>
  <c r="N675" i="2"/>
  <c r="N643" i="2"/>
  <c r="N578" i="2"/>
  <c r="N450" i="2"/>
  <c r="N290" i="2"/>
  <c r="N1209" i="2"/>
  <c r="N1177" i="2"/>
  <c r="N1145" i="2"/>
  <c r="N1113" i="2"/>
  <c r="N1081" i="2"/>
  <c r="N1049" i="2"/>
  <c r="N1017" i="2"/>
  <c r="N985" i="2"/>
  <c r="N953" i="2"/>
  <c r="N921" i="2"/>
  <c r="N889" i="2"/>
  <c r="N857" i="2"/>
  <c r="N770" i="2"/>
  <c r="N738" i="2"/>
  <c r="N706" i="2"/>
  <c r="N674" i="2"/>
  <c r="N642" i="2"/>
  <c r="N609" i="2"/>
  <c r="N1204" i="2"/>
  <c r="N1172" i="2"/>
  <c r="N1140" i="2"/>
  <c r="N1108" i="2"/>
  <c r="N1075" i="2"/>
  <c r="N1044" i="2"/>
  <c r="N1012" i="2"/>
  <c r="N980" i="2"/>
  <c r="N948" i="2"/>
  <c r="N916" i="2"/>
  <c r="N884" i="2"/>
  <c r="N852" i="2"/>
  <c r="N820" i="2"/>
  <c r="N788" i="2"/>
  <c r="N756" i="2"/>
  <c r="N724" i="2"/>
  <c r="N692" i="2"/>
  <c r="N1190" i="2"/>
  <c r="N1158" i="2"/>
  <c r="N1126" i="2"/>
  <c r="N1094" i="2"/>
  <c r="N1062" i="2"/>
  <c r="N1007" i="2"/>
  <c r="N975" i="2"/>
  <c r="N943" i="2"/>
  <c r="N911" i="2"/>
  <c r="N879" i="2"/>
  <c r="N847" i="2"/>
  <c r="N815" i="2"/>
  <c r="N783" i="2"/>
  <c r="N751" i="2"/>
  <c r="N720" i="2"/>
  <c r="N687" i="2"/>
  <c r="N655" i="2"/>
  <c r="N622" i="2"/>
  <c r="N1217" i="2"/>
  <c r="N1185" i="2"/>
  <c r="N1153" i="2"/>
  <c r="N1121" i="2"/>
  <c r="N1089" i="2"/>
  <c r="N1056" i="2"/>
  <c r="N1025" i="2"/>
  <c r="N993" i="2"/>
  <c r="N961" i="2"/>
  <c r="N1207" i="2"/>
  <c r="N1175" i="2"/>
  <c r="N1143" i="2"/>
  <c r="N1111" i="2"/>
  <c r="N1079" i="2"/>
  <c r="N1047" i="2"/>
  <c r="N1015" i="2"/>
  <c r="N983" i="2"/>
  <c r="N951" i="2"/>
  <c r="N919" i="2"/>
  <c r="N887" i="2"/>
  <c r="N855" i="2"/>
  <c r="N823" i="2"/>
  <c r="N791" i="2"/>
  <c r="N759" i="2"/>
  <c r="N727" i="2"/>
  <c r="N695" i="2"/>
  <c r="N663" i="2"/>
  <c r="N632" i="2"/>
  <c r="N552" i="2"/>
  <c r="N422" i="2"/>
  <c r="N370" i="2"/>
  <c r="N351" i="2"/>
  <c r="N332" i="2"/>
  <c r="N294" i="2"/>
  <c r="N242" i="2"/>
  <c r="N208" i="2"/>
  <c r="N158" i="2"/>
  <c r="N562" i="2"/>
  <c r="N446" i="2"/>
  <c r="N1097" i="2"/>
  <c r="N198" i="2"/>
  <c r="N99" i="2"/>
  <c r="N85" i="2"/>
  <c r="N1188" i="2"/>
  <c r="N1060" i="2"/>
  <c r="N932" i="2"/>
  <c r="N804" i="2"/>
  <c r="N676" i="2"/>
  <c r="N582" i="2"/>
  <c r="N541" i="2"/>
  <c r="N412" i="2"/>
  <c r="N393" i="2"/>
  <c r="N373" i="2"/>
  <c r="N284" i="2"/>
  <c r="N265" i="2"/>
  <c r="N246" i="2"/>
  <c r="N212" i="2"/>
  <c r="N162" i="2"/>
  <c r="N113" i="2"/>
  <c r="N37" i="2"/>
  <c r="N23" i="2"/>
  <c r="N1139" i="2"/>
  <c r="N1011" i="2"/>
  <c r="N883" i="2"/>
  <c r="N755" i="2"/>
  <c r="N312" i="2"/>
  <c r="N626" i="2"/>
  <c r="N510" i="2"/>
  <c r="N475" i="2"/>
  <c r="N470" i="2"/>
  <c r="N465" i="2"/>
  <c r="N388" i="2"/>
  <c r="N1151" i="2"/>
  <c r="N1023" i="2"/>
  <c r="N895" i="2"/>
  <c r="N767" i="2"/>
  <c r="N639" i="2"/>
  <c r="N561" i="2"/>
  <c r="N515" i="2"/>
  <c r="N443" i="2"/>
  <c r="N421" i="2"/>
  <c r="N369" i="2"/>
  <c r="N350" i="2"/>
  <c r="N293" i="2"/>
  <c r="N240" i="2"/>
  <c r="N566" i="2"/>
  <c r="N520" i="2"/>
  <c r="N402" i="2"/>
  <c r="N384" i="2"/>
  <c r="N364" i="2"/>
  <c r="N326" i="2"/>
  <c r="N273" i="2"/>
  <c r="N255" i="2"/>
  <c r="N237" i="2"/>
  <c r="N221" i="2"/>
  <c r="N188" i="2"/>
  <c r="N137" i="2"/>
  <c r="N123" i="2"/>
  <c r="N530" i="2"/>
  <c r="N1193" i="2"/>
  <c r="N1065" i="2"/>
  <c r="N937" i="2"/>
  <c r="N809" i="2"/>
  <c r="N681" i="2"/>
  <c r="N545" i="2"/>
  <c r="N430" i="2"/>
  <c r="N378" i="2"/>
  <c r="N360" i="2"/>
  <c r="N340" i="2"/>
  <c r="N320" i="2"/>
  <c r="N302" i="2"/>
  <c r="N250" i="2"/>
  <c r="N230" i="2"/>
  <c r="N197" i="2"/>
  <c r="N1156" i="2"/>
  <c r="N1028" i="2"/>
  <c r="N900" i="2"/>
  <c r="N772" i="2"/>
  <c r="N644" i="2"/>
  <c r="N625" i="2"/>
  <c r="N550" i="2"/>
  <c r="N509" i="2"/>
  <c r="N494" i="2"/>
  <c r="N489" i="2"/>
  <c r="N484" i="2"/>
  <c r="N456" i="2"/>
  <c r="N429" i="2"/>
  <c r="N406" i="2"/>
  <c r="N315" i="2"/>
  <c r="N297" i="2"/>
  <c r="N278" i="2"/>
  <c r="N1106" i="2"/>
  <c r="N979" i="2"/>
  <c r="N851" i="2"/>
  <c r="N723" i="2"/>
  <c r="N1119" i="2"/>
  <c r="N534" i="2"/>
  <c r="N1161" i="2"/>
  <c r="N1033" i="2"/>
  <c r="N905" i="2"/>
  <c r="N777" i="2"/>
  <c r="N649" i="2"/>
  <c r="N585" i="2"/>
  <c r="N512" i="2"/>
  <c r="N504" i="2"/>
  <c r="N498" i="2"/>
  <c r="N488" i="2"/>
  <c r="N478" i="2"/>
  <c r="N463" i="2"/>
  <c r="N458" i="2"/>
  <c r="N410" i="2"/>
  <c r="N391" i="2"/>
  <c r="N372" i="2"/>
  <c r="N353" i="2"/>
  <c r="N334" i="2"/>
  <c r="N282" i="2"/>
  <c r="N263" i="2"/>
  <c r="N244" i="2"/>
  <c r="N483" i="2"/>
  <c r="N92" i="2"/>
  <c r="N291" i="2"/>
  <c r="N1124" i="2"/>
  <c r="N996" i="2"/>
  <c r="N868" i="2"/>
  <c r="N740" i="2"/>
  <c r="N606" i="2"/>
  <c r="N590" i="2"/>
  <c r="N1203" i="2"/>
  <c r="N1076" i="2"/>
  <c r="N947" i="2"/>
  <c r="N819" i="2"/>
  <c r="N691" i="2"/>
  <c r="N445" i="2"/>
  <c r="N420" i="2"/>
  <c r="N381" i="2"/>
  <c r="N363" i="2"/>
  <c r="N343" i="2"/>
  <c r="N600" i="2"/>
  <c r="N574" i="2"/>
  <c r="N1215" i="2"/>
  <c r="N1087" i="2"/>
  <c r="N959" i="2"/>
  <c r="N831" i="2"/>
  <c r="N703" i="2"/>
  <c r="N579" i="2"/>
  <c r="N433" i="2"/>
  <c r="N413" i="2"/>
  <c r="N357" i="2"/>
  <c r="N611" i="2"/>
  <c r="N130" i="2"/>
  <c r="N502" i="2"/>
  <c r="N352" i="2"/>
  <c r="N333" i="2"/>
  <c r="N209" i="2"/>
  <c r="N1129" i="2"/>
  <c r="N1001" i="2"/>
  <c r="N873" i="2"/>
  <c r="N745" i="2"/>
  <c r="N589" i="2"/>
  <c r="N563" i="2"/>
  <c r="N558" i="2"/>
  <c r="N553" i="2"/>
  <c r="N451" i="2"/>
  <c r="N423" i="2"/>
  <c r="N404" i="2"/>
  <c r="N385" i="2"/>
  <c r="N366" i="2"/>
  <c r="N314" i="2"/>
  <c r="N295" i="2"/>
  <c r="N276" i="2"/>
  <c r="N258" i="2"/>
  <c r="N236" i="2"/>
  <c r="N594" i="2"/>
  <c r="N1171" i="2"/>
  <c r="N1043" i="2"/>
  <c r="N915" i="2"/>
  <c r="N787" i="2"/>
  <c r="N659" i="2"/>
  <c r="N163" i="2"/>
  <c r="N542" i="2"/>
  <c r="N1183" i="2"/>
  <c r="N1055" i="2"/>
  <c r="N927" i="2"/>
  <c r="N799" i="2"/>
  <c r="N671" i="2"/>
  <c r="N547" i="2"/>
  <c r="N476" i="2"/>
  <c r="N471" i="2"/>
  <c r="N466" i="2"/>
  <c r="N389" i="2"/>
  <c r="N337" i="2"/>
  <c r="N318" i="2"/>
  <c r="N261" i="2"/>
  <c r="N199" i="2"/>
  <c r="N222" i="2"/>
  <c r="N288" i="2"/>
  <c r="N306" i="2"/>
  <c r="N355" i="2"/>
  <c r="N392" i="2"/>
  <c r="N448" i="2"/>
  <c r="N536" i="2"/>
  <c r="N701" i="2"/>
  <c r="N930" i="2"/>
  <c r="N141" i="2"/>
  <c r="N205" i="2"/>
  <c r="N300" i="2"/>
  <c r="N349" i="2"/>
  <c r="N380" i="2"/>
  <c r="N417" i="2"/>
  <c r="N442" i="2"/>
  <c r="N486" i="2"/>
  <c r="N524" i="2"/>
  <c r="N549" i="2"/>
  <c r="N1019" i="2"/>
  <c r="N26" i="2"/>
  <c r="N60" i="2"/>
  <c r="N65" i="2"/>
  <c r="N75" i="2"/>
  <c r="N80" i="2"/>
  <c r="N112" i="2"/>
  <c r="N124" i="2"/>
  <c r="N264" i="2"/>
  <c r="N270" i="2"/>
  <c r="N411" i="2"/>
  <c r="N467" i="2"/>
  <c r="N499" i="2"/>
  <c r="N518" i="2"/>
  <c r="N841" i="2"/>
  <c r="N924" i="2"/>
  <c r="N181" i="2"/>
  <c r="N55" i="2"/>
  <c r="N70" i="2"/>
  <c r="N96" i="2"/>
  <c r="N175" i="2"/>
  <c r="N211" i="2"/>
  <c r="N217" i="2"/>
  <c r="N228" i="2"/>
  <c r="N325" i="2"/>
  <c r="N480" i="2"/>
  <c r="N513" i="2"/>
  <c r="N568" i="2"/>
  <c r="N593" i="2"/>
  <c r="N599" i="2"/>
  <c r="N1147" i="2"/>
  <c r="N44" i="2"/>
  <c r="N50" i="2"/>
  <c r="N118" i="2"/>
  <c r="N135" i="2"/>
  <c r="N169" i="2"/>
  <c r="N194" i="2"/>
  <c r="N234" i="2"/>
  <c r="N247" i="2"/>
  <c r="N319" i="2"/>
  <c r="N400" i="2"/>
  <c r="N405" i="2"/>
  <c r="N461" i="2"/>
  <c r="N493" i="2"/>
  <c r="N708" i="2"/>
  <c r="N829" i="2"/>
  <c r="N1058" i="2"/>
  <c r="N303" i="2"/>
  <c r="N147" i="2"/>
  <c r="N202" i="2"/>
  <c r="N307" i="2"/>
  <c r="N356" i="2"/>
  <c r="N424" i="2"/>
  <c r="N474" i="2"/>
  <c r="N506" i="2"/>
  <c r="N43" i="2"/>
  <c r="N102" i="2"/>
  <c r="N153" i="2"/>
  <c r="N182" i="2"/>
  <c r="N223" i="2"/>
  <c r="N253" i="2"/>
  <c r="N283" i="2"/>
  <c r="N289" i="2"/>
  <c r="N301" i="2"/>
  <c r="N344" i="2"/>
  <c r="N437" i="2"/>
  <c r="N449" i="2"/>
  <c r="N525" i="2"/>
  <c r="N581" i="2"/>
  <c r="N969" i="2"/>
  <c r="N1052" i="2"/>
  <c r="N1220" i="2"/>
  <c r="N34" i="2"/>
  <c r="N86" i="2"/>
  <c r="N142" i="2"/>
  <c r="N164" i="2"/>
  <c r="N189" i="2"/>
  <c r="N206" i="2"/>
  <c r="N271" i="2"/>
  <c r="N277" i="2"/>
  <c r="N338" i="2"/>
  <c r="N375" i="2"/>
  <c r="N387" i="2"/>
  <c r="N531" i="2"/>
  <c r="N42" i="2"/>
  <c r="N24" i="2"/>
  <c r="N229" i="2"/>
  <c r="N259" i="2"/>
  <c r="N431" i="2"/>
  <c r="N481" i="2"/>
  <c r="N544" i="2"/>
  <c r="N836" i="2"/>
  <c r="N957" i="2"/>
  <c r="N869" i="2"/>
  <c r="N418" i="2"/>
  <c r="N521" i="2"/>
  <c r="N214" i="2"/>
  <c r="N152" i="2"/>
  <c r="N12" i="2"/>
  <c r="N17" i="2"/>
  <c r="N39" i="2"/>
  <c r="N97" i="2"/>
  <c r="N108" i="2"/>
  <c r="N125" i="2"/>
  <c r="N218" i="2"/>
  <c r="N248" i="2"/>
  <c r="N321" i="2"/>
  <c r="N362" i="2"/>
  <c r="N462" i="2"/>
  <c r="N171" i="2"/>
  <c r="N285" i="2"/>
  <c r="N457" i="2"/>
  <c r="N774" i="2"/>
  <c r="N365" i="2"/>
  <c r="N641" i="2"/>
  <c r="N51" i="2"/>
  <c r="N136" i="2"/>
  <c r="N148" i="2"/>
  <c r="N177" i="2"/>
  <c r="N195" i="2"/>
  <c r="N394" i="2"/>
  <c r="N538" i="2"/>
  <c r="N557" i="2"/>
  <c r="N452" i="2"/>
  <c r="N155" i="2"/>
  <c r="N225" i="2"/>
  <c r="N408" i="2"/>
  <c r="N101" i="2"/>
  <c r="N66" i="2"/>
  <c r="N71" i="2"/>
  <c r="N103" i="2"/>
  <c r="N119" i="2"/>
  <c r="N159" i="2"/>
  <c r="N200" i="2"/>
  <c r="N308" i="2"/>
  <c r="N438" i="2"/>
  <c r="N444" i="2"/>
  <c r="N455" i="2"/>
  <c r="N741" i="2"/>
  <c r="N25" i="2"/>
  <c r="N40" i="2"/>
  <c r="N132" i="2"/>
  <c r="N154" i="2"/>
  <c r="N207" i="2"/>
  <c r="N224" i="2"/>
  <c r="N254" i="2"/>
  <c r="N296" i="2"/>
  <c r="N339" i="2"/>
  <c r="N376" i="2"/>
  <c r="N382" i="2"/>
  <c r="N415" i="2"/>
  <c r="N526" i="2"/>
  <c r="N532" i="2"/>
  <c r="N576" i="2"/>
  <c r="N646" i="2"/>
  <c r="N964" i="2"/>
  <c r="N98" i="2"/>
  <c r="N243" i="2"/>
  <c r="N401" i="2"/>
  <c r="N508" i="2"/>
  <c r="N88" i="2"/>
  <c r="N166" i="2"/>
  <c r="N232" i="2"/>
  <c r="N602" i="2"/>
  <c r="N329" i="2"/>
  <c r="N30" i="2"/>
  <c r="N87" i="2"/>
  <c r="N143" i="2"/>
  <c r="N165" i="2"/>
  <c r="N190" i="2"/>
  <c r="N266" i="2"/>
  <c r="N570" i="2"/>
  <c r="N595" i="2"/>
  <c r="N735" i="2"/>
  <c r="N425" i="2"/>
  <c r="N634" i="2"/>
  <c r="N82" i="2"/>
  <c r="N279" i="2"/>
  <c r="N768" i="2"/>
  <c r="N38" i="2"/>
  <c r="N49" i="2"/>
  <c r="N20" i="2"/>
  <c r="N57" i="2"/>
  <c r="N114" i="2"/>
  <c r="N213" i="2"/>
  <c r="N238" i="2"/>
  <c r="N260" i="2"/>
  <c r="N327" i="2"/>
  <c r="N407" i="2"/>
  <c r="N495" i="2"/>
  <c r="N640" i="2"/>
  <c r="N299" i="2"/>
  <c r="N426" i="2"/>
  <c r="N491" i="2"/>
  <c r="N604" i="2"/>
  <c r="N677" i="2"/>
  <c r="N732" i="2"/>
  <c r="N805" i="2"/>
  <c r="N860" i="2"/>
  <c r="N866" i="2"/>
  <c r="N933" i="2"/>
  <c r="N988" i="2"/>
  <c r="N994" i="2"/>
  <c r="N1061" i="2"/>
  <c r="N1116" i="2"/>
  <c r="N1122" i="2"/>
  <c r="N1189" i="2"/>
  <c r="N304" i="2"/>
  <c r="N432" i="2"/>
  <c r="N537" i="2"/>
  <c r="N665" i="2"/>
  <c r="N719" i="2"/>
  <c r="N726" i="2"/>
  <c r="N793" i="2"/>
  <c r="N848" i="2"/>
  <c r="N854" i="2"/>
  <c r="N976" i="2"/>
  <c r="N982" i="2"/>
  <c r="N1104" i="2"/>
  <c r="N1110" i="2"/>
  <c r="N149" i="2"/>
  <c r="N134" i="2"/>
  <c r="N647" i="2"/>
  <c r="N653" i="2"/>
  <c r="N702" i="2"/>
  <c r="N714" i="2"/>
  <c r="N775" i="2"/>
  <c r="N781" i="2"/>
  <c r="N830" i="2"/>
  <c r="N842" i="2"/>
  <c r="N903" i="2"/>
  <c r="N909" i="2"/>
  <c r="N958" i="2"/>
  <c r="N970" i="2"/>
  <c r="N1030" i="2"/>
  <c r="N1037" i="2"/>
  <c r="N1086" i="2"/>
  <c r="N1098" i="2"/>
  <c r="N1159" i="2"/>
  <c r="N1165" i="2"/>
  <c r="N1214" i="2"/>
  <c r="N447" i="2"/>
  <c r="N684" i="2"/>
  <c r="N690" i="2"/>
  <c r="N696" i="2"/>
  <c r="N757" i="2"/>
  <c r="N812" i="2"/>
  <c r="N818" i="2"/>
  <c r="N824" i="2"/>
  <c r="N885" i="2"/>
  <c r="N940" i="2"/>
  <c r="N945" i="2"/>
  <c r="N952" i="2"/>
  <c r="N1013" i="2"/>
  <c r="N1068" i="2"/>
  <c r="N1074" i="2"/>
  <c r="N1080" i="2"/>
  <c r="N1135" i="2"/>
  <c r="N1141" i="2"/>
  <c r="N1196" i="2"/>
  <c r="N1202" i="2"/>
  <c r="N1208" i="2"/>
  <c r="N507" i="2"/>
  <c r="N605" i="2"/>
  <c r="N672" i="2"/>
  <c r="N678" i="2"/>
  <c r="N733" i="2"/>
  <c r="N800" i="2"/>
  <c r="N806" i="2"/>
  <c r="N861" i="2"/>
  <c r="N928" i="2"/>
  <c r="N934" i="2"/>
  <c r="N989" i="2"/>
  <c r="N1057" i="2"/>
  <c r="N1117" i="2"/>
  <c r="N1184" i="2"/>
  <c r="N281" i="2"/>
  <c r="N409" i="2"/>
  <c r="N492" i="2"/>
  <c r="N548" i="2"/>
  <c r="N666" i="2"/>
  <c r="N721" i="2"/>
  <c r="N794" i="2"/>
  <c r="N849" i="2"/>
  <c r="N922" i="2"/>
  <c r="N977" i="2"/>
  <c r="N1050" i="2"/>
  <c r="N1105" i="2"/>
  <c r="N1178" i="2"/>
  <c r="N115" i="2"/>
  <c r="N543" i="2"/>
  <c r="N623" i="2"/>
  <c r="N654" i="2"/>
  <c r="N660" i="2"/>
  <c r="N715" i="2"/>
  <c r="N782" i="2"/>
  <c r="N843" i="2"/>
  <c r="N910" i="2"/>
  <c r="N971" i="2"/>
  <c r="N1038" i="2"/>
  <c r="N1099" i="2"/>
  <c r="N1166" i="2"/>
  <c r="N396" i="2"/>
  <c r="N533" i="2"/>
  <c r="N617" i="2"/>
  <c r="N630" i="2"/>
  <c r="N636" i="2"/>
  <c r="N709" i="2"/>
  <c r="N764" i="2"/>
  <c r="N837" i="2"/>
  <c r="N892" i="2"/>
  <c r="N898" i="2"/>
  <c r="N965" i="2"/>
  <c r="N1020" i="2"/>
  <c r="N1026" i="2"/>
  <c r="N1093" i="2"/>
  <c r="N1148" i="2"/>
  <c r="N1154" i="2"/>
  <c r="N272" i="2"/>
  <c r="N399" i="2"/>
  <c r="N528" i="2"/>
  <c r="N569" i="2"/>
  <c r="N697" i="2"/>
  <c r="N752" i="2"/>
  <c r="N758" i="2"/>
  <c r="N825" i="2"/>
  <c r="N880" i="2"/>
  <c r="N886" i="2"/>
  <c r="N1008" i="2"/>
  <c r="N1014" i="2"/>
  <c r="N1136" i="2"/>
  <c r="N1142" i="2"/>
  <c r="N523" i="2"/>
  <c r="N679" i="2"/>
  <c r="N685" i="2"/>
  <c r="N734" i="2"/>
  <c r="N746" i="2"/>
  <c r="N807" i="2"/>
  <c r="N813" i="2"/>
  <c r="N862" i="2"/>
  <c r="N874" i="2"/>
  <c r="N935" i="2"/>
  <c r="N941" i="2"/>
  <c r="N990" i="2"/>
  <c r="N1002" i="2"/>
  <c r="N1064" i="2"/>
  <c r="N1069" i="2"/>
  <c r="N1118" i="2"/>
  <c r="N1130" i="2"/>
  <c r="N1191" i="2"/>
  <c r="N1197" i="2"/>
  <c r="N564" i="2"/>
  <c r="N667" i="2"/>
  <c r="N673" i="2"/>
  <c r="N795" i="2"/>
  <c r="N801" i="2"/>
  <c r="N923" i="2"/>
  <c r="N929" i="2"/>
  <c r="N1051" i="2"/>
  <c r="N1179" i="2"/>
  <c r="N473" i="2"/>
  <c r="N624" i="2"/>
  <c r="N661" i="2"/>
  <c r="N716" i="2"/>
  <c r="N722" i="2"/>
  <c r="N728" i="2"/>
  <c r="N789" i="2"/>
  <c r="N844" i="2"/>
  <c r="N850" i="2"/>
  <c r="N856" i="2"/>
  <c r="N917" i="2"/>
  <c r="N972" i="2"/>
  <c r="N978" i="2"/>
  <c r="N984" i="2"/>
  <c r="N1039" i="2"/>
  <c r="N1045" i="2"/>
  <c r="N1100" i="2"/>
  <c r="N1107" i="2"/>
  <c r="N1112" i="2"/>
  <c r="N1167" i="2"/>
  <c r="N1173" i="2"/>
  <c r="N468" i="2"/>
  <c r="N539" i="2"/>
  <c r="N612" i="2"/>
  <c r="N618" i="2"/>
  <c r="N637" i="2"/>
  <c r="N704" i="2"/>
  <c r="N710" i="2"/>
  <c r="N765" i="2"/>
  <c r="N832" i="2"/>
  <c r="N838" i="2"/>
  <c r="N893" i="2"/>
  <c r="N960" i="2"/>
  <c r="N966" i="2"/>
  <c r="N1021" i="2"/>
  <c r="N1088" i="2"/>
  <c r="N1149" i="2"/>
  <c r="N1216" i="2"/>
  <c r="N69" i="2"/>
  <c r="N249" i="2"/>
  <c r="N377" i="2"/>
  <c r="N580" i="2"/>
  <c r="N601" i="2"/>
  <c r="N698" i="2"/>
  <c r="N753" i="2"/>
  <c r="N826" i="2"/>
  <c r="N881" i="2"/>
  <c r="N954" i="2"/>
  <c r="N1009" i="2"/>
  <c r="N1082" i="2"/>
  <c r="N1137" i="2"/>
  <c r="N1210" i="2"/>
  <c r="N575" i="2"/>
  <c r="N686" i="2"/>
  <c r="N748" i="2"/>
  <c r="N814" i="2"/>
  <c r="N875" i="2"/>
  <c r="N942" i="2"/>
  <c r="N1003" i="2"/>
  <c r="N1070" i="2"/>
  <c r="N1131" i="2"/>
  <c r="N1198" i="2"/>
  <c r="N1125" i="2"/>
  <c r="N1180" i="2"/>
  <c r="N1186" i="2"/>
  <c r="N368" i="2"/>
  <c r="N560" i="2"/>
  <c r="N596" i="2"/>
  <c r="N607" i="2"/>
  <c r="N656" i="2"/>
  <c r="N662" i="2"/>
  <c r="N729" i="2"/>
  <c r="N784" i="2"/>
  <c r="N790" i="2"/>
  <c r="N912" i="2"/>
  <c r="N918" i="2"/>
  <c r="N1040" i="2"/>
  <c r="N1046" i="2"/>
  <c r="N1168" i="2"/>
  <c r="N1174" i="2"/>
  <c r="N464" i="2"/>
  <c r="N469" i="2"/>
  <c r="N555" i="2"/>
  <c r="N613" i="2"/>
  <c r="N619" i="2"/>
  <c r="N638" i="2"/>
  <c r="N650" i="2"/>
  <c r="N711" i="2"/>
  <c r="N717" i="2"/>
  <c r="N766" i="2"/>
  <c r="N778" i="2"/>
  <c r="N839" i="2"/>
  <c r="N845" i="2"/>
  <c r="N894" i="2"/>
  <c r="N906" i="2"/>
  <c r="N967" i="2"/>
  <c r="N973" i="2"/>
  <c r="N1022" i="2"/>
  <c r="N1034" i="2"/>
  <c r="N1096" i="2"/>
  <c r="N1101" i="2"/>
  <c r="N1150" i="2"/>
  <c r="N1162" i="2"/>
  <c r="N459" i="2"/>
  <c r="N479" i="2"/>
  <c r="N631" i="2"/>
  <c r="N699" i="2"/>
  <c r="N705" i="2"/>
  <c r="N827" i="2"/>
  <c r="N833" i="2"/>
  <c r="N956" i="2"/>
  <c r="N1083" i="2"/>
  <c r="N1211" i="2"/>
  <c r="N693" i="2"/>
  <c r="N747" i="2"/>
  <c r="N754" i="2"/>
  <c r="N760" i="2"/>
  <c r="N821" i="2"/>
  <c r="N876" i="2"/>
  <c r="N882" i="2"/>
  <c r="N888" i="2"/>
  <c r="N949" i="2"/>
  <c r="N1004" i="2"/>
  <c r="N1010" i="2"/>
  <c r="N1016" i="2"/>
  <c r="N1071" i="2"/>
  <c r="N1077" i="2"/>
  <c r="N1132" i="2"/>
  <c r="N1138" i="2"/>
  <c r="N1144" i="2"/>
  <c r="N1199" i="2"/>
  <c r="N1205" i="2"/>
  <c r="N216" i="2"/>
  <c r="N535" i="2"/>
  <c r="N571" i="2"/>
  <c r="N669" i="2"/>
  <c r="N736" i="2"/>
  <c r="N742" i="2"/>
  <c r="N797" i="2"/>
  <c r="N864" i="2"/>
  <c r="N870" i="2"/>
  <c r="N925" i="2"/>
  <c r="N992" i="2"/>
  <c r="N998" i="2"/>
  <c r="N1053" i="2"/>
  <c r="N1120" i="2"/>
  <c r="N1181" i="2"/>
  <c r="N201" i="2"/>
  <c r="N346" i="2"/>
  <c r="N597" i="2"/>
  <c r="N657" i="2"/>
  <c r="N730" i="2"/>
  <c r="N785" i="2"/>
  <c r="N858" i="2"/>
  <c r="N913" i="2"/>
  <c r="N986" i="2"/>
  <c r="N1041" i="2"/>
  <c r="N1114" i="2"/>
  <c r="N1169" i="2"/>
  <c r="N592" i="2"/>
  <c r="N608" i="2"/>
  <c r="N614" i="2"/>
  <c r="N651" i="2"/>
  <c r="N718" i="2"/>
  <c r="N779" i="2"/>
  <c r="N846" i="2"/>
  <c r="N907" i="2"/>
  <c r="N974" i="2"/>
  <c r="N1035" i="2"/>
  <c r="N1102" i="2"/>
  <c r="N1163" i="2"/>
  <c r="N331" i="2"/>
  <c r="N556" i="2"/>
  <c r="N620" i="2"/>
  <c r="N633" i="2"/>
  <c r="N645" i="2"/>
  <c r="N700" i="2"/>
  <c r="N773" i="2"/>
  <c r="N828" i="2"/>
  <c r="N834" i="2"/>
  <c r="N901" i="2"/>
  <c r="N955" i="2"/>
  <c r="N962" i="2"/>
  <c r="N1029" i="2"/>
  <c r="N1084" i="2"/>
  <c r="N1090" i="2"/>
  <c r="N1157" i="2"/>
  <c r="N1212" i="2"/>
  <c r="N1218" i="2"/>
  <c r="N460" i="2"/>
  <c r="N505" i="2"/>
  <c r="N587" i="2"/>
  <c r="N688" i="2"/>
  <c r="N694" i="2"/>
  <c r="N761" i="2"/>
  <c r="N816" i="2"/>
  <c r="N822" i="2"/>
  <c r="N944" i="2"/>
  <c r="N950" i="2"/>
  <c r="N1073" i="2"/>
  <c r="N1078" i="2"/>
  <c r="N1200" i="2"/>
  <c r="N1206" i="2"/>
  <c r="N336" i="2"/>
  <c r="N501" i="2"/>
  <c r="N603" i="2"/>
  <c r="N670" i="2"/>
  <c r="N682" i="2"/>
  <c r="N743" i="2"/>
  <c r="N749" i="2"/>
  <c r="N798" i="2"/>
  <c r="N810" i="2"/>
  <c r="N871" i="2"/>
  <c r="N877" i="2"/>
  <c r="N926" i="2"/>
  <c r="N938" i="2"/>
  <c r="N999" i="2"/>
  <c r="N1005" i="2"/>
  <c r="N1054" i="2"/>
  <c r="N1066" i="2"/>
  <c r="N1127" i="2"/>
  <c r="N1133" i="2"/>
  <c r="N1182" i="2"/>
  <c r="N1194" i="2"/>
  <c r="N731" i="2"/>
  <c r="N737" i="2"/>
  <c r="N859" i="2"/>
  <c r="N865" i="2"/>
  <c r="N987" i="2"/>
  <c r="N1115" i="2"/>
  <c r="N184" i="2"/>
  <c r="N167" i="2"/>
  <c r="N436" i="2"/>
  <c r="N441" i="2"/>
  <c r="N652" i="2"/>
  <c r="N658" i="2"/>
  <c r="N664" i="2"/>
  <c r="N725" i="2"/>
  <c r="N780" i="2"/>
  <c r="N786" i="2"/>
  <c r="N792" i="2"/>
  <c r="N853" i="2"/>
  <c r="N908" i="2"/>
  <c r="N914" i="2"/>
  <c r="N920" i="2"/>
  <c r="N981" i="2"/>
  <c r="N1036" i="2"/>
  <c r="N1042" i="2"/>
  <c r="N1048" i="2"/>
  <c r="N1103" i="2"/>
  <c r="N1109" i="2"/>
  <c r="N1164" i="2"/>
  <c r="N1170" i="2"/>
  <c r="N1176" i="2"/>
  <c r="N1085" i="2"/>
  <c r="N1152" i="2"/>
  <c r="N1213" i="2"/>
  <c r="N172" i="2"/>
  <c r="N313" i="2"/>
  <c r="N516" i="2"/>
  <c r="N627" i="2"/>
  <c r="N689" i="2"/>
  <c r="N762" i="2"/>
  <c r="N817" i="2"/>
  <c r="N890" i="2"/>
  <c r="N946" i="2"/>
  <c r="N1018" i="2"/>
  <c r="N1072" i="2"/>
  <c r="N1146" i="2"/>
  <c r="N1201" i="2"/>
  <c r="N496" i="2"/>
  <c r="N500" i="2"/>
  <c r="N511" i="2"/>
  <c r="N588" i="2"/>
  <c r="N683" i="2"/>
  <c r="N750" i="2"/>
  <c r="N811" i="2"/>
  <c r="N878" i="2"/>
  <c r="N939" i="2"/>
  <c r="N1006" i="2"/>
  <c r="N1067" i="2"/>
  <c r="N1134" i="2"/>
  <c r="N1195" i="2"/>
  <c r="B183" i="2" l="1"/>
  <c r="B231" i="2"/>
  <c r="B2" i="2"/>
  <c r="B3" i="2"/>
  <c r="B8" i="2"/>
  <c r="B173" i="2"/>
  <c r="B176" i="2"/>
  <c r="B11" i="2"/>
  <c r="B4" i="2"/>
  <c r="B7" i="2"/>
  <c r="B45" i="2"/>
  <c r="B121" i="2"/>
  <c r="B5" i="2"/>
  <c r="B10" i="2"/>
  <c r="B140" i="2"/>
  <c r="B19" i="2"/>
  <c r="B628" i="2"/>
  <c r="B6" i="2"/>
  <c r="B9" i="2"/>
  <c r="B877" i="2"/>
  <c r="B811" i="2"/>
  <c r="B914" i="2"/>
  <c r="B773" i="2"/>
  <c r="B683" i="2"/>
  <c r="B807" i="2"/>
  <c r="B652" i="2"/>
  <c r="B853" i="2"/>
  <c r="B1010" i="2"/>
  <c r="B750" i="2"/>
  <c r="B1157" i="2"/>
  <c r="B1006" i="2"/>
  <c r="B882" i="2"/>
  <c r="B1054" i="2"/>
  <c r="B1042" i="2"/>
  <c r="B926" i="2"/>
  <c r="B935" i="2"/>
  <c r="B864" i="2"/>
  <c r="B197" i="2"/>
  <c r="B73" i="2"/>
  <c r="B1155" i="2"/>
  <c r="B184" i="2"/>
  <c r="B742" i="2"/>
  <c r="B631" i="2"/>
  <c r="B802" i="2"/>
  <c r="B601" i="2"/>
  <c r="B813" i="2"/>
  <c r="B665" i="2"/>
  <c r="B387" i="2"/>
  <c r="B448" i="2"/>
  <c r="B109" i="2"/>
  <c r="B68" i="2"/>
  <c r="B104" i="2"/>
  <c r="B726" i="2"/>
  <c r="B711" i="2"/>
  <c r="B790" i="2"/>
  <c r="B279" i="2"/>
  <c r="B365" i="2"/>
  <c r="B375" i="2"/>
  <c r="B202" i="2"/>
  <c r="B55" i="2"/>
  <c r="B366" i="2"/>
  <c r="B62" i="2"/>
  <c r="B63" i="2"/>
  <c r="B309" i="2"/>
  <c r="B918" i="2"/>
  <c r="B317" i="2"/>
  <c r="B627" i="2"/>
  <c r="B850" i="2"/>
  <c r="B746" i="2"/>
  <c r="B989" i="2"/>
  <c r="B82" i="2"/>
  <c r="B224" i="2"/>
  <c r="B338" i="2"/>
  <c r="B147" i="2"/>
  <c r="B181" i="2"/>
  <c r="B385" i="2"/>
  <c r="B692" i="2"/>
  <c r="B753" i="2"/>
  <c r="B536" i="2"/>
  <c r="B447" i="2"/>
  <c r="B1162" i="2"/>
  <c r="B844" i="2"/>
  <c r="B1165" i="2"/>
  <c r="B457" i="2"/>
  <c r="B303" i="2"/>
  <c r="B404" i="2"/>
  <c r="B292" i="2"/>
  <c r="B21" i="2"/>
  <c r="B588" i="2"/>
  <c r="B281" i="2"/>
  <c r="B185" i="2"/>
  <c r="B987" i="2"/>
  <c r="B172" i="2"/>
  <c r="B846" i="2"/>
  <c r="B535" i="2"/>
  <c r="B69" i="2"/>
  <c r="B685" i="2"/>
  <c r="B1159" i="2"/>
  <c r="B425" i="2"/>
  <c r="B154" i="2"/>
  <c r="B285" i="2"/>
  <c r="B271" i="2"/>
  <c r="B485" i="2"/>
  <c r="B436" i="2"/>
  <c r="B175" i="2"/>
  <c r="B630" i="2"/>
  <c r="B885" i="2"/>
  <c r="B757" i="2"/>
  <c r="B216" i="2"/>
  <c r="B1101" i="2"/>
  <c r="B679" i="2"/>
  <c r="B1098" i="2"/>
  <c r="B171" i="2"/>
  <c r="B206" i="2"/>
  <c r="B451" i="2"/>
  <c r="B116" i="2"/>
  <c r="B978" i="2"/>
  <c r="B369" i="2"/>
  <c r="B531" i="2"/>
  <c r="B1027" i="2"/>
  <c r="B865" i="2"/>
  <c r="B967" i="2"/>
  <c r="B761" i="2"/>
  <c r="B607" i="2"/>
  <c r="B722" i="2"/>
  <c r="B523" i="2"/>
  <c r="B595" i="2"/>
  <c r="B40" i="2"/>
  <c r="B199" i="2"/>
  <c r="B99" i="2"/>
  <c r="B820" i="2"/>
  <c r="B274" i="2"/>
  <c r="B126" i="2"/>
  <c r="B331" i="2"/>
  <c r="B276" i="2"/>
  <c r="B38" i="2"/>
  <c r="B1035" i="2"/>
  <c r="B907" i="2"/>
  <c r="B682" i="2"/>
  <c r="B694" i="2"/>
  <c r="B1034" i="2"/>
  <c r="B596" i="2"/>
  <c r="B1088" i="2"/>
  <c r="B1142" i="2"/>
  <c r="B1037" i="2"/>
  <c r="B25" i="2"/>
  <c r="B493" i="2"/>
  <c r="B261" i="2"/>
  <c r="B534" i="2"/>
  <c r="B591" i="2"/>
  <c r="B908" i="2"/>
  <c r="B874" i="2"/>
  <c r="B698" i="2"/>
  <c r="B239" i="2"/>
  <c r="B669" i="2"/>
  <c r="B571" i="2"/>
  <c r="B805" i="2"/>
  <c r="B1176" i="2"/>
  <c r="B688" i="2"/>
  <c r="B614" i="2"/>
  <c r="B1144" i="2"/>
  <c r="B560" i="2"/>
  <c r="B661" i="2"/>
  <c r="B266" i="2"/>
  <c r="B142" i="2"/>
  <c r="B411" i="2"/>
  <c r="B567" i="2"/>
  <c r="B427" i="2"/>
  <c r="B946" i="2"/>
  <c r="B764" i="2"/>
  <c r="B127" i="2"/>
  <c r="B96" i="2"/>
  <c r="B580" i="2"/>
  <c r="B313" i="2"/>
  <c r="B587" i="2"/>
  <c r="B1138" i="2"/>
  <c r="B973" i="2"/>
  <c r="B368" i="2"/>
  <c r="B1014" i="2"/>
  <c r="B910" i="2"/>
  <c r="B970" i="2"/>
  <c r="B190" i="2"/>
  <c r="B248" i="2"/>
  <c r="B86" i="2"/>
  <c r="B615" i="2"/>
  <c r="B428" i="2"/>
  <c r="B79" i="2"/>
  <c r="B403" i="2"/>
  <c r="B94" i="2"/>
  <c r="B817" i="2"/>
  <c r="B42" i="2"/>
  <c r="B709" i="2"/>
  <c r="B516" i="2"/>
  <c r="B1170" i="2"/>
  <c r="B1129" i="2"/>
  <c r="B1145" i="2"/>
  <c r="B505" i="2"/>
  <c r="B592" i="2"/>
  <c r="B1186" i="2"/>
  <c r="B960" i="2"/>
  <c r="B933" i="2"/>
  <c r="B165" i="2"/>
  <c r="B34" i="2"/>
  <c r="B400" i="2"/>
  <c r="B948" i="2"/>
  <c r="B16" i="2"/>
  <c r="B705" i="2"/>
  <c r="B498" i="2"/>
  <c r="B912" i="2"/>
  <c r="B133" i="2"/>
  <c r="B974" i="2"/>
  <c r="B1195" i="2"/>
  <c r="B1133" i="2"/>
  <c r="B460" i="2"/>
  <c r="B1169" i="2"/>
  <c r="B1077" i="2"/>
  <c r="B605" i="2"/>
  <c r="B909" i="2"/>
  <c r="B143" i="2"/>
  <c r="B124" i="2"/>
  <c r="B466" i="2"/>
  <c r="B158" i="2"/>
  <c r="B680" i="2"/>
  <c r="B359" i="2"/>
  <c r="B925" i="2"/>
  <c r="B701" i="2"/>
  <c r="B690" i="2"/>
  <c r="B1134" i="2"/>
  <c r="B1127" i="2"/>
  <c r="B1114" i="2"/>
  <c r="B894" i="2"/>
  <c r="B838" i="2"/>
  <c r="B1051" i="2"/>
  <c r="B507" i="2"/>
  <c r="B87" i="2"/>
  <c r="B247" i="2"/>
  <c r="B112" i="2"/>
  <c r="B471" i="2"/>
  <c r="B208" i="2"/>
  <c r="B210" i="2"/>
  <c r="B620" i="2"/>
  <c r="B49" i="2"/>
  <c r="B1187" i="2"/>
  <c r="B504" i="2"/>
  <c r="B917" i="2"/>
  <c r="B1109" i="2"/>
  <c r="B1067" i="2"/>
  <c r="B1048" i="2"/>
  <c r="B1066" i="2"/>
  <c r="B1041" i="2"/>
  <c r="B845" i="2"/>
  <c r="B832" i="2"/>
  <c r="B929" i="2"/>
  <c r="B825" i="2"/>
  <c r="B842" i="2"/>
  <c r="B30" i="2"/>
  <c r="B80" i="2"/>
  <c r="B839" i="2"/>
  <c r="B1131" i="2"/>
  <c r="B1202" i="2"/>
  <c r="B329" i="2"/>
  <c r="B159" i="2"/>
  <c r="B209" i="2"/>
  <c r="B297" i="2"/>
  <c r="B123" i="2"/>
  <c r="B1036" i="2"/>
  <c r="B1005" i="2"/>
  <c r="B1004" i="2"/>
  <c r="B1070" i="2"/>
  <c r="B801" i="2"/>
  <c r="B1196" i="2"/>
  <c r="B781" i="2"/>
  <c r="B677" i="2"/>
  <c r="B119" i="2"/>
  <c r="B169" i="2"/>
  <c r="B151" i="2"/>
  <c r="B858" i="2"/>
  <c r="B949" i="2"/>
  <c r="B766" i="2"/>
  <c r="B704" i="2"/>
  <c r="B543" i="2"/>
  <c r="B232" i="2"/>
  <c r="B48" i="2"/>
  <c r="B449" i="2"/>
  <c r="B135" i="2"/>
  <c r="B188" i="2"/>
  <c r="B622" i="2"/>
  <c r="B36" i="2"/>
  <c r="B138" i="2"/>
  <c r="B920" i="2"/>
  <c r="B717" i="2"/>
  <c r="B942" i="2"/>
  <c r="B637" i="2"/>
  <c r="B673" i="2"/>
  <c r="B115" i="2"/>
  <c r="B714" i="2"/>
  <c r="B166" i="2"/>
  <c r="B71" i="2"/>
  <c r="B152" i="2"/>
  <c r="B26" i="2"/>
  <c r="B221" i="2"/>
  <c r="B875" i="2"/>
  <c r="B667" i="2"/>
  <c r="B528" i="2"/>
  <c r="B426" i="2"/>
  <c r="B88" i="2"/>
  <c r="B66" i="2"/>
  <c r="B214" i="2"/>
  <c r="B344" i="2"/>
  <c r="B50" i="2"/>
  <c r="B422" i="2"/>
  <c r="B374" i="2"/>
  <c r="B335" i="2"/>
  <c r="B629" i="2"/>
  <c r="B814" i="2"/>
  <c r="B612" i="2"/>
  <c r="B564" i="2"/>
  <c r="B1074" i="2"/>
  <c r="B653" i="2"/>
  <c r="B299" i="2"/>
  <c r="B508" i="2"/>
  <c r="B101" i="2"/>
  <c r="B301" i="2"/>
  <c r="B44" i="2"/>
  <c r="B720" i="2"/>
  <c r="B609" i="2"/>
  <c r="B597" i="2"/>
  <c r="B638" i="2"/>
  <c r="B748" i="2"/>
  <c r="B539" i="2"/>
  <c r="B1197" i="2"/>
  <c r="B647" i="2"/>
  <c r="B401" i="2"/>
  <c r="B408" i="2"/>
  <c r="B418" i="2"/>
  <c r="B289" i="2"/>
  <c r="B37" i="2"/>
  <c r="B267" i="2"/>
  <c r="B810" i="2"/>
  <c r="B619" i="2"/>
  <c r="B686" i="2"/>
  <c r="B468" i="2"/>
  <c r="B134" i="2"/>
  <c r="B495" i="2"/>
  <c r="B243" i="2"/>
  <c r="B225" i="2"/>
  <c r="B869" i="2"/>
  <c r="B283" i="2"/>
  <c r="B599" i="2"/>
  <c r="B334" i="2"/>
  <c r="B262" i="2"/>
  <c r="B792" i="2"/>
  <c r="B754" i="2"/>
  <c r="B575" i="2"/>
  <c r="B1173" i="2"/>
  <c r="B1130" i="2"/>
  <c r="B922" i="2"/>
  <c r="B407" i="2"/>
  <c r="B98" i="2"/>
  <c r="B155" i="2"/>
  <c r="B253" i="2"/>
  <c r="B593" i="2"/>
  <c r="B353" i="2"/>
  <c r="B162" i="2"/>
  <c r="B235" i="2"/>
  <c r="B786" i="2"/>
  <c r="B613" i="2"/>
  <c r="B747" i="2"/>
  <c r="B555" i="2"/>
  <c r="B1210" i="2"/>
  <c r="B1093" i="2"/>
  <c r="B945" i="2"/>
  <c r="B1110" i="2"/>
  <c r="B964" i="2"/>
  <c r="B452" i="2"/>
  <c r="B223" i="2"/>
  <c r="B568" i="2"/>
  <c r="B828" i="2"/>
  <c r="B749" i="2"/>
  <c r="B731" i="2"/>
  <c r="B718" i="2"/>
  <c r="B469" i="2"/>
  <c r="B1112" i="2"/>
  <c r="B1069" i="2"/>
  <c r="B915" i="2"/>
  <c r="B192" i="2"/>
  <c r="B834" i="2"/>
  <c r="B201" i="2"/>
  <c r="B496" i="2"/>
  <c r="B1201" i="2"/>
  <c r="B1120" i="2"/>
  <c r="B1137" i="2"/>
  <c r="B1053" i="2"/>
  <c r="B1211" i="2"/>
  <c r="B464" i="2"/>
  <c r="B1107" i="2"/>
  <c r="B238" i="2"/>
  <c r="B576" i="2"/>
  <c r="B538" i="2"/>
  <c r="B481" i="2"/>
  <c r="B349" i="2"/>
  <c r="B1043" i="2"/>
  <c r="B54" i="2"/>
  <c r="B150" i="2"/>
  <c r="B500" i="2"/>
  <c r="B664" i="2"/>
  <c r="B670" i="2"/>
  <c r="B645" i="2"/>
  <c r="B998" i="2"/>
  <c r="B1100" i="2"/>
  <c r="B1002" i="2"/>
  <c r="B965" i="2"/>
  <c r="B213" i="2"/>
  <c r="B394" i="2"/>
  <c r="B1204" i="2"/>
  <c r="B1171" i="2"/>
  <c r="B959" i="2"/>
  <c r="B458" i="2"/>
  <c r="B566" i="2"/>
  <c r="B284" i="2"/>
  <c r="B823" i="2"/>
  <c r="B943" i="2"/>
  <c r="B889" i="2"/>
  <c r="B1219" i="2"/>
  <c r="B1160" i="2"/>
  <c r="B511" i="2"/>
  <c r="B1018" i="2"/>
  <c r="B658" i="2"/>
  <c r="B603" i="2"/>
  <c r="B633" i="2"/>
  <c r="B548" i="2"/>
  <c r="B114" i="2"/>
  <c r="B526" i="2"/>
  <c r="B195" i="2"/>
  <c r="B259" i="2"/>
  <c r="B43" i="2"/>
  <c r="B228" i="2"/>
  <c r="B594" i="2"/>
  <c r="B1087" i="2"/>
  <c r="B463" i="2"/>
  <c r="B240" i="2"/>
  <c r="B373" i="2"/>
  <c r="B855" i="2"/>
  <c r="B975" i="2"/>
  <c r="B921" i="2"/>
  <c r="B204" i="2"/>
  <c r="B100" i="2"/>
  <c r="B1046" i="2"/>
  <c r="B941" i="2"/>
  <c r="B57" i="2"/>
  <c r="B217" i="2"/>
  <c r="B236" i="2"/>
  <c r="B293" i="2"/>
  <c r="B41" i="2"/>
  <c r="B501" i="2"/>
  <c r="B833" i="2"/>
  <c r="B892" i="2"/>
  <c r="B890" i="2"/>
  <c r="B441" i="2"/>
  <c r="B336" i="2"/>
  <c r="B556" i="2"/>
  <c r="B870" i="2"/>
  <c r="B827" i="2"/>
  <c r="B826" i="2"/>
  <c r="B984" i="2"/>
  <c r="B409" i="2"/>
  <c r="B20" i="2"/>
  <c r="B24" i="2"/>
  <c r="B211" i="2"/>
  <c r="B930" i="2"/>
  <c r="B258" i="2"/>
  <c r="B161" i="2"/>
  <c r="B249" i="2"/>
  <c r="B272" i="2"/>
  <c r="B347" i="2"/>
  <c r="B797" i="2"/>
  <c r="B219" i="2"/>
  <c r="B512" i="2"/>
  <c r="B558" i="2"/>
  <c r="B265" i="2"/>
  <c r="B39" i="2"/>
  <c r="B480" i="2"/>
  <c r="B246" i="2"/>
  <c r="B311" i="2"/>
  <c r="B341" i="2"/>
  <c r="B490" i="2"/>
  <c r="B1090" i="2"/>
  <c r="B563" i="2"/>
  <c r="B1216" i="2"/>
  <c r="B479" i="2"/>
  <c r="B1167" i="2"/>
  <c r="B745" i="2"/>
  <c r="B957" i="2"/>
  <c r="B1095" i="2"/>
  <c r="B565" i="2"/>
  <c r="B83" i="2"/>
  <c r="B1044" i="2"/>
  <c r="B861" i="2"/>
  <c r="B836" i="2"/>
  <c r="B860" i="2"/>
  <c r="B884" i="2"/>
  <c r="B254" i="2"/>
  <c r="B419" i="2"/>
  <c r="B363" i="2"/>
  <c r="B488" i="2"/>
  <c r="B586" i="2"/>
  <c r="B663" i="2"/>
  <c r="B649" i="2"/>
  <c r="B455" i="2"/>
  <c r="B18" i="2"/>
  <c r="B561" i="2"/>
  <c r="B74" i="2"/>
  <c r="B245" i="2"/>
  <c r="B760" i="2"/>
  <c r="B616" i="2"/>
  <c r="B958" i="2"/>
  <c r="B1194" i="2"/>
  <c r="B1179" i="2"/>
  <c r="B1203" i="2"/>
  <c r="B953" i="2"/>
  <c r="B1038" i="2"/>
  <c r="B824" i="2"/>
  <c r="B878" i="2"/>
  <c r="B207" i="2"/>
  <c r="B532" i="2"/>
  <c r="B381" i="2"/>
  <c r="B277" i="2"/>
  <c r="B791" i="2"/>
  <c r="B993" i="2"/>
  <c r="B681" i="2"/>
  <c r="B118" i="2"/>
  <c r="B287" i="2"/>
  <c r="B1024" i="2"/>
  <c r="B927" i="2"/>
  <c r="B106" i="2"/>
  <c r="B473" i="2"/>
  <c r="B1003" i="2"/>
  <c r="B519" i="2"/>
  <c r="B898" i="2"/>
  <c r="B806" i="2"/>
  <c r="B793" i="2"/>
  <c r="B872" i="2"/>
  <c r="B641" i="2"/>
  <c r="B420" i="2"/>
  <c r="B296" i="2"/>
  <c r="B919" i="2"/>
  <c r="B1121" i="2"/>
  <c r="B713" i="2"/>
  <c r="B321" i="2"/>
  <c r="B431" i="2"/>
  <c r="B936" i="2"/>
  <c r="B168" i="2"/>
  <c r="B215" i="2"/>
  <c r="B167" i="2"/>
  <c r="B421" i="2"/>
  <c r="B275" i="2"/>
  <c r="B72" i="2"/>
  <c r="B891" i="2"/>
  <c r="B264" i="2"/>
  <c r="B97" i="2"/>
  <c r="B343" i="2"/>
  <c r="B902" i="2"/>
  <c r="B1113" i="2"/>
  <c r="B1032" i="2"/>
  <c r="B1050" i="2"/>
  <c r="B830" i="2"/>
  <c r="B1189" i="2"/>
  <c r="B896" i="2"/>
  <c r="B962" i="2"/>
  <c r="B602" i="2"/>
  <c r="B382" i="2"/>
  <c r="B1094" i="2"/>
  <c r="B800" i="2"/>
  <c r="B799" i="2"/>
  <c r="B769" i="2"/>
  <c r="B445" i="2"/>
  <c r="B961" i="2"/>
  <c r="B1047" i="2"/>
  <c r="B270" i="2"/>
  <c r="B314" i="2"/>
  <c r="B182" i="2"/>
  <c r="B325" i="2"/>
  <c r="B145" i="2"/>
  <c r="B1126" i="2"/>
  <c r="B244" i="2"/>
  <c r="B777" i="2"/>
  <c r="B1178" i="2"/>
  <c r="B737" i="2"/>
  <c r="B862" i="2"/>
  <c r="B699" i="2"/>
  <c r="B913" i="2"/>
  <c r="B716" i="2"/>
  <c r="B798" i="2"/>
  <c r="B1060" i="2"/>
  <c r="B955" i="2"/>
  <c r="B581" i="2"/>
  <c r="B644" i="2"/>
  <c r="B241" i="2"/>
  <c r="B1124" i="2"/>
  <c r="B1076" i="2"/>
  <c r="B886" i="2"/>
  <c r="B751" i="2"/>
  <c r="B763" i="2"/>
  <c r="B897" i="2"/>
  <c r="B191" i="2"/>
  <c r="B544" i="2"/>
  <c r="B1089" i="2"/>
  <c r="B1175" i="2"/>
  <c r="B111" i="2"/>
  <c r="B323" i="2"/>
  <c r="B256" i="2"/>
  <c r="B1105" i="2"/>
  <c r="B606" i="2"/>
  <c r="B324" i="2"/>
  <c r="B23" i="2"/>
  <c r="B879" i="2"/>
  <c r="B604" i="2"/>
  <c r="B881" i="2"/>
  <c r="B684" i="2"/>
  <c r="B1125" i="2"/>
  <c r="B829" i="2"/>
  <c r="B1011" i="2"/>
  <c r="B822" i="2"/>
  <c r="B980" i="2"/>
  <c r="B1198" i="2"/>
  <c r="B880" i="2"/>
  <c r="B971" i="2"/>
  <c r="B733" i="2"/>
  <c r="B738" i="2"/>
  <c r="B52" i="2"/>
  <c r="B444" i="2"/>
  <c r="B1025" i="2"/>
  <c r="B205" i="2"/>
  <c r="B1217" i="2"/>
  <c r="B308" i="2"/>
  <c r="B237" i="2"/>
  <c r="B95" i="2"/>
  <c r="B105" i="2"/>
  <c r="B220" i="2"/>
  <c r="B12" i="2"/>
  <c r="B772" i="2"/>
  <c r="B396" i="2"/>
  <c r="B1199" i="2"/>
  <c r="B986" i="2"/>
  <c r="B1023" i="2"/>
  <c r="B1192" i="2"/>
  <c r="B831" i="2"/>
  <c r="B696" i="2"/>
  <c r="B708" i="2"/>
  <c r="B719" i="2"/>
  <c r="B732" i="2"/>
  <c r="B35" i="2"/>
  <c r="B132" i="2"/>
  <c r="B438" i="2"/>
  <c r="B1153" i="2"/>
  <c r="B310" i="2"/>
  <c r="B302" i="2"/>
  <c r="B193" i="2"/>
  <c r="B345" i="2"/>
  <c r="B218" i="2"/>
  <c r="B125" i="2"/>
  <c r="B70" i="2"/>
  <c r="B90" i="2"/>
  <c r="B22" i="2"/>
  <c r="B196" i="2"/>
  <c r="B1174" i="2"/>
  <c r="B459" i="2"/>
  <c r="B290" i="2"/>
  <c r="B687" i="2"/>
  <c r="B736" i="2"/>
  <c r="B1180" i="2"/>
  <c r="B774" i="2"/>
  <c r="B730" i="2"/>
  <c r="B1039" i="2"/>
  <c r="B947" i="2"/>
  <c r="B916" i="2"/>
  <c r="B678" i="2"/>
  <c r="B756" i="2"/>
  <c r="B328" i="2"/>
  <c r="B632" i="2"/>
  <c r="B320" i="2"/>
  <c r="B260" i="2"/>
  <c r="B398" i="2"/>
  <c r="B351" i="2"/>
  <c r="B242" i="2"/>
  <c r="B113" i="2"/>
  <c r="B28" i="2"/>
  <c r="B47" i="2"/>
  <c r="B808" i="2"/>
  <c r="B186" i="2"/>
  <c r="B928" i="2"/>
  <c r="B818" i="2"/>
  <c r="B1115" i="2"/>
  <c r="B1146" i="2"/>
  <c r="B816" i="2"/>
  <c r="B1021" i="2"/>
  <c r="B1061" i="2"/>
  <c r="B895" i="2"/>
  <c r="B785" i="2"/>
  <c r="B1029" i="2"/>
  <c r="B768" i="2"/>
  <c r="B883" i="2"/>
  <c r="B966" i="2"/>
  <c r="B770" i="2"/>
  <c r="B794" i="2"/>
  <c r="B672" i="2"/>
  <c r="B130" i="2"/>
  <c r="B67" i="2"/>
  <c r="B333" i="2"/>
  <c r="B348" i="2"/>
  <c r="B759" i="2"/>
  <c r="B340" i="2"/>
  <c r="B312" i="2"/>
  <c r="B417" i="2"/>
  <c r="B229" i="2"/>
  <c r="B65" i="2"/>
  <c r="B53" i="2"/>
  <c r="B122" i="2"/>
  <c r="B707" i="2"/>
  <c r="B483" i="2"/>
  <c r="B443" i="2"/>
  <c r="B64" i="2"/>
  <c r="B944" i="2"/>
  <c r="B1135" i="2"/>
  <c r="B780" i="2"/>
  <c r="B1040" i="2"/>
  <c r="B702" i="2"/>
  <c r="B360" i="2"/>
  <c r="B1191" i="2"/>
  <c r="B997" i="2"/>
  <c r="B230" i="2"/>
  <c r="B1106" i="2"/>
  <c r="B985" i="2"/>
  <c r="B1119" i="2"/>
  <c r="B904" i="2"/>
  <c r="B671" i="2"/>
  <c r="B744" i="2"/>
  <c r="B352" i="2"/>
  <c r="B887" i="2"/>
  <c r="B378" i="2"/>
  <c r="B27" i="2"/>
  <c r="B809" i="2"/>
  <c r="B1020" i="2"/>
  <c r="B322" i="2"/>
  <c r="B1168" i="2"/>
  <c r="B608" i="2"/>
  <c r="B1103" i="2"/>
  <c r="B489" i="2"/>
  <c r="B938" i="2"/>
  <c r="B968" i="2"/>
  <c r="B1141" i="2"/>
  <c r="B721" i="2"/>
  <c r="B932" i="2"/>
  <c r="B1058" i="2"/>
  <c r="B972" i="2"/>
  <c r="B589" i="2"/>
  <c r="B635" i="2"/>
  <c r="B371" i="2"/>
  <c r="B518" i="2"/>
  <c r="B1015" i="2"/>
  <c r="B430" i="2"/>
  <c r="B388" i="2"/>
  <c r="B332" i="2"/>
  <c r="B13" i="2"/>
  <c r="B76" i="2"/>
  <c r="B950" i="2"/>
  <c r="B939" i="2"/>
  <c r="B675" i="2"/>
  <c r="B590" i="2"/>
  <c r="B812" i="2"/>
  <c r="B1149" i="2"/>
  <c r="B1205" i="2"/>
  <c r="B689" i="2"/>
  <c r="B1045" i="2"/>
  <c r="B1096" i="2"/>
  <c r="B762" i="2"/>
  <c r="B1156" i="2"/>
  <c r="B1052" i="2"/>
  <c r="B1075" i="2"/>
  <c r="B893" i="2"/>
  <c r="B996" i="2"/>
  <c r="B819" i="2"/>
  <c r="B758" i="2"/>
  <c r="B666" i="2"/>
  <c r="B553" i="2"/>
  <c r="B517" i="2"/>
  <c r="B583" i="2"/>
  <c r="B1143" i="2"/>
  <c r="B545" i="2"/>
  <c r="B470" i="2"/>
  <c r="B170" i="2"/>
  <c r="B319" i="2"/>
  <c r="B847" i="2"/>
  <c r="B31" i="2"/>
  <c r="B854" i="2"/>
  <c r="B1072" i="2"/>
  <c r="B372" i="2"/>
  <c r="B734" i="2"/>
  <c r="B1064" i="2"/>
  <c r="B767" i="2"/>
  <c r="B979" i="2"/>
  <c r="B752" i="2"/>
  <c r="B703" i="2"/>
  <c r="B843" i="2"/>
  <c r="B542" i="2"/>
  <c r="B547" i="2"/>
  <c r="B14" i="2"/>
  <c r="B278" i="2"/>
  <c r="B462" i="2"/>
  <c r="B60" i="2"/>
  <c r="B475" i="2"/>
  <c r="B577" i="2"/>
  <c r="B108" i="2"/>
  <c r="B529" i="2"/>
  <c r="B990" i="2"/>
  <c r="B1008" i="2"/>
  <c r="B75" i="2"/>
  <c r="B1084" i="2"/>
  <c r="B848" i="2"/>
  <c r="B977" i="2"/>
  <c r="B849" i="2"/>
  <c r="B1013" i="2"/>
  <c r="B646" i="2"/>
  <c r="B981" i="2"/>
  <c r="B1030" i="2"/>
  <c r="B640" i="2"/>
  <c r="B911" i="2"/>
  <c r="B1220" i="2"/>
  <c r="B1177" i="2"/>
  <c r="B537" i="2"/>
  <c r="B160" i="2"/>
  <c r="B46" i="2"/>
  <c r="B497" i="2"/>
  <c r="B362" i="2"/>
  <c r="B226" i="2"/>
  <c r="B598" i="2"/>
  <c r="B148" i="2"/>
  <c r="B56" i="2"/>
  <c r="B146" i="2"/>
  <c r="B1099" i="2"/>
  <c r="B491" i="2"/>
  <c r="B465" i="2"/>
  <c r="B1102" i="2"/>
  <c r="B866" i="2"/>
  <c r="B1009" i="2"/>
  <c r="B1139" i="2"/>
  <c r="B657" i="2"/>
  <c r="B901" i="2"/>
  <c r="B755" i="2"/>
  <c r="B852" i="2"/>
  <c r="B624" i="2"/>
  <c r="B999" i="2"/>
  <c r="B837" i="2"/>
  <c r="B634" i="2"/>
  <c r="B859" i="2"/>
  <c r="B706" i="2"/>
  <c r="B840" i="2"/>
  <c r="B530" i="2"/>
  <c r="B1132" i="2"/>
  <c r="B906" i="2"/>
  <c r="B991" i="2"/>
  <c r="B642" i="2"/>
  <c r="B788" i="2"/>
  <c r="B423" i="2"/>
  <c r="B432" i="2"/>
  <c r="B506" i="2"/>
  <c r="B502" i="2"/>
  <c r="B315" i="2"/>
  <c r="B298" i="2"/>
  <c r="B136" i="2"/>
  <c r="B212" i="2"/>
  <c r="B107" i="2"/>
  <c r="B291" i="2"/>
  <c r="B700" i="2"/>
  <c r="B525" i="2"/>
  <c r="B1083" i="2"/>
  <c r="B851" i="2"/>
  <c r="B856" i="2"/>
  <c r="B923" i="2"/>
  <c r="B691" i="2"/>
  <c r="B697" i="2"/>
  <c r="B636" i="2"/>
  <c r="B782" i="2"/>
  <c r="B304" i="2"/>
  <c r="B318" i="2"/>
  <c r="B58" i="2"/>
  <c r="B513" i="2"/>
  <c r="B406" i="2"/>
  <c r="B288" i="2"/>
  <c r="B153" i="2"/>
  <c r="B157" i="2"/>
  <c r="B77" i="2"/>
  <c r="B177" i="2"/>
  <c r="B234" i="2"/>
  <c r="B91" i="2"/>
  <c r="B120" i="2"/>
  <c r="B540" i="2"/>
  <c r="B621" i="2"/>
  <c r="B804" i="2"/>
  <c r="B1206" i="2"/>
  <c r="B626" i="2"/>
  <c r="B346" i="2"/>
  <c r="B1071" i="2"/>
  <c r="B857" i="2"/>
  <c r="B924" i="2"/>
  <c r="B1082" i="2"/>
  <c r="B765" i="2"/>
  <c r="B776" i="2"/>
  <c r="B487" i="2"/>
  <c r="B295" i="2"/>
  <c r="B163" i="2"/>
  <c r="B200" i="2"/>
  <c r="B477" i="2"/>
  <c r="B367" i="2"/>
  <c r="B429" i="2"/>
  <c r="B397" i="2"/>
  <c r="B355" i="2"/>
  <c r="B203" i="2"/>
  <c r="B330" i="2"/>
  <c r="B557" i="2"/>
  <c r="B1200" i="2"/>
  <c r="B779" i="2"/>
  <c r="B1181" i="2"/>
  <c r="B868" i="2"/>
  <c r="B617" i="2"/>
  <c r="B1147" i="2"/>
  <c r="B1104" i="2"/>
  <c r="B149" i="2"/>
  <c r="B527" i="2"/>
  <c r="B492" i="2"/>
  <c r="B386" i="2"/>
  <c r="B456" i="2"/>
  <c r="B416" i="2"/>
  <c r="B144" i="2"/>
  <c r="B514" i="2"/>
  <c r="B433" i="2"/>
  <c r="B61" i="2"/>
  <c r="B194" i="2"/>
  <c r="B524" i="2"/>
  <c r="B93" i="2"/>
  <c r="B1123" i="2"/>
  <c r="B741" i="2"/>
  <c r="B1091" i="2"/>
  <c r="B1193" i="2"/>
  <c r="B510" i="2"/>
  <c r="B1016" i="2"/>
  <c r="B778" i="2"/>
  <c r="B710" i="2"/>
  <c r="B783" i="2"/>
  <c r="B600" i="2"/>
  <c r="B579" i="2"/>
  <c r="B715" i="2"/>
  <c r="B1208" i="2"/>
  <c r="B461" i="2"/>
  <c r="B439" i="2"/>
  <c r="B405" i="2"/>
  <c r="B484" i="2"/>
  <c r="B435" i="2"/>
  <c r="B695" i="2"/>
  <c r="B643" i="2"/>
  <c r="B92" i="2"/>
  <c r="B102" i="2"/>
  <c r="B392" i="2"/>
  <c r="B251" i="2"/>
  <c r="B395" i="2"/>
  <c r="B562" i="2"/>
  <c r="B903" i="2"/>
  <c r="B521" i="2"/>
  <c r="B821" i="2"/>
  <c r="B871" i="2"/>
  <c r="B639" i="2"/>
  <c r="B1028" i="2"/>
  <c r="B1059" i="2"/>
  <c r="B789" i="2"/>
  <c r="B1161" i="2"/>
  <c r="B327" i="2"/>
  <c r="B724" i="2"/>
  <c r="B723" i="2"/>
  <c r="B863" i="2"/>
  <c r="B954" i="2"/>
  <c r="B1209" i="2"/>
  <c r="B574" i="2"/>
  <c r="B389" i="2"/>
  <c r="B103" i="2"/>
  <c r="B584" i="2"/>
  <c r="B424" i="2"/>
  <c r="B494" i="2"/>
  <c r="B450" i="2"/>
  <c r="B250" i="2"/>
  <c r="B1063" i="2"/>
  <c r="B156" i="2"/>
  <c r="B728" i="2"/>
  <c r="B569" i="2"/>
  <c r="B533" i="2"/>
  <c r="B660" i="2"/>
  <c r="B1184" i="2"/>
  <c r="B1092" i="2"/>
  <c r="B1049" i="2"/>
  <c r="B1183" i="2"/>
  <c r="B1128" i="2"/>
  <c r="B178" i="2"/>
  <c r="B164" i="2"/>
  <c r="B453" i="2"/>
  <c r="B509" i="2"/>
  <c r="B393" i="2"/>
  <c r="B951" i="2"/>
  <c r="B482" i="2"/>
  <c r="B33" i="2"/>
  <c r="B486" i="2"/>
  <c r="B269" i="2"/>
  <c r="B503" i="2"/>
  <c r="B139" i="2"/>
  <c r="B572" i="2"/>
  <c r="B15" i="2"/>
  <c r="B995" i="2"/>
  <c r="B1097" i="2"/>
  <c r="B446" i="2"/>
  <c r="B189" i="2"/>
  <c r="B551" i="2"/>
  <c r="B712" i="2"/>
  <c r="B796" i="2"/>
  <c r="B795" i="2"/>
  <c r="B654" i="2"/>
  <c r="B1122" i="2"/>
  <c r="B137" i="2"/>
  <c r="B180" i="2"/>
  <c r="B554" i="2"/>
  <c r="B550" i="2"/>
  <c r="B255" i="2"/>
  <c r="B412" i="2"/>
  <c r="B1079" i="2"/>
  <c r="B546" i="2"/>
  <c r="B307" i="2"/>
  <c r="B306" i="2"/>
  <c r="B233" i="2"/>
  <c r="B174" i="2"/>
  <c r="B84" i="2"/>
  <c r="B522" i="2"/>
  <c r="B676" i="2"/>
  <c r="B515" i="2"/>
  <c r="B956" i="2"/>
  <c r="B650" i="2"/>
  <c r="B618" i="2"/>
  <c r="B399" i="2"/>
  <c r="B413" i="2"/>
  <c r="B648" i="2"/>
  <c r="B1117" i="2"/>
  <c r="B1080" i="2"/>
  <c r="B1116" i="2"/>
  <c r="B659" i="2"/>
  <c r="B51" i="2"/>
  <c r="B559" i="2"/>
  <c r="B273" i="2"/>
  <c r="B1207" i="2"/>
  <c r="B578" i="2"/>
  <c r="B552" i="2"/>
  <c r="B437" i="2"/>
  <c r="B472" i="2"/>
  <c r="B693" i="2"/>
  <c r="B1078" i="2"/>
  <c r="B651" i="2"/>
  <c r="B729" i="2"/>
  <c r="B655" i="2"/>
  <c r="B740" i="2"/>
  <c r="B1136" i="2"/>
  <c r="B1215" i="2"/>
  <c r="B1068" i="2"/>
  <c r="B982" i="2"/>
  <c r="B305" i="2"/>
  <c r="B625" i="2"/>
  <c r="B326" i="2"/>
  <c r="B541" i="2"/>
  <c r="B129" i="2"/>
  <c r="B610" i="2"/>
  <c r="B300" i="2"/>
  <c r="B294" i="2"/>
  <c r="B59" i="2"/>
  <c r="B434" i="2"/>
  <c r="B29" i="2"/>
  <c r="B1065" i="2"/>
  <c r="B1213" i="2"/>
  <c r="B1001" i="2"/>
  <c r="B888" i="2"/>
  <c r="B900" i="2"/>
  <c r="B735" i="2"/>
  <c r="B585" i="2"/>
  <c r="B1154" i="2"/>
  <c r="B286" i="2"/>
  <c r="B1062" i="2"/>
  <c r="B1019" i="2"/>
  <c r="B976" i="2"/>
  <c r="B570" i="2"/>
  <c r="B252" i="2"/>
  <c r="B357" i="2"/>
  <c r="B364" i="2"/>
  <c r="B582" i="2"/>
  <c r="B179" i="2"/>
  <c r="B141" i="2"/>
  <c r="B499" i="2"/>
  <c r="B282" i="2"/>
  <c r="B187" i="2"/>
  <c r="B110" i="2"/>
  <c r="B775" i="2"/>
  <c r="B1214" i="2"/>
  <c r="B1182" i="2"/>
  <c r="B1152" i="2"/>
  <c r="B876" i="2"/>
  <c r="B1148" i="2"/>
  <c r="B623" i="2"/>
  <c r="B1057" i="2"/>
  <c r="B1007" i="2"/>
  <c r="B1055" i="2"/>
  <c r="B1012" i="2"/>
  <c r="B342" i="2"/>
  <c r="B727" i="2"/>
  <c r="B384" i="2"/>
  <c r="B227" i="2"/>
  <c r="B476" i="2"/>
  <c r="B257" i="2"/>
  <c r="B410" i="2"/>
  <c r="B379" i="2"/>
  <c r="B128" i="2"/>
  <c r="B89" i="2"/>
  <c r="B725" i="2"/>
  <c r="B931" i="2"/>
  <c r="B899" i="2"/>
  <c r="B1150" i="2"/>
  <c r="B454" i="2"/>
  <c r="B937" i="2"/>
  <c r="B1166" i="2"/>
  <c r="B994" i="2"/>
  <c r="B415" i="2"/>
  <c r="B361" i="2"/>
  <c r="B402" i="2"/>
  <c r="B280" i="2"/>
  <c r="B467" i="2"/>
  <c r="B222" i="2"/>
  <c r="B117" i="2"/>
  <c r="B414" i="2"/>
  <c r="B78" i="2"/>
  <c r="B963" i="2"/>
  <c r="B1033" i="2"/>
  <c r="B1073" i="2"/>
  <c r="B1172" i="2"/>
  <c r="B1218" i="2"/>
  <c r="B835" i="2"/>
  <c r="B1212" i="2"/>
  <c r="B474" i="2"/>
  <c r="B478" i="2"/>
  <c r="B803" i="2"/>
  <c r="B1086" i="2"/>
  <c r="B1108" i="2"/>
  <c r="B905" i="2"/>
  <c r="B1085" i="2"/>
  <c r="B1017" i="2"/>
  <c r="B656" i="2"/>
  <c r="B668" i="2"/>
  <c r="B391" i="2"/>
  <c r="B549" i="2"/>
  <c r="B611" i="2"/>
  <c r="B952" i="2"/>
  <c r="B988" i="2"/>
  <c r="B1000" i="2"/>
  <c r="B376" i="2"/>
  <c r="B380" i="2"/>
  <c r="B983" i="2"/>
  <c r="B1056" i="2"/>
  <c r="B440" i="2"/>
  <c r="B81" i="2"/>
  <c r="B358" i="2"/>
  <c r="B787" i="2"/>
  <c r="B390" i="2"/>
  <c r="B743" i="2"/>
  <c r="B32" i="2"/>
  <c r="B17" i="2"/>
  <c r="B992" i="2"/>
  <c r="B969" i="2"/>
  <c r="B1118" i="2"/>
  <c r="B350" i="2"/>
  <c r="B662" i="2"/>
  <c r="B771" i="2"/>
  <c r="B1190" i="2"/>
  <c r="B873" i="2"/>
  <c r="B198" i="2"/>
  <c r="B815" i="2"/>
  <c r="B940" i="2"/>
  <c r="B370" i="2"/>
  <c r="B442" i="2"/>
  <c r="B1111" i="2"/>
  <c r="B1185" i="2"/>
  <c r="B520" i="2"/>
  <c r="B356" i="2"/>
  <c r="B337" i="2"/>
  <c r="B383" i="2"/>
  <c r="B784" i="2"/>
  <c r="B867" i="2"/>
  <c r="B1164" i="2"/>
  <c r="B1140" i="2"/>
  <c r="B674" i="2"/>
  <c r="B1081" i="2"/>
  <c r="B739" i="2"/>
  <c r="B1022" i="2"/>
  <c r="B1158" i="2"/>
  <c r="B841" i="2"/>
  <c r="B1031" i="2"/>
  <c r="B1188" i="2"/>
  <c r="B1151" i="2"/>
  <c r="B1163" i="2"/>
  <c r="B377" i="2"/>
  <c r="B263" i="2"/>
  <c r="B1026" i="2"/>
  <c r="B934" i="2"/>
  <c r="B339" i="2"/>
  <c r="B573" i="2"/>
  <c r="B316" i="2"/>
  <c r="B354" i="2"/>
  <c r="B85" i="2"/>
  <c r="B268" i="2"/>
  <c r="B1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4397D9-BC71-44F3-A3A0-5A4C8ABEB288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2534D97C-DB49-444E-B52B-E99FB3BC04F1}" keepAlive="1" name="Query - HyperP results" description="Connessione alla query 'HyperP results' nella cartella di lavoro." type="5" refreshedVersion="8" background="1" saveData="1">
    <dbPr connection="Provider=Microsoft.Mashup.OleDb.1;Data Source=$Workbook$;Location=&quot;HyperP results&quot;;Extended Properties=&quot;&quot;" command="SELECT * FROM [HyperP results]"/>
  </connection>
  <connection id="3" xr16:uid="{FB1E1AE8-184B-4CF9-ADD9-00A58007151C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4" xr16:uid="{B6B8E73E-35DC-4970-9CD4-4A34850377B6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60613D15-C89A-4D84-8542-DB0017617C4F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<sst xmlns="http://schemas.openxmlformats.org/spreadsheetml/2006/main" count="1401" uniqueCount="110">
  <si>
    <t>data0.csv</t>
  </si>
  <si>
    <t>data1.csv</t>
  </si>
  <si>
    <t>data10.csv</t>
  </si>
  <si>
    <t>data11.csv</t>
  </si>
  <si>
    <t>data2.csv</t>
  </si>
  <si>
    <t>data3.csv</t>
  </si>
  <si>
    <t>data4.csv</t>
  </si>
  <si>
    <t>data5.csv</t>
  </si>
  <si>
    <t>data6.csv</t>
  </si>
  <si>
    <t>data7.csv</t>
  </si>
  <si>
    <t>data8.csv</t>
  </si>
  <si>
    <t>data9.csv</t>
  </si>
  <si>
    <t>File name (no. refer to gpu used)</t>
  </si>
  <si>
    <t>Test ID</t>
  </si>
  <si>
    <t>Beta1</t>
  </si>
  <si>
    <t>Beta2</t>
  </si>
  <si>
    <t>Nblocks</t>
  </si>
  <si>
    <t>EmbedDim</t>
  </si>
  <si>
    <t>Nheads</t>
  </si>
  <si>
    <t>Psize</t>
  </si>
  <si>
    <t>oversampling</t>
  </si>
  <si>
    <t>OACC Fold 2</t>
  </si>
  <si>
    <t>Avg. OACC</t>
  </si>
  <si>
    <t>OACC Fold 1</t>
  </si>
  <si>
    <t>OACC Fold 3</t>
  </si>
  <si>
    <t>OACC fold 4</t>
  </si>
  <si>
    <t>OACC fold 5</t>
  </si>
  <si>
    <t>ROC_AUC Fold 1</t>
  </si>
  <si>
    <t>ROC_AUC Fold 2</t>
  </si>
  <si>
    <t>ROC_AUC Fold 3</t>
  </si>
  <si>
    <t>ROC_AUC Fold 4</t>
  </si>
  <si>
    <t>ROC_AUC Fold 5</t>
  </si>
  <si>
    <t>Normal ROC Fold 1</t>
  </si>
  <si>
    <t>Tumor ROC Fold 2</t>
  </si>
  <si>
    <t>Blood ROC Fold 1</t>
  </si>
  <si>
    <t>Tumor ROC Fold 1</t>
  </si>
  <si>
    <t>DuraMater ROC Fold 1</t>
  </si>
  <si>
    <t>Normal ROC Fold 2</t>
  </si>
  <si>
    <t>Blood ROC Fold 2</t>
  </si>
  <si>
    <t>DuraMater ROC Fold 2</t>
  </si>
  <si>
    <t>Normal ROC Fold 3</t>
  </si>
  <si>
    <t>Tumor ROC Fold 3</t>
  </si>
  <si>
    <t>Blood ROC Fold 3</t>
  </si>
  <si>
    <t>DuraMater ROC Fold 3</t>
  </si>
  <si>
    <t>Normal ROC Fold 4</t>
  </si>
  <si>
    <t>Tumor ROC Fold 4</t>
  </si>
  <si>
    <t>Blood ROC Fold 4</t>
  </si>
  <si>
    <t>DuraMater ROC Fold 4</t>
  </si>
  <si>
    <t>Normal ROC Fold 5</t>
  </si>
  <si>
    <t>Tumor ROC Fold 5</t>
  </si>
  <si>
    <t>Blood ROC Fold 5</t>
  </si>
  <si>
    <t>DuraMater ROC Fold 5</t>
  </si>
  <si>
    <t>Avg. Train Time</t>
  </si>
  <si>
    <t>Train Time Fold 1</t>
  </si>
  <si>
    <t>Train Time Fold 2</t>
  </si>
  <si>
    <t>Train Time Fold 3</t>
  </si>
  <si>
    <t>Train Time Fold 4</t>
  </si>
  <si>
    <t>Train Time Fold 5</t>
  </si>
  <si>
    <t>Nparam</t>
  </si>
  <si>
    <t>Standardized Nparam</t>
  </si>
  <si>
    <t>Standardized Avg. OACC</t>
  </si>
  <si>
    <t>Avg.OACC</t>
  </si>
  <si>
    <t>AvgOACC</t>
  </si>
  <si>
    <t>Standadized ROC_AUC</t>
  </si>
  <si>
    <t>AvgROCAUC</t>
  </si>
  <si>
    <t>Quality Index</t>
  </si>
  <si>
    <t>Nparams</t>
  </si>
  <si>
    <t>GSE</t>
  </si>
  <si>
    <t>Dropout</t>
  </si>
  <si>
    <t>Variable Nheads</t>
  </si>
  <si>
    <t>head 1</t>
  </si>
  <si>
    <t>head 2</t>
  </si>
  <si>
    <t>head 4</t>
  </si>
  <si>
    <t>head 8</t>
  </si>
  <si>
    <t>head 16</t>
  </si>
  <si>
    <t>Variable Psize</t>
  </si>
  <si>
    <t>Psize 1</t>
  </si>
  <si>
    <t>Psize 3</t>
  </si>
  <si>
    <t>Psize 5</t>
  </si>
  <si>
    <t>Psize 7</t>
  </si>
  <si>
    <t>Variable Nblocks</t>
  </si>
  <si>
    <t>Nblocks 1</t>
  </si>
  <si>
    <t>Nblocks 2</t>
  </si>
  <si>
    <t>Nblocks 3</t>
  </si>
  <si>
    <t>Nblocks 4</t>
  </si>
  <si>
    <t>Nblocks 5</t>
  </si>
  <si>
    <t>Variable EmbedDim</t>
  </si>
  <si>
    <t>EmbedDim 64</t>
  </si>
  <si>
    <t>EmbedDim 128</t>
  </si>
  <si>
    <t>EmbedDim 256</t>
  </si>
  <si>
    <t>Train time (m)</t>
  </si>
  <si>
    <t>Train Time (m)</t>
  </si>
  <si>
    <t>Variable GSE</t>
  </si>
  <si>
    <t>GSE 1</t>
  </si>
  <si>
    <t>GSE 3</t>
  </si>
  <si>
    <t>GSE 5</t>
  </si>
  <si>
    <t>GSE 7</t>
  </si>
  <si>
    <t>Variable Dropout</t>
  </si>
  <si>
    <t>Dropout 0</t>
  </si>
  <si>
    <t>Dropout 0.1</t>
  </si>
  <si>
    <t>Dropout 0.15</t>
  </si>
  <si>
    <t>Dropout 0.2</t>
  </si>
  <si>
    <t>Dropout 0.3</t>
  </si>
  <si>
    <t>STDEV OACC</t>
  </si>
  <si>
    <t>StDev.OACC</t>
  </si>
  <si>
    <t>StDev.Time</t>
  </si>
  <si>
    <t>StDev.TrainTime</t>
  </si>
  <si>
    <t>StDev.Time (m)</t>
  </si>
  <si>
    <t>StDev.Time  (m)</t>
  </si>
  <si>
    <t>ROC_AUC_stddev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</si>
</sst>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5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164" fontId="1" fillId="0" borderId="1" xfId="0" applyNumberFormat="1" applyFont="1" applyBorder="1"/>
    <xf numFmtId="164" fontId="0" fillId="5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164" fontId="1" fillId="6" borderId="1" xfId="0" applyNumberFormat="1" applyFont="1" applyFill="1" applyBorder="1"/>
    <xf numFmtId="0" fontId="1" fillId="6" borderId="1" xfId="0" applyFont="1" applyFill="1" applyBorder="1"/>
    <xf numFmtId="164" fontId="1" fillId="5" borderId="1" xfId="0" applyNumberFormat="1" applyFont="1" applyFill="1" applyBorder="1"/>
    <xf numFmtId="0" fontId="0" fillId="8" borderId="0" xfId="0" applyFill="1"/>
    <xf numFmtId="0" fontId="1" fillId="8" borderId="0" xfId="0" applyFont="1" applyFill="1"/>
    <xf numFmtId="0" fontId="1" fillId="7" borderId="1" xfId="0" applyFont="1" applyFill="1" applyBorder="1"/>
    <xf numFmtId="0" fontId="0" fillId="9" borderId="0" xfId="0" applyFill="1"/>
    <xf numFmtId="0" fontId="1" fillId="9" borderId="0" xfId="0" applyFont="1" applyFill="1"/>
    <xf numFmtId="0" fontId="0" fillId="7" borderId="0" xfId="0" applyFill="1"/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Analysis'!$I$21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Analysis'!$J$21:$M$21</c:f>
              <c:numCache>
                <c:formatCode>General</c:formatCode>
                <c:ptCount val="4"/>
                <c:pt idx="0">
                  <c:v>0.14382647996690814</c:v>
                </c:pt>
                <c:pt idx="1">
                  <c:v>0.78489725845878144</c:v>
                </c:pt>
                <c:pt idx="2">
                  <c:v>0.86660842253182169</c:v>
                </c:pt>
                <c:pt idx="3">
                  <c:v>0.92764352460957233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E75-A723-EAB680FE0314}"/>
            </c:ext>
          </c:extLst>
        </c:ser>
        <c:ser>
          <c:idx val="1"/>
          <c:order val="1"/>
          <c:tx>
            <c:strRef>
              <c:f>'Data9 Analysis'!$I$22</c:f>
              <c:strCache>
                <c:ptCount val="1"/>
                <c:pt idx="0">
                  <c:v>Avg.OACC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Analysis'!$J$22:$M$22</c:f>
              <c:numCache>
                <c:formatCode>General</c:formatCode>
                <c:ptCount val="4"/>
                <c:pt idx="0">
                  <c:v>0.91862428777373517</c:v>
                </c:pt>
                <c:pt idx="1">
                  <c:v>0.97545136266904642</c:v>
                </c:pt>
                <c:pt idx="2">
                  <c:v>0.98452666987025472</c:v>
                </c:pt>
                <c:pt idx="3">
                  <c:v>0.99184458021555566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E75-A723-EAB680FE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1695"/>
        <c:axId val="134966127"/>
      </c:lineChart>
      <c:catAx>
        <c:axId val="8674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6127"/>
        <c:crosses val="autoZero"/>
        <c:auto val="1"/>
        <c:lblAlgn val="ctr"/>
        <c:lblOffset val="100"/>
        <c:noMultiLvlLbl val="0"/>
      </c:catAx>
      <c:valAx>
        <c:axId val="1349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Analysis'!$I$59</c:f>
              <c:strCache>
                <c:ptCount val="1"/>
                <c:pt idx="0">
                  <c:v>Nparam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Analysis'!$J$59:$L$59</c:f>
              <c:numCache>
                <c:formatCode>General</c:formatCode>
                <c:ptCount val="3"/>
                <c:pt idx="0">
                  <c:v>257642</c:v>
                </c:pt>
                <c:pt idx="1">
                  <c:v>1002666</c:v>
                </c:pt>
                <c:pt idx="2">
                  <c:v>3967274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08D-AC41-5DBC9F24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6080"/>
        <c:axId val="174305776"/>
      </c:barChart>
      <c:catAx>
        <c:axId val="4484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5776"/>
        <c:crosses val="autoZero"/>
        <c:auto val="1"/>
        <c:lblAlgn val="ctr"/>
        <c:lblOffset val="100"/>
        <c:noMultiLvlLbl val="0"/>
      </c:catAx>
      <c:valAx>
        <c:axId val="174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Analysis'!$I$56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Analysis'!$J$56:$L$56</c:f>
              <c:numCache>
                <c:formatCode>General</c:formatCode>
                <c:ptCount val="3"/>
                <c:pt idx="0">
                  <c:v>0.92581409371770851</c:v>
                </c:pt>
                <c:pt idx="1">
                  <c:v>0.78101578238723968</c:v>
                </c:pt>
                <c:pt idx="2">
                  <c:v>0.49337951534654828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B63-86FD-A192B9FC414D}"/>
            </c:ext>
          </c:extLst>
        </c:ser>
        <c:ser>
          <c:idx val="1"/>
          <c:order val="1"/>
          <c:tx>
            <c:strRef>
              <c:f>'Data9 Analysis'!$I$57</c:f>
              <c:strCache>
                <c:ptCount val="1"/>
                <c:pt idx="0">
                  <c:v>Avg. 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Analysis'!$J$57:$L$57</c:f>
              <c:numCache>
                <c:formatCode>General</c:formatCode>
                <c:ptCount val="3"/>
                <c:pt idx="0">
                  <c:v>0.99184458021555566</c:v>
                </c:pt>
                <c:pt idx="1">
                  <c:v>0.9916935539232512</c:v>
                </c:pt>
                <c:pt idx="2">
                  <c:v>0.99305279055399187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B63-86FD-A192B9FC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15600"/>
        <c:axId val="359480704"/>
      </c:lineChart>
      <c:catAx>
        <c:axId val="3710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EmbedDim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80704"/>
        <c:crosses val="autoZero"/>
        <c:auto val="1"/>
        <c:lblAlgn val="ctr"/>
        <c:lblOffset val="100"/>
        <c:noMultiLvlLbl val="0"/>
      </c:catAx>
      <c:valAx>
        <c:axId val="359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Analysis'!$I$71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Analysis'!$J$70:$M$70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Analysis'!$J$71:$M$71</c:f>
              <c:numCache>
                <c:formatCode>General</c:formatCode>
                <c:ptCount val="4"/>
                <c:pt idx="0">
                  <c:v>0.9235088373806366</c:v>
                </c:pt>
                <c:pt idx="1">
                  <c:v>0.89798872864937884</c:v>
                </c:pt>
                <c:pt idx="2">
                  <c:v>0.87379324229015054</c:v>
                </c:pt>
                <c:pt idx="3">
                  <c:v>0.86948170512512146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7-4C79-B08C-D51C44722FCD}"/>
            </c:ext>
          </c:extLst>
        </c:ser>
        <c:ser>
          <c:idx val="1"/>
          <c:order val="1"/>
          <c:tx>
            <c:strRef>
              <c:f>'Data9 Analysis'!$I$72</c:f>
              <c:strCache>
                <c:ptCount val="1"/>
                <c:pt idx="0">
                  <c:v>Avg. 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'Data9 Analysis'!$J$73:$M$73</c:f>
                <c:numCache>
                  <c:formatCode>General</c:formatCode>
                  <c:ptCount val="4"/>
                  <c:pt idx="0">
                    <c:v>1.8607365981609509E-3</c:v>
                  </c:pt>
                  <c:pt idx="1">
                    <c:v>4.335889725405797E-3</c:v>
                  </c:pt>
                  <c:pt idx="2">
                    <c:v>3.5807187309369868E-3</c:v>
                  </c:pt>
                  <c:pt idx="3">
                    <c:v>2.2539239595499648E-3</c:v>
                  </c:pt>
                </c:numCache>
              </c:numRef>
            </c:plus>
            <c:minus>
              <c:numRef>
                <c:f>'Data9 Analysis'!$J$73:$M$73</c:f>
                <c:numCache>
                  <c:formatCode>General</c:formatCode>
                  <c:ptCount val="4"/>
                  <c:pt idx="0">
                    <c:v>1.8607365981609509E-3</c:v>
                  </c:pt>
                  <c:pt idx="1">
                    <c:v>4.335889725405797E-3</c:v>
                  </c:pt>
                  <c:pt idx="2">
                    <c:v>3.5807187309369868E-3</c:v>
                  </c:pt>
                  <c:pt idx="3">
                    <c:v>2.2539239595499648E-3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Analysis'!$J$70:$M$70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Analysis'!$J$72:$M$72</c:f>
              <c:numCache>
                <c:formatCode>General</c:formatCode>
                <c:ptCount val="4"/>
                <c:pt idx="0">
                  <c:v>0.99184458021555566</c:v>
                </c:pt>
                <c:pt idx="1">
                  <c:v>0.98802773391913234</c:v>
                </c:pt>
                <c:pt idx="2">
                  <c:v>0.9863939040296561</c:v>
                </c:pt>
                <c:pt idx="3">
                  <c:v>0.98537790897233479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7-4C79-B08C-D51C4472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186960"/>
        <c:axId val="1136189072"/>
      </c:barChart>
      <c:lineChart>
        <c:grouping val="standard"/>
        <c:varyColors val="0"/>
        <c:ser>
          <c:idx val="2"/>
          <c:order val="2"/>
          <c:tx>
            <c:strRef>
              <c:f>'Data9 Analysis'!$I$74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'Data9 Analysis'!$J$75:$M$75</c:f>
                <c:numCache>
                  <c:formatCode>General</c:formatCode>
                  <c:ptCount val="4"/>
                  <c:pt idx="0">
                    <c:v>12.6127787534466</c:v>
                  </c:pt>
                  <c:pt idx="1">
                    <c:v>8.3424002027089674</c:v>
                  </c:pt>
                  <c:pt idx="2">
                    <c:v>7.8609253749063335</c:v>
                  </c:pt>
                  <c:pt idx="3">
                    <c:v>2.7844650894032834</c:v>
                  </c:pt>
                </c:numCache>
              </c:numRef>
            </c:plus>
            <c:minus>
              <c:numRef>
                <c:f>'Data9 Analysis'!$J$75:$M$75</c:f>
                <c:numCache>
                  <c:formatCode>General</c:formatCode>
                  <c:ptCount val="4"/>
                  <c:pt idx="0">
                    <c:v>12.6127787534466</c:v>
                  </c:pt>
                  <c:pt idx="1">
                    <c:v>8.3424002027089674</c:v>
                  </c:pt>
                  <c:pt idx="2">
                    <c:v>7.8609253749063335</c:v>
                  </c:pt>
                  <c:pt idx="3">
                    <c:v>2.7844650894032834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Analysis'!$J$70:$M$70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Analysis'!$J$74:$M$74</c:f>
              <c:numCache>
                <c:formatCode>0.0</c:formatCode>
                <c:ptCount val="4"/>
                <c:pt idx="0">
                  <c:v>41.135409642060672</c:v>
                </c:pt>
                <c:pt idx="1">
                  <c:v>27.383569375674004</c:v>
                </c:pt>
                <c:pt idx="2">
                  <c:v>22.511991093158667</c:v>
                </c:pt>
                <c:pt idx="3">
                  <c:v>19.753017504215165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7-4C79-B08C-D51C4472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86000"/>
        <c:axId val="2024002928"/>
      </c:lineChart>
      <c:catAx>
        <c:axId val="20221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9072"/>
        <c:crosses val="autoZero"/>
        <c:auto val="1"/>
        <c:lblAlgn val="ctr"/>
        <c:lblOffset val="100"/>
        <c:noMultiLvlLbl val="0"/>
      </c:catAx>
      <c:valAx>
        <c:axId val="1136189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86960"/>
        <c:crosses val="autoZero"/>
        <c:crossBetween val="between"/>
      </c:valAx>
      <c:valAx>
        <c:axId val="2024002928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86000"/>
        <c:crosses val="max"/>
        <c:crossBetween val="between"/>
      </c:valAx>
      <c:catAx>
        <c:axId val="202218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00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Analysis'!$I$71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'Data9 Analysis'!$J$70:$M$70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Analysis'!$J$71:$M$71</c:f>
              <c:numCache>
                <c:formatCode>General</c:formatCode>
                <c:ptCount val="4"/>
                <c:pt idx="0">
                  <c:v>0.9235088373806366</c:v>
                </c:pt>
                <c:pt idx="1">
                  <c:v>0.89798872864937884</c:v>
                </c:pt>
                <c:pt idx="2">
                  <c:v>0.87379324229015054</c:v>
                </c:pt>
                <c:pt idx="3">
                  <c:v>0.86948170512512146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C-4EA1-BBDE-6667D44CD9C8}"/>
            </c:ext>
          </c:extLst>
        </c:ser>
        <c:ser>
          <c:idx val="1"/>
          <c:order val="1"/>
          <c:tx>
            <c:strRef>
              <c:f>'Data9 Analysis'!$I$72</c:f>
              <c:strCache>
                <c:ptCount val="1"/>
                <c:pt idx="0">
                  <c:v>Avg. 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Analysis'!$J$70:$M$70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Analysis'!$J$72:$M$72</c:f>
              <c:numCache>
                <c:formatCode>General</c:formatCode>
                <c:ptCount val="4"/>
                <c:pt idx="0">
                  <c:v>0.99184458021555566</c:v>
                </c:pt>
                <c:pt idx="1">
                  <c:v>0.98802773391913234</c:v>
                </c:pt>
                <c:pt idx="2">
                  <c:v>0.9863939040296561</c:v>
                </c:pt>
                <c:pt idx="3">
                  <c:v>0.98537790897233479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C-4EA1-BBDE-6667D44CD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189840"/>
        <c:axId val="1985746608"/>
      </c:lineChart>
      <c:catAx>
        <c:axId val="202218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46608"/>
        <c:crosses val="autoZero"/>
        <c:auto val="1"/>
        <c:lblAlgn val="ctr"/>
        <c:lblOffset val="100"/>
        <c:noMultiLvlLbl val="0"/>
      </c:catAx>
      <c:valAx>
        <c:axId val="19857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Analysis'!$I$87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Analysis'!$J$86:$N$86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'Data9 Analysis'!$J$87:$N$87</c:f>
              <c:numCache>
                <c:formatCode>General</c:formatCode>
                <c:ptCount val="5"/>
                <c:pt idx="0">
                  <c:v>0.9235088373806366</c:v>
                </c:pt>
                <c:pt idx="1">
                  <c:v>0.94579912088515772</c:v>
                </c:pt>
                <c:pt idx="2">
                  <c:v>0.94091575560042273</c:v>
                </c:pt>
                <c:pt idx="3">
                  <c:v>0.91261053646659429</c:v>
                </c:pt>
                <c:pt idx="4">
                  <c:v>0.68365236326980361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4-498B-85DB-5A5E8B389B10}"/>
            </c:ext>
          </c:extLst>
        </c:ser>
        <c:ser>
          <c:idx val="1"/>
          <c:order val="1"/>
          <c:tx>
            <c:strRef>
              <c:f>'Data9 Analysis'!$I$88</c:f>
              <c:strCache>
                <c:ptCount val="1"/>
                <c:pt idx="0">
                  <c:v>Avg. 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'Data9 Analysis'!$J$89:$N$89</c:f>
                <c:numCache>
                  <c:formatCode>General</c:formatCode>
                  <c:ptCount val="5"/>
                  <c:pt idx="0">
                    <c:v>1.8607365981609509E-3</c:v>
                  </c:pt>
                  <c:pt idx="1">
                    <c:v>8.810015639269896E-4</c:v>
                  </c:pt>
                  <c:pt idx="2">
                    <c:v>5.9569968146952164E-4</c:v>
                  </c:pt>
                  <c:pt idx="3">
                    <c:v>3.369576495460548E-3</c:v>
                  </c:pt>
                  <c:pt idx="4">
                    <c:v>1.2101064304651436E-2</c:v>
                  </c:pt>
                </c:numCache>
              </c:numRef>
            </c:plus>
            <c:minus>
              <c:numRef>
                <c:f>'Data9 Analysis'!$J$89:$N$89</c:f>
                <c:numCache>
                  <c:formatCode>General</c:formatCode>
                  <c:ptCount val="5"/>
                  <c:pt idx="0">
                    <c:v>1.8607365981609509E-3</c:v>
                  </c:pt>
                  <c:pt idx="1">
                    <c:v>8.810015639269896E-4</c:v>
                  </c:pt>
                  <c:pt idx="2">
                    <c:v>5.9569968146952164E-4</c:v>
                  </c:pt>
                  <c:pt idx="3">
                    <c:v>3.369576495460548E-3</c:v>
                  </c:pt>
                  <c:pt idx="4">
                    <c:v>1.2101064304651436E-2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Analysis'!$J$86:$N$86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'Data9 Analysis'!$J$88:$N$88</c:f>
              <c:numCache>
                <c:formatCode>General</c:formatCode>
                <c:ptCount val="5"/>
                <c:pt idx="0">
                  <c:v>0.99184458021555566</c:v>
                </c:pt>
                <c:pt idx="1">
                  <c:v>0.9942472712294913</c:v>
                </c:pt>
                <c:pt idx="2">
                  <c:v>0.993299924486854</c:v>
                </c:pt>
                <c:pt idx="3">
                  <c:v>0.98924967392050522</c:v>
                </c:pt>
                <c:pt idx="4">
                  <c:v>0.96213358962037476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4-498B-85DB-5A5E8B38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196080"/>
        <c:axId val="1985728752"/>
      </c:barChart>
      <c:lineChart>
        <c:grouping val="standard"/>
        <c:varyColors val="0"/>
        <c:ser>
          <c:idx val="2"/>
          <c:order val="2"/>
          <c:tx>
            <c:strRef>
              <c:f>'Data9 Analysis'!$I$90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'Data9 Analysis'!$J$91:$N$91</c:f>
                <c:numCache>
                  <c:formatCode>General</c:formatCode>
                  <c:ptCount val="5"/>
                  <c:pt idx="0">
                    <c:v>12.6127787534466</c:v>
                  </c:pt>
                  <c:pt idx="1">
                    <c:v>0.29942552955521334</c:v>
                  </c:pt>
                  <c:pt idx="2">
                    <c:v>0.18190454138562831</c:v>
                  </c:pt>
                  <c:pt idx="3">
                    <c:v>60.859294969051334</c:v>
                  </c:pt>
                  <c:pt idx="4">
                    <c:v>12.215414277014933</c:v>
                  </c:pt>
                </c:numCache>
              </c:numRef>
            </c:plus>
            <c:minus>
              <c:numRef>
                <c:f>'Data9 Analysis'!$J$91:$N$91</c:f>
                <c:numCache>
                  <c:formatCode>General</c:formatCode>
                  <c:ptCount val="5"/>
                  <c:pt idx="0">
                    <c:v>12.6127787534466</c:v>
                  </c:pt>
                  <c:pt idx="1">
                    <c:v>0.29942552955521334</c:v>
                  </c:pt>
                  <c:pt idx="2">
                    <c:v>0.18190454138562831</c:v>
                  </c:pt>
                  <c:pt idx="3">
                    <c:v>60.859294969051334</c:v>
                  </c:pt>
                  <c:pt idx="4">
                    <c:v>12.215414277014933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Analysis'!$J$86:$N$86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'Data9 Analysis'!$J$90:$N$90</c:f>
              <c:numCache>
                <c:formatCode>0.0</c:formatCode>
                <c:ptCount val="5"/>
                <c:pt idx="0">
                  <c:v>41.135409642060672</c:v>
                </c:pt>
                <c:pt idx="1">
                  <c:v>185.02890036424</c:v>
                </c:pt>
                <c:pt idx="2">
                  <c:v>185.61394590934165</c:v>
                </c:pt>
                <c:pt idx="3">
                  <c:v>158.13918786684664</c:v>
                </c:pt>
                <c:pt idx="4">
                  <c:v>30.198491488297837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4-498B-85DB-5A5E8B38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99920"/>
        <c:axId val="1985729248"/>
      </c:lineChart>
      <c:catAx>
        <c:axId val="20221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28752"/>
        <c:crosses val="autoZero"/>
        <c:auto val="1"/>
        <c:lblAlgn val="ctr"/>
        <c:lblOffset val="100"/>
        <c:noMultiLvlLbl val="0"/>
      </c:catAx>
      <c:valAx>
        <c:axId val="198572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6080"/>
        <c:crosses val="autoZero"/>
        <c:crossBetween val="between"/>
      </c:valAx>
      <c:valAx>
        <c:axId val="198572924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9920"/>
        <c:crosses val="max"/>
        <c:crossBetween val="between"/>
      </c:valAx>
      <c:catAx>
        <c:axId val="202219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7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Analysis'!$I$87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'Data9 Analysis'!$J$86:$N$86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'Data9 Analysis'!$J$87:$N$87</c:f>
              <c:numCache>
                <c:formatCode>General</c:formatCode>
                <c:ptCount val="5"/>
                <c:pt idx="0">
                  <c:v>0.9235088373806366</c:v>
                </c:pt>
                <c:pt idx="1">
                  <c:v>0.94579912088515772</c:v>
                </c:pt>
                <c:pt idx="2">
                  <c:v>0.94091575560042273</c:v>
                </c:pt>
                <c:pt idx="3">
                  <c:v>0.91261053646659429</c:v>
                </c:pt>
                <c:pt idx="4">
                  <c:v>0.68365236326980361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8-49B3-B49E-E987ED39C70A}"/>
            </c:ext>
          </c:extLst>
        </c:ser>
        <c:ser>
          <c:idx val="1"/>
          <c:order val="1"/>
          <c:tx>
            <c:strRef>
              <c:f>'Data9 Analysis'!$I$88</c:f>
              <c:strCache>
                <c:ptCount val="1"/>
                <c:pt idx="0">
                  <c:v>Avg. 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Analysis'!$J$86:$N$86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'Data9 Analysis'!$J$88:$N$88</c:f>
              <c:numCache>
                <c:formatCode>General</c:formatCode>
                <c:ptCount val="5"/>
                <c:pt idx="0">
                  <c:v>0.99184458021555566</c:v>
                </c:pt>
                <c:pt idx="1">
                  <c:v>0.9942472712294913</c:v>
                </c:pt>
                <c:pt idx="2">
                  <c:v>0.993299924486854</c:v>
                </c:pt>
                <c:pt idx="3">
                  <c:v>0.98924967392050522</c:v>
                </c:pt>
                <c:pt idx="4">
                  <c:v>0.96213358962037476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8-49B3-B49E-E987ED39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9631"/>
        <c:axId val="1985729744"/>
      </c:lineChart>
      <c:catAx>
        <c:axId val="9413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29744"/>
        <c:crosses val="autoZero"/>
        <c:auto val="1"/>
        <c:lblAlgn val="ctr"/>
        <c:lblOffset val="100"/>
        <c:noMultiLvlLbl val="0"/>
      </c:catAx>
      <c:valAx>
        <c:axId val="1985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Analysis'!$I$39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Analysis'!$J$39:$N$39</c:f>
              <c:numCache>
                <c:formatCode>General</c:formatCode>
                <c:ptCount val="5"/>
                <c:pt idx="0">
                  <c:v>0.88442448775925397</c:v>
                </c:pt>
                <c:pt idx="1">
                  <c:v>0.91611018023840329</c:v>
                </c:pt>
                <c:pt idx="2">
                  <c:v>0.90491429273400925</c:v>
                </c:pt>
                <c:pt idx="3">
                  <c:v>0.90205129145662233</c:v>
                </c:pt>
                <c:pt idx="4">
                  <c:v>0.92764352460957233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DA0-87DC-CF8621E3B54A}"/>
            </c:ext>
          </c:extLst>
        </c:ser>
        <c:ser>
          <c:idx val="1"/>
          <c:order val="1"/>
          <c:tx>
            <c:strRef>
              <c:f>'Data9 Analysis'!$I$40</c:f>
              <c:strCache>
                <c:ptCount val="1"/>
                <c:pt idx="0">
                  <c:v>Avg. 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Analysis'!$J$40:$N$40</c:f>
              <c:numCache>
                <c:formatCode>General</c:formatCode>
                <c:ptCount val="5"/>
                <c:pt idx="0">
                  <c:v>0.59576631587534845</c:v>
                </c:pt>
                <c:pt idx="1">
                  <c:v>0.75230445515687505</c:v>
                </c:pt>
                <c:pt idx="2">
                  <c:v>0.74551952032733704</c:v>
                </c:pt>
                <c:pt idx="3">
                  <c:v>0.82742337648392239</c:v>
                </c:pt>
                <c:pt idx="4">
                  <c:v>0.96554526408527175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E-4DA0-87DC-CF8621E3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8399"/>
        <c:axId val="134952239"/>
      </c:lineChart>
      <c:catAx>
        <c:axId val="12753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sz="700"/>
                  <a:t>blocks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239"/>
        <c:crosses val="autoZero"/>
        <c:auto val="1"/>
        <c:lblAlgn val="ctr"/>
        <c:lblOffset val="100"/>
        <c:noMultiLvlLbl val="0"/>
      </c:catAx>
      <c:valAx>
        <c:axId val="134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Analysis'!$I$2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'Data9 Analysis'!$J$2:$N$2</c:f>
              <c:numCache>
                <c:formatCode>General</c:formatCode>
                <c:ptCount val="5"/>
                <c:pt idx="0">
                  <c:v>0.90923648221549602</c:v>
                </c:pt>
                <c:pt idx="1">
                  <c:v>0.90848107447989745</c:v>
                </c:pt>
                <c:pt idx="2">
                  <c:v>0.90610425932817329</c:v>
                </c:pt>
                <c:pt idx="3">
                  <c:v>0.91002327025242968</c:v>
                </c:pt>
                <c:pt idx="4">
                  <c:v>0.92764352460957233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9E9-82C4-36F906AFC2DE}"/>
            </c:ext>
          </c:extLst>
        </c:ser>
        <c:ser>
          <c:idx val="1"/>
          <c:order val="1"/>
          <c:tx>
            <c:strRef>
              <c:f>'Data9 Analysis'!$I$3</c:f>
              <c:strCache>
                <c:ptCount val="1"/>
                <c:pt idx="0">
                  <c:v>Avg.OACC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'Data9 Analysis'!$J$4:$N$4</c:f>
                <c:numCache>
                  <c:formatCode>General</c:formatCode>
                  <c:ptCount val="5"/>
                  <c:pt idx="0">
                    <c:v>1.8139269864742035E-3</c:v>
                  </c:pt>
                  <c:pt idx="1">
                    <c:v>2.5160333138959279E-3</c:v>
                  </c:pt>
                  <c:pt idx="2">
                    <c:v>1.9852304512079783E-3</c:v>
                  </c:pt>
                  <c:pt idx="3">
                    <c:v>1.6095065494064686E-3</c:v>
                  </c:pt>
                  <c:pt idx="4">
                    <c:v>1.8607365981609509E-3</c:v>
                  </c:pt>
                </c:numCache>
              </c:numRef>
            </c:plus>
            <c:minus>
              <c:numRef>
                <c:f>'Data9 Analysis'!$J$4:$N$4</c:f>
                <c:numCache>
                  <c:formatCode>General</c:formatCode>
                  <c:ptCount val="5"/>
                  <c:pt idx="0">
                    <c:v>1.8139269864742035E-3</c:v>
                  </c:pt>
                  <c:pt idx="1">
                    <c:v>2.5160333138959279E-3</c:v>
                  </c:pt>
                  <c:pt idx="2">
                    <c:v>1.9852304512079783E-3</c:v>
                  </c:pt>
                  <c:pt idx="3">
                    <c:v>1.6095065494064686E-3</c:v>
                  </c:pt>
                  <c:pt idx="4">
                    <c:v>1.8607365981609509E-3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'Data9 Analysis'!$J$3:$N$3</c:f>
              <c:numCache>
                <c:formatCode>General</c:formatCode>
                <c:ptCount val="5"/>
                <c:pt idx="0">
                  <c:v>0.88945706635400801</c:v>
                </c:pt>
                <c:pt idx="1">
                  <c:v>0.88606459893923306</c:v>
                </c:pt>
                <c:pt idx="2">
                  <c:v>0.86910226186538231</c:v>
                </c:pt>
                <c:pt idx="3">
                  <c:v>0.88557996073711909</c:v>
                </c:pt>
                <c:pt idx="4">
                  <c:v>0.96554526408527175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2-49E9-82C4-36F906AF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44671"/>
        <c:axId val="156553839"/>
      </c:barChart>
      <c:lineChart>
        <c:grouping val="standard"/>
        <c:varyColors val="0"/>
        <c:ser>
          <c:idx val="2"/>
          <c:order val="2"/>
          <c:tx>
            <c:strRef>
              <c:f>'Data9 Analysis'!$I$5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'Data9 Analysis'!$J$6:$N$6</c:f>
                <c:numCache>
                  <c:formatCode>General</c:formatCode>
                  <c:ptCount val="5"/>
                  <c:pt idx="0">
                    <c:v>7.7557599368122503</c:v>
                  </c:pt>
                  <c:pt idx="1">
                    <c:v>1.9330879134668499</c:v>
                  </c:pt>
                  <c:pt idx="2">
                    <c:v>0.49386376952427663</c:v>
                  </c:pt>
                  <c:pt idx="3">
                    <c:v>2.2451003113972501</c:v>
                  </c:pt>
                  <c:pt idx="4">
                    <c:v>12.6127787534466</c:v>
                  </c:pt>
                </c:numCache>
              </c:numRef>
            </c:plus>
            <c:minus>
              <c:numRef>
                <c:f>'Data9 Analysis'!$J$6:$N$6</c:f>
                <c:numCache>
                  <c:formatCode>General</c:formatCode>
                  <c:ptCount val="5"/>
                  <c:pt idx="0">
                    <c:v>7.7557599368122503</c:v>
                  </c:pt>
                  <c:pt idx="1">
                    <c:v>1.9330879134668499</c:v>
                  </c:pt>
                  <c:pt idx="2">
                    <c:v>0.49386376952427663</c:v>
                  </c:pt>
                  <c:pt idx="3">
                    <c:v>2.2451003113972501</c:v>
                  </c:pt>
                  <c:pt idx="4">
                    <c:v>12.6127787534466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'Data9 Analysis'!$J$5:$N$5</c:f>
              <c:numCache>
                <c:formatCode>0.0</c:formatCode>
                <c:ptCount val="5"/>
                <c:pt idx="0">
                  <c:v>20.955942997137665</c:v>
                </c:pt>
                <c:pt idx="1">
                  <c:v>24.874887717564832</c:v>
                </c:pt>
                <c:pt idx="2">
                  <c:v>16.594201562404631</c:v>
                </c:pt>
                <c:pt idx="3">
                  <c:v>20.128483246962166</c:v>
                </c:pt>
                <c:pt idx="4">
                  <c:v>41.135409642060672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2-49E9-82C4-36F906AF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6991"/>
        <c:axId val="149217455"/>
      </c:lineChart>
      <c:catAx>
        <c:axId val="1288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sz="700"/>
                  <a:t>heads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3839"/>
        <c:crosses val="autoZero"/>
        <c:auto val="1"/>
        <c:lblAlgn val="ctr"/>
        <c:lblOffset val="100"/>
        <c:noMultiLvlLbl val="0"/>
      </c:catAx>
      <c:valAx>
        <c:axId val="1565538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671"/>
        <c:crosses val="autoZero"/>
        <c:crossBetween val="between"/>
      </c:valAx>
      <c:valAx>
        <c:axId val="149217455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991"/>
        <c:crosses val="max"/>
        <c:crossBetween val="between"/>
      </c:valAx>
      <c:catAx>
        <c:axId val="128836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17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Analysis'!$I$21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Analysis'!$J$21:$M$21</c:f>
              <c:numCache>
                <c:formatCode>General</c:formatCode>
                <c:ptCount val="4"/>
                <c:pt idx="0">
                  <c:v>0.14382647996690814</c:v>
                </c:pt>
                <c:pt idx="1">
                  <c:v>0.78489725845878144</c:v>
                </c:pt>
                <c:pt idx="2">
                  <c:v>0.86660842253182169</c:v>
                </c:pt>
                <c:pt idx="3">
                  <c:v>0.92764352460957233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4C1B-936F-A83CE67DE33A}"/>
            </c:ext>
          </c:extLst>
        </c:ser>
        <c:ser>
          <c:idx val="1"/>
          <c:order val="1"/>
          <c:tx>
            <c:strRef>
              <c:f>'Data9 Analysis'!$I$22</c:f>
              <c:strCache>
                <c:ptCount val="1"/>
                <c:pt idx="0">
                  <c:v>Avg.OACC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'Data9 Analysis'!$J$23:$M$23</c:f>
                <c:numCache>
                  <c:formatCode>General</c:formatCode>
                  <c:ptCount val="4"/>
                  <c:pt idx="0">
                    <c:v>1.1935729103123365E-3</c:v>
                  </c:pt>
                  <c:pt idx="1">
                    <c:v>2.1239970500414257E-3</c:v>
                  </c:pt>
                  <c:pt idx="2">
                    <c:v>2.2651863498197792E-3</c:v>
                  </c:pt>
                  <c:pt idx="3">
                    <c:v>1.8607365981609509E-3</c:v>
                  </c:pt>
                </c:numCache>
              </c:numRef>
            </c:plus>
            <c:minus>
              <c:numRef>
                <c:f>'Data9 Analysis'!$J$23:$M$23</c:f>
                <c:numCache>
                  <c:formatCode>General</c:formatCode>
                  <c:ptCount val="4"/>
                  <c:pt idx="0">
                    <c:v>1.1935729103123365E-3</c:v>
                  </c:pt>
                  <c:pt idx="1">
                    <c:v>2.1239970500414257E-3</c:v>
                  </c:pt>
                  <c:pt idx="2">
                    <c:v>2.2651863498197792E-3</c:v>
                  </c:pt>
                  <c:pt idx="3">
                    <c:v>1.8607365981609509E-3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Analysis'!$J$22:$M$22</c:f>
              <c:numCache>
                <c:formatCode>General</c:formatCode>
                <c:ptCount val="4"/>
                <c:pt idx="0">
                  <c:v>0.91862428777373517</c:v>
                </c:pt>
                <c:pt idx="1">
                  <c:v>0.97545136266904642</c:v>
                </c:pt>
                <c:pt idx="2">
                  <c:v>0.98452666987025472</c:v>
                </c:pt>
                <c:pt idx="3">
                  <c:v>0.99184458021555566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D-4C1B-936F-A83CE67DE3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844191"/>
        <c:axId val="163075359"/>
      </c:barChart>
      <c:lineChart>
        <c:grouping val="standard"/>
        <c:varyColors val="0"/>
        <c:ser>
          <c:idx val="2"/>
          <c:order val="2"/>
          <c:tx>
            <c:strRef>
              <c:f>'Data9 Analysis'!$I$25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592E-3"/>
                  <c:y val="4.722221809079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9-4C4A-9565-13952FE948D7}"/>
                </c:ext>
              </c:extLst>
            </c:dLbl>
            <c:dLbl>
              <c:idx val="1"/>
              <c:layout>
                <c:manualLayout>
                  <c:x val="-1.1111111111111112E-2"/>
                  <c:y val="5.1944439899874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99-4C4A-9565-13952FE948D7}"/>
                </c:ext>
              </c:extLst>
            </c:dLbl>
            <c:dLbl>
              <c:idx val="2"/>
              <c:layout>
                <c:manualLayout>
                  <c:x val="-5.5555555555555558E-3"/>
                  <c:y val="4.722221809079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99-4C4A-9565-13952FE948D7}"/>
                </c:ext>
              </c:extLst>
            </c:dLbl>
            <c:dLbl>
              <c:idx val="3"/>
              <c:layout>
                <c:manualLayout>
                  <c:x val="0"/>
                  <c:y val="1.8888887236317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99-4C4A-9565-13952FE94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'Data9 Analysis'!$J$26:$M$26</c:f>
                <c:numCache>
                  <c:formatCode>General</c:formatCode>
                  <c:ptCount val="4"/>
                  <c:pt idx="0">
                    <c:v>1.1636644362929949</c:v>
                  </c:pt>
                  <c:pt idx="1">
                    <c:v>1.8882972994786167</c:v>
                  </c:pt>
                  <c:pt idx="2">
                    <c:v>4.4649554797390172</c:v>
                  </c:pt>
                  <c:pt idx="3">
                    <c:v>12.6127787534466</c:v>
                  </c:pt>
                </c:numCache>
              </c:numRef>
            </c:plus>
            <c:minus>
              <c:numRef>
                <c:f>'Data9 Analysis'!$J$26:$M$26</c:f>
                <c:numCache>
                  <c:formatCode>General</c:formatCode>
                  <c:ptCount val="4"/>
                  <c:pt idx="0">
                    <c:v>1.1636644362929949</c:v>
                  </c:pt>
                  <c:pt idx="1">
                    <c:v>1.8882972994786167</c:v>
                  </c:pt>
                  <c:pt idx="2">
                    <c:v>4.4649554797390172</c:v>
                  </c:pt>
                  <c:pt idx="3">
                    <c:v>12.6127787534466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Analysis'!$J$25:$M$25</c:f>
              <c:numCache>
                <c:formatCode>0.0</c:formatCode>
                <c:ptCount val="4"/>
                <c:pt idx="0">
                  <c:v>16.016086306571967</c:v>
                </c:pt>
                <c:pt idx="1">
                  <c:v>20.436379196643834</c:v>
                </c:pt>
                <c:pt idx="2">
                  <c:v>24.0626476542155</c:v>
                </c:pt>
                <c:pt idx="3">
                  <c:v>41.135409642060672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C1B-936F-A83CE67DE3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849471"/>
        <c:axId val="142637807"/>
      </c:lineChart>
      <c:catAx>
        <c:axId val="12884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5359"/>
        <c:crosses val="autoZero"/>
        <c:auto val="1"/>
        <c:lblAlgn val="ctr"/>
        <c:lblOffset val="100"/>
        <c:noMultiLvlLbl val="0"/>
      </c:catAx>
      <c:valAx>
        <c:axId val="163075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191"/>
        <c:crosses val="autoZero"/>
        <c:crossBetween val="between"/>
      </c:valAx>
      <c:valAx>
        <c:axId val="142637807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9471"/>
        <c:crosses val="max"/>
        <c:crossBetween val="between"/>
      </c:valAx>
      <c:catAx>
        <c:axId val="12884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37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'Data9 Analysis'!$I$2</c:f>
              <c:strCache>
                <c:ptCount val="1"/>
                <c:pt idx="0">
                  <c:v>Quality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'Data9 Analysis'!$J$1:$N$1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'Data9 Analysis'!$J$2:$N$2</c:f>
              <c:numCache>
                <c:formatCode>General</c:formatCode>
                <c:ptCount val="5"/>
                <c:pt idx="0">
                  <c:v>0.90923648221549602</c:v>
                </c:pt>
                <c:pt idx="1">
                  <c:v>0.90848107447989745</c:v>
                </c:pt>
                <c:pt idx="2">
                  <c:v>0.90610425932817329</c:v>
                </c:pt>
                <c:pt idx="3">
                  <c:v>0.91002327025242968</c:v>
                </c:pt>
                <c:pt idx="4">
                  <c:v>0.92764352460957233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0B3-A9E1-54D6CE65C9A4}"/>
            </c:ext>
          </c:extLst>
        </c:ser>
        <c:ser>
          <c:idx val="1"/>
          <c:order val="1"/>
          <c:tx>
            <c:strRef>
              <c:f>'Data9 Analysis'!$I$3</c:f>
              <c:strCache>
                <c:ptCount val="1"/>
                <c:pt idx="0">
                  <c:v>Avg.OACC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'Data9 Analysis'!$J$1:$N$1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'Data9 Analysis'!$J$3:$N$3</c:f>
              <c:numCache>
                <c:formatCode>General</c:formatCode>
                <c:ptCount val="5"/>
                <c:pt idx="0">
                  <c:v>0.88945706635400801</c:v>
                </c:pt>
                <c:pt idx="1">
                  <c:v>0.88606459893923306</c:v>
                </c:pt>
                <c:pt idx="2">
                  <c:v>0.86910226186538231</c:v>
                </c:pt>
                <c:pt idx="3">
                  <c:v>0.88557996073711909</c:v>
                </c:pt>
                <c:pt idx="4">
                  <c:v>0.96554526408527175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4-40B3-A9E1-54D6CE65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41759"/>
        <c:axId val="161816463"/>
      </c:lineChart>
      <c:catAx>
        <c:axId val="1275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sz="700"/>
                  <a:t>heads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6463"/>
        <c:crosses val="autoZero"/>
        <c:auto val="1"/>
        <c:lblAlgn val="ctr"/>
        <c:lblOffset val="100"/>
        <c:noMultiLvlLbl val="0"/>
      </c:catAx>
      <c:valAx>
        <c:axId val="1618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Analysis'!$I$39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Analysis'!$J$39:$N$39</c:f>
              <c:numCache>
                <c:formatCode>General</c:formatCode>
                <c:ptCount val="5"/>
                <c:pt idx="0">
                  <c:v>0.88442448775925397</c:v>
                </c:pt>
                <c:pt idx="1">
                  <c:v>0.91611018023840329</c:v>
                </c:pt>
                <c:pt idx="2">
                  <c:v>0.90491429273400925</c:v>
                </c:pt>
                <c:pt idx="3">
                  <c:v>0.90205129145662233</c:v>
                </c:pt>
                <c:pt idx="4">
                  <c:v>0.92764352460957233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4752-9AA8-83B7FB851620}"/>
            </c:ext>
          </c:extLst>
        </c:ser>
        <c:ser>
          <c:idx val="1"/>
          <c:order val="1"/>
          <c:tx>
            <c:strRef>
              <c:f>'Data9 Analysis'!$I$40</c:f>
              <c:strCache>
                <c:ptCount val="1"/>
                <c:pt idx="0">
                  <c:v>Avg. 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'Data9 Analysis'!$J$41:$N$41</c:f>
                <c:numCache>
                  <c:formatCode>General</c:formatCode>
                  <c:ptCount val="5"/>
                  <c:pt idx="0">
                    <c:v>1.4182150349273572E-3</c:v>
                  </c:pt>
                  <c:pt idx="1">
                    <c:v>2.2076597846729037E-3</c:v>
                  </c:pt>
                  <c:pt idx="2">
                    <c:v>2.2992574249101837E-3</c:v>
                  </c:pt>
                  <c:pt idx="3">
                    <c:v>1.7605315027989287E-3</c:v>
                  </c:pt>
                  <c:pt idx="4">
                    <c:v>1.8607365981609509E-3</c:v>
                  </c:pt>
                </c:numCache>
              </c:numRef>
            </c:plus>
            <c:minus>
              <c:numRef>
                <c:f>'Data9 Analysis'!$J$41:$N$41</c:f>
                <c:numCache>
                  <c:formatCode>General</c:formatCode>
                  <c:ptCount val="5"/>
                  <c:pt idx="0">
                    <c:v>1.4182150349273572E-3</c:v>
                  </c:pt>
                  <c:pt idx="1">
                    <c:v>2.2076597846729037E-3</c:v>
                  </c:pt>
                  <c:pt idx="2">
                    <c:v>2.2992574249101837E-3</c:v>
                  </c:pt>
                  <c:pt idx="3">
                    <c:v>1.7605315027989287E-3</c:v>
                  </c:pt>
                  <c:pt idx="4">
                    <c:v>1.8607365981609509E-3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Analysis'!$J$40:$N$40</c:f>
              <c:numCache>
                <c:formatCode>General</c:formatCode>
                <c:ptCount val="5"/>
                <c:pt idx="0">
                  <c:v>0.59576631587534845</c:v>
                </c:pt>
                <c:pt idx="1">
                  <c:v>0.75230445515687505</c:v>
                </c:pt>
                <c:pt idx="2">
                  <c:v>0.74551952032733704</c:v>
                </c:pt>
                <c:pt idx="3">
                  <c:v>0.82742337648392239</c:v>
                </c:pt>
                <c:pt idx="4">
                  <c:v>0.96554526408527175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3-4752-9AA8-83B7FB8516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722799"/>
        <c:axId val="16209423"/>
      </c:barChart>
      <c:lineChart>
        <c:grouping val="standard"/>
        <c:varyColors val="0"/>
        <c:ser>
          <c:idx val="2"/>
          <c:order val="2"/>
          <c:tx>
            <c:strRef>
              <c:f>'Data9 Analysis'!$I$43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1.8253965116960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57-40AC-B162-A84A6F774926}"/>
                </c:ext>
              </c:extLst>
            </c:dLbl>
            <c:dLbl>
              <c:idx val="1"/>
              <c:layout>
                <c:manualLayout>
                  <c:x val="-5.5555555555555558E-3"/>
                  <c:y val="3.1944438954680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57-40AC-B162-A84A6F774926}"/>
                </c:ext>
              </c:extLst>
            </c:dLbl>
            <c:dLbl>
              <c:idx val="2"/>
              <c:layout>
                <c:manualLayout>
                  <c:x val="-5.5555555555555558E-3"/>
                  <c:y val="4.5634912792400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57-40AC-B162-A84A6F774926}"/>
                </c:ext>
              </c:extLst>
            </c:dLbl>
            <c:dLbl>
              <c:idx val="3"/>
              <c:layout>
                <c:manualLayout>
                  <c:x val="0"/>
                  <c:y val="2.2817456396200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57-40AC-B162-A84A6F774926}"/>
                </c:ext>
              </c:extLst>
            </c:dLbl>
            <c:dLbl>
              <c:idx val="4"/>
              <c:layout>
                <c:manualLayout>
                  <c:x val="-5.5555555555555558E-3"/>
                  <c:y val="4.7222218090794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57-40AC-B162-A84A6F7749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'Data9 Analysis'!$J$44:$N$44</c:f>
                <c:numCache>
                  <c:formatCode>General</c:formatCode>
                  <c:ptCount val="5"/>
                  <c:pt idx="0">
                    <c:v>0.49386376952427663</c:v>
                  </c:pt>
                  <c:pt idx="1">
                    <c:v>2.2451003113972501</c:v>
                  </c:pt>
                  <c:pt idx="2">
                    <c:v>7.7557599368122503</c:v>
                  </c:pt>
                  <c:pt idx="3">
                    <c:v>1.9330879134668499</c:v>
                  </c:pt>
                  <c:pt idx="4">
                    <c:v>12.6127787534466</c:v>
                  </c:pt>
                </c:numCache>
              </c:numRef>
            </c:plus>
            <c:minus>
              <c:numRef>
                <c:f>'Data9 Analysis'!$J$44:$N$44</c:f>
                <c:numCache>
                  <c:formatCode>General</c:formatCode>
                  <c:ptCount val="5"/>
                  <c:pt idx="0">
                    <c:v>0.49386376952427663</c:v>
                  </c:pt>
                  <c:pt idx="1">
                    <c:v>2.2451003113972501</c:v>
                  </c:pt>
                  <c:pt idx="2">
                    <c:v>7.7557599368122503</c:v>
                  </c:pt>
                  <c:pt idx="3">
                    <c:v>1.9330879134668499</c:v>
                  </c:pt>
                  <c:pt idx="4">
                    <c:v>12.6127787534466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Analysis'!$J$43:$N$43</c:f>
              <c:numCache>
                <c:formatCode>0.0</c:formatCode>
                <c:ptCount val="5"/>
                <c:pt idx="0">
                  <c:v>8.3438137181599998</c:v>
                </c:pt>
                <c:pt idx="1">
                  <c:v>13.261068693002066</c:v>
                </c:pt>
                <c:pt idx="2">
                  <c:v>19.062669284343666</c:v>
                </c:pt>
                <c:pt idx="3">
                  <c:v>20.243312997818002</c:v>
                </c:pt>
                <c:pt idx="4">
                  <c:v>41.135409642060672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3-4752-9AA8-83B7FB8516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724719"/>
        <c:axId val="16207935"/>
      </c:lineChart>
      <c:catAx>
        <c:axId val="14872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sz="700"/>
                  <a:t>encoders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423"/>
        <c:crosses val="autoZero"/>
        <c:auto val="1"/>
        <c:lblAlgn val="ctr"/>
        <c:lblOffset val="100"/>
        <c:noMultiLvlLbl val="0"/>
      </c:catAx>
      <c:valAx>
        <c:axId val="16209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2799"/>
        <c:crosses val="autoZero"/>
        <c:crossBetween val="between"/>
      </c:valAx>
      <c:valAx>
        <c:axId val="16207935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4719"/>
        <c:crosses val="max"/>
        <c:crossBetween val="between"/>
      </c:valAx>
      <c:catAx>
        <c:axId val="14872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07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Analysis'!$I$42</c:f>
              <c:strCache>
                <c:ptCount val="1"/>
                <c:pt idx="0">
                  <c:v>Nparams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Analysis'!$J$38:$N$38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'Data9 Analysis'!$J$42:$N$42</c:f>
              <c:numCache>
                <c:formatCode>General</c:formatCode>
                <c:ptCount val="5"/>
                <c:pt idx="0">
                  <c:v>53572</c:v>
                </c:pt>
                <c:pt idx="1">
                  <c:v>103556</c:v>
                </c:pt>
                <c:pt idx="2">
                  <c:v>154918</c:v>
                </c:pt>
                <c:pt idx="3">
                  <c:v>206280</c:v>
                </c:pt>
                <c:pt idx="4">
                  <c:v>257642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6-4A5C-993A-C9BB33AB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78367"/>
        <c:axId val="789989183"/>
      </c:barChart>
      <c:catAx>
        <c:axId val="7445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89183"/>
        <c:crosses val="autoZero"/>
        <c:auto val="1"/>
        <c:lblAlgn val="ctr"/>
        <c:lblOffset val="100"/>
        <c:noMultiLvlLbl val="0"/>
      </c:catAx>
      <c:valAx>
        <c:axId val="7899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Analysis'!$I$24</c:f>
              <c:strCache>
                <c:ptCount val="1"/>
                <c:pt idx="0">
                  <c:v>Nparams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Analysis'!$J$20:$M$20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'Data9 Analysis'!$J$24:$M$24</c:f>
              <c:numCache>
                <c:formatCode>General</c:formatCode>
                <c:ptCount val="4"/>
                <c:pt idx="0">
                  <c:v>254570</c:v>
                </c:pt>
                <c:pt idx="1">
                  <c:v>255082</c:v>
                </c:pt>
                <c:pt idx="2">
                  <c:v>257642</c:v>
                </c:pt>
                <c:pt idx="3">
                  <c:v>257642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8-4092-B280-B0BA5283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66847"/>
        <c:axId val="789984223"/>
      </c:barChart>
      <c:catAx>
        <c:axId val="7445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84223"/>
        <c:crosses val="autoZero"/>
        <c:auto val="1"/>
        <c:lblAlgn val="ctr"/>
        <c:lblOffset val="100"/>
        <c:noMultiLvlLbl val="0"/>
      </c:catAx>
      <c:valAx>
        <c:axId val="789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'Data9 Analysis'!$I$56</c:f>
              <c:strCache>
                <c:ptCount val="1"/>
                <c:pt idx="0">
                  <c:v>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Analysis'!$J$56:$L$56</c:f>
              <c:numCache>
                <c:formatCode>General</c:formatCode>
                <c:ptCount val="3"/>
                <c:pt idx="0">
                  <c:v>0.92581409371770851</c:v>
                </c:pt>
                <c:pt idx="1">
                  <c:v>0.78101578238723968</c:v>
                </c:pt>
                <c:pt idx="2">
                  <c:v>0.49337951534654828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38D-8466-FFB039D2C00F}"/>
            </c:ext>
          </c:extLst>
        </c:ser>
        <c:ser>
          <c:idx val="1"/>
          <c:order val="1"/>
          <c:tx>
            <c:strRef>
              <c:f>'Data9 Analysis'!$I$57</c:f>
              <c:strCache>
                <c:ptCount val="1"/>
                <c:pt idx="0">
                  <c:v>Avg. OACC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'Data9 Analysis'!$J$58:$L$58</c:f>
                <c:numCache>
                  <c:formatCode>General</c:formatCode>
                  <c:ptCount val="3"/>
                  <c:pt idx="0">
                    <c:v>1.8607365981609509E-3</c:v>
                  </c:pt>
                  <c:pt idx="1">
                    <c:v>3.1548363542462034E-3</c:v>
                  </c:pt>
                  <c:pt idx="2">
                    <c:v>2.4195000879356663E-3</c:v>
                  </c:pt>
                </c:numCache>
              </c:numRef>
            </c:plus>
            <c:minus>
              <c:numRef>
                <c:f>'Data9 Analysis'!$J$58:$L$58</c:f>
                <c:numCache>
                  <c:formatCode>General</c:formatCode>
                  <c:ptCount val="3"/>
                  <c:pt idx="0">
                    <c:v>1.8607365981609509E-3</c:v>
                  </c:pt>
                  <c:pt idx="1">
                    <c:v>3.1548363542462034E-3</c:v>
                  </c:pt>
                  <c:pt idx="2">
                    <c:v>2.4195000879356663E-3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Analysis'!$J$57:$L$57</c:f>
              <c:numCache>
                <c:formatCode>General</c:formatCode>
                <c:ptCount val="3"/>
                <c:pt idx="0">
                  <c:v>0.99184458021555566</c:v>
                </c:pt>
                <c:pt idx="1">
                  <c:v>0.9916935539232512</c:v>
                </c:pt>
                <c:pt idx="2">
                  <c:v>0.99305279055399187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E-438D-8466-FFB039D2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57632"/>
        <c:axId val="241222048"/>
      </c:barChart>
      <c:lineChart>
        <c:grouping val="standard"/>
        <c:varyColors val="0"/>
        <c:ser>
          <c:idx val="2"/>
          <c:order val="2"/>
          <c:tx>
            <c:strRef>
              <c:f>'Data9 Analysis'!$I$60</c:f>
              <c:strCache>
                <c:ptCount val="1"/>
                <c:pt idx="0">
                  <c:v>Train time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'Data9 Analysis'!$J$61:$L$61</c:f>
                <c:numCache>
                  <c:formatCode>General</c:formatCode>
                  <c:ptCount val="3"/>
                  <c:pt idx="0">
                    <c:v>12.6127787534466</c:v>
                  </c:pt>
                  <c:pt idx="1">
                    <c:v>11.595967722930133</c:v>
                  </c:pt>
                  <c:pt idx="2">
                    <c:v>13.598119853319467</c:v>
                  </c:pt>
                </c:numCache>
              </c:numRef>
            </c:plus>
            <c:minus>
              <c:numRef>
                <c:f>'Data9 Analysis'!$J$61:$L$61</c:f>
                <c:numCache>
                  <c:formatCode>General</c:formatCode>
                  <c:ptCount val="3"/>
                  <c:pt idx="0">
                    <c:v>12.6127787534466</c:v>
                  </c:pt>
                  <c:pt idx="1">
                    <c:v>11.595967722930133</c:v>
                  </c:pt>
                  <c:pt idx="2">
                    <c:v>13.598119853319467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'Data9 Analysis'!$J$55:$L$55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'Data9 Analysis'!$J$60:$L$60</c:f>
              <c:numCache>
                <c:formatCode>0.0</c:formatCode>
                <c:ptCount val="3"/>
                <c:pt idx="0">
                  <c:v>41.135409642060672</c:v>
                </c:pt>
                <c:pt idx="1">
                  <c:v>36.140853843689001</c:v>
                </c:pt>
                <c:pt idx="2">
                  <c:v>55.508699517250001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38D-8466-FFB039D2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93520"/>
        <c:axId val="241241888"/>
      </c:lineChart>
      <c:catAx>
        <c:axId val="44485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2048"/>
        <c:crosses val="autoZero"/>
        <c:auto val="1"/>
        <c:lblAlgn val="ctr"/>
        <c:lblOffset val="100"/>
        <c:noMultiLvlLbl val="0"/>
      </c:catAx>
      <c:valAx>
        <c:axId val="2412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7632"/>
        <c:crosses val="autoZero"/>
        <c:crossBetween val="between"/>
      </c:valAx>
      <c:valAx>
        <c:axId val="24124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3520"/>
        <c:crosses val="max"/>
        <c:crossBetween val="between"/>
      </c:valAx>
      <c:catAx>
        <c:axId val="23349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24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589597</xdr:colOff>
      <xdr:row>17</xdr:row>
      <xdr:rowOff>12382</xdr:rowOff>
    </xdr:from>
    <xdr:to>
      <xdr:col>23</xdr:col>
      <xdr:colOff>284797</xdr:colOff>
      <xdr:row>32</xdr:row>
      <xdr:rowOff>12382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2F2AD2F-7E32-46E6-94ED-AFC1A64B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597217</xdr:colOff>
      <xdr:row>33</xdr:row>
      <xdr:rowOff>126682</xdr:rowOff>
    </xdr:from>
    <xdr:to>
      <xdr:col>23</xdr:col>
      <xdr:colOff>292417</xdr:colOff>
      <xdr:row>48</xdr:row>
      <xdr:rowOff>126682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29369BE-D893-43BC-A13F-19CF0DB3E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603897</xdr:colOff>
      <xdr:row>0</xdr:row>
      <xdr:rowOff>20051</xdr:rowOff>
    </xdr:from>
    <xdr:to>
      <xdr:col>31</xdr:col>
      <xdr:colOff>299097</xdr:colOff>
      <xdr:row>15</xdr:row>
      <xdr:rowOff>20051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1973DEC-8A40-4F50-B416-3EA43D07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460057</xdr:colOff>
      <xdr:row>16</xdr:row>
      <xdr:rowOff>164782</xdr:rowOff>
    </xdr:from>
    <xdr:to>
      <xdr:col>31</xdr:col>
      <xdr:colOff>155257</xdr:colOff>
      <xdr:row>31</xdr:row>
      <xdr:rowOff>164782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875F497-42D5-4702-A583-8A053E9D5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501027</xdr:colOff>
      <xdr:row>0</xdr:row>
      <xdr:rowOff>0</xdr:rowOff>
    </xdr:from>
    <xdr:to>
      <xdr:col>23</xdr:col>
      <xdr:colOff>196227</xdr:colOff>
      <xdr:row>15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D9505A27-6F96-4BE0-AAB1-433E36419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460057</xdr:colOff>
      <xdr:row>33</xdr:row>
      <xdr:rowOff>103822</xdr:rowOff>
    </xdr:from>
    <xdr:to>
      <xdr:col>31</xdr:col>
      <xdr:colOff>155257</xdr:colOff>
      <xdr:row>48</xdr:row>
      <xdr:rowOff>103822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45E0BCE8-50B9-49E4-9CC6-E80C2CAD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469446</xdr:colOff>
      <xdr:row>33</xdr:row>
      <xdr:rowOff>111578</xdr:rowOff>
    </xdr:from>
    <xdr:to>
      <xdr:col>39</xdr:col>
      <xdr:colOff>142874</xdr:colOff>
      <xdr:row>47</xdr:row>
      <xdr:rowOff>187778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32DB20A-2402-40B4-9DD4-616DFFC42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381000</xdr:colOff>
      <xdr:row>16</xdr:row>
      <xdr:rowOff>80963</xdr:rowOff>
    </xdr:from>
    <xdr:to>
      <xdr:col>39</xdr:col>
      <xdr:colOff>0</xdr:colOff>
      <xdr:row>30</xdr:row>
      <xdr:rowOff>157163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47F1AB1-503C-403A-BB64-E04F3774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550208</xdr:colOff>
      <xdr:row>50</xdr:row>
      <xdr:rowOff>86004</xdr:rowOff>
    </xdr:from>
    <xdr:to>
      <xdr:col>31</xdr:col>
      <xdr:colOff>245409</xdr:colOff>
      <xdr:row>64</xdr:row>
      <xdr:rowOff>162204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3829C4D-4E66-32C6-3332-5D85D5A8B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565897</xdr:colOff>
      <xdr:row>50</xdr:row>
      <xdr:rowOff>57149</xdr:rowOff>
    </xdr:from>
    <xdr:to>
      <xdr:col>39</xdr:col>
      <xdr:colOff>296956</xdr:colOff>
      <xdr:row>64</xdr:row>
      <xdr:rowOff>133349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F9BD032-A897-B21D-DAC4-B59530ED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39219</xdr:colOff>
      <xdr:row>50</xdr:row>
      <xdr:rowOff>90768</xdr:rowOff>
    </xdr:from>
    <xdr:to>
      <xdr:col>23</xdr:col>
      <xdr:colOff>375395</xdr:colOff>
      <xdr:row>64</xdr:row>
      <xdr:rowOff>166968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507ACB6-221A-FEDE-999B-C7B52720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16808</xdr:colOff>
      <xdr:row>65</xdr:row>
      <xdr:rowOff>158002</xdr:rowOff>
    </xdr:from>
    <xdr:to>
      <xdr:col>31</xdr:col>
      <xdr:colOff>352985</xdr:colOff>
      <xdr:row>80</xdr:row>
      <xdr:rowOff>43702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E0F6168-80A6-C3EC-48FC-F70CD4EE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106455</xdr:colOff>
      <xdr:row>65</xdr:row>
      <xdr:rowOff>124385</xdr:rowOff>
    </xdr:from>
    <xdr:to>
      <xdr:col>23</xdr:col>
      <xdr:colOff>442631</xdr:colOff>
      <xdr:row>80</xdr:row>
      <xdr:rowOff>10085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FE5691DB-9EBD-BEED-1DC8-CC8108DC3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5602</xdr:colOff>
      <xdr:row>81</xdr:row>
      <xdr:rowOff>158002</xdr:rowOff>
    </xdr:from>
    <xdr:to>
      <xdr:col>31</xdr:col>
      <xdr:colOff>341779</xdr:colOff>
      <xdr:row>96</xdr:row>
      <xdr:rowOff>43702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F8ED65C1-95A3-A2CB-534D-A5AC3B148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50426</xdr:colOff>
      <xdr:row>81</xdr:row>
      <xdr:rowOff>124385</xdr:rowOff>
    </xdr:from>
    <xdr:to>
      <xdr:col>23</xdr:col>
      <xdr:colOff>386602</xdr:colOff>
      <xdr:row>96</xdr:row>
      <xdr:rowOff>10085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3412CF9-7457-7A4E-C383-F05FA9BC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0.07458</cdr:x>
      <cdr:y>0.68</cdr:y>
    </cdr:from>
    <cdr:to>
      <cdr:x>0.27363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C724F0D-159F-59C3-75E0-B4AC8ABEBE21}"/>
            </a:ext>
          </a:extLst>
        </cdr:cNvPr>
        <cdr:cNvSpPr txBox="1"/>
      </cdr:nvSpPr>
      <cdr:spPr>
        <a:xfrm xmlns:a="http://schemas.openxmlformats.org/drawingml/2006/main">
          <a:off x="342616" y="24520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388620</xdr:colOff>
      <xdr:row>3</xdr:row>
      <xdr:rowOff>15240</xdr:rowOff>
    </xdr:from>
    <xdr:to>
      <xdr:col>13</xdr:col>
      <xdr:colOff>112395</xdr:colOff>
      <xdr:row>24</xdr:row>
      <xdr:rowOff>108585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61320-2C69-477E-A116-B8584B758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0" y="58674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3</xdr:row>
      <xdr:rowOff>7620</xdr:rowOff>
    </xdr:from>
    <xdr:to>
      <xdr:col>22</xdr:col>
      <xdr:colOff>249554</xdr:colOff>
      <xdr:row>24</xdr:row>
      <xdr:rowOff>100965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C70DB0-DEC7-49D8-80B9-F60CD9ED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0580" y="57912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30480</xdr:rowOff>
    </xdr:from>
    <xdr:to>
      <xdr:col>31</xdr:col>
      <xdr:colOff>333374</xdr:colOff>
      <xdr:row>24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BB0187-A322-491B-998A-DA86FC4E0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60198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31</xdr:col>
      <xdr:colOff>594360</xdr:colOff>
      <xdr:row>3</xdr:row>
      <xdr:rowOff>15240</xdr:rowOff>
    </xdr:from>
    <xdr:to>
      <xdr:col>40</xdr:col>
      <xdr:colOff>318136</xdr:colOff>
      <xdr:row>24</xdr:row>
      <xdr:rowOff>108585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6BA53F-946D-427F-87E4-A225AC34F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91960" y="58674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</xdr:row>
      <xdr:rowOff>0</xdr:rowOff>
    </xdr:from>
    <xdr:to>
      <xdr:col>49</xdr:col>
      <xdr:colOff>333375</xdr:colOff>
      <xdr:row>24</xdr:row>
      <xdr:rowOff>93345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34F56-5A29-4795-A86B-A24EA36D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93600" y="571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13</xdr:col>
      <xdr:colOff>381000</xdr:colOff>
      <xdr:row>50</xdr:row>
      <xdr:rowOff>93345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1DE365-9677-41B7-BD9D-780F6C0E3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5524500"/>
          <a:ext cx="5257800" cy="40938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22</xdr:col>
      <xdr:colOff>333374</xdr:colOff>
      <xdr:row>50</xdr:row>
      <xdr:rowOff>93345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174868-0200-4689-94F5-46960FC5D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0" y="5524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31</xdr:col>
      <xdr:colOff>333374</xdr:colOff>
      <xdr:row>50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C3A736-D460-4798-B1D8-89FDF131B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20800" y="5524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29</xdr:row>
      <xdr:rowOff>0</xdr:rowOff>
    </xdr:from>
    <xdr:to>
      <xdr:col>40</xdr:col>
      <xdr:colOff>333375</xdr:colOff>
      <xdr:row>50</xdr:row>
      <xdr:rowOff>93345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0EB98D-AA75-4954-A635-04A01E142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07200" y="5524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13</xdr:col>
      <xdr:colOff>333375</xdr:colOff>
      <xdr:row>76</xdr:row>
      <xdr:rowOff>93345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519BD8-AAA4-4F6B-89C2-3C5C0E6E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0" y="10477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22</xdr:col>
      <xdr:colOff>333374</xdr:colOff>
      <xdr:row>76</xdr:row>
      <xdr:rowOff>93345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F2EC4F0-368B-49E6-BA88-A3253C094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34400" y="10477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31</xdr:col>
      <xdr:colOff>333374</xdr:colOff>
      <xdr:row>76</xdr:row>
      <xdr:rowOff>93345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16B5FD-25B2-4271-965D-6D8299EB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20800" y="10477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40</xdr:col>
      <xdr:colOff>333375</xdr:colOff>
      <xdr:row>76</xdr:row>
      <xdr:rowOff>93345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B1041CB-1D51-4B6D-861B-2FD1E1141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507200" y="10477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55</xdr:row>
      <xdr:rowOff>0</xdr:rowOff>
    </xdr:from>
    <xdr:to>
      <xdr:col>49</xdr:col>
      <xdr:colOff>333375</xdr:colOff>
      <xdr:row>76</xdr:row>
      <xdr:rowOff>93345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978792-364B-4CB6-A7C7-E84DAA716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93600" y="10477500"/>
          <a:ext cx="5210175" cy="40938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22</xdr:col>
      <xdr:colOff>369233</xdr:colOff>
      <xdr:row>104</xdr:row>
      <xdr:rowOff>123825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B180B0B1-157F-09DE-66E1-A3E9180C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71647" y="160020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22</xdr:col>
      <xdr:colOff>515470</xdr:colOff>
      <xdr:row>84</xdr:row>
      <xdr:rowOff>56030</xdr:rowOff>
    </xdr:from>
    <xdr:to>
      <xdr:col>31</xdr:col>
      <xdr:colOff>279586</xdr:colOff>
      <xdr:row>104</xdr:row>
      <xdr:rowOff>179855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887C709B-89A4-59CC-EBC1-8C7B08AE9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28058" y="1605803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13</xdr:col>
      <xdr:colOff>369234</xdr:colOff>
      <xdr:row>104</xdr:row>
      <xdr:rowOff>123825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408C72D7-FF69-6F0B-DAAE-E7E5F841D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25588" y="160020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112</xdr:row>
      <xdr:rowOff>0</xdr:rowOff>
    </xdr:from>
    <xdr:to>
      <xdr:col>22</xdr:col>
      <xdr:colOff>311603</xdr:colOff>
      <xdr:row>132</xdr:row>
      <xdr:rowOff>123825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102803BB-1F29-ED5D-2587-24A86446E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980714" y="213360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112</xdr:row>
      <xdr:rowOff>0</xdr:rowOff>
    </xdr:from>
    <xdr:to>
      <xdr:col>31</xdr:col>
      <xdr:colOff>378278</xdr:colOff>
      <xdr:row>132</xdr:row>
      <xdr:rowOff>123825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AEDCB6AE-08C4-3062-F179-9BA4BE46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491607" y="21336000"/>
          <a:ext cx="5276850" cy="393382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112</xdr:row>
      <xdr:rowOff>0</xdr:rowOff>
    </xdr:from>
    <xdr:to>
      <xdr:col>40</xdr:col>
      <xdr:colOff>311604</xdr:colOff>
      <xdr:row>132</xdr:row>
      <xdr:rowOff>123825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8C52F878-1F03-60BD-FE46-F871A499A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002500" y="213360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149678</xdr:rowOff>
    </xdr:from>
    <xdr:to>
      <xdr:col>13</xdr:col>
      <xdr:colOff>333374</xdr:colOff>
      <xdr:row>133</xdr:row>
      <xdr:rowOff>52523</xdr:rowOff>
    </xdr:to>
    <xdr:pic>
      <xdr:nvPicPr>
        <xdr:cNvPr id="22" name="Picture 5">
          <a:extLst>
            <a:ext uri="{FF2B5EF4-FFF2-40B4-BE49-F238E27FC236}">
              <a16:creationId xmlns:a16="http://schemas.microsoft.com/office/drawing/2014/main" id="{2F0D2D5D-E284-437E-A1FC-25362C794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9821" y="21295178"/>
          <a:ext cx="5231946" cy="409384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14</xdr:col>
      <xdr:colOff>333375</xdr:colOff>
      <xdr:row>160</xdr:row>
      <xdr:rowOff>93345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1E04D633-FC39-4AE3-89BE-78C5B5839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82143" y="26479500"/>
          <a:ext cx="5231946" cy="409384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139</xdr:row>
      <xdr:rowOff>0</xdr:rowOff>
    </xdr:from>
    <xdr:to>
      <xdr:col>23</xdr:col>
      <xdr:colOff>311604</xdr:colOff>
      <xdr:row>159</xdr:row>
      <xdr:rowOff>123825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D10A022E-7BD1-4674-CAE5-54BE0E9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93036" y="264795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139</xdr:row>
      <xdr:rowOff>0</xdr:rowOff>
    </xdr:from>
    <xdr:to>
      <xdr:col>32</xdr:col>
      <xdr:colOff>311604</xdr:colOff>
      <xdr:row>159</xdr:row>
      <xdr:rowOff>123825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A0AF41B2-1A22-43A3-BD81-29A58F97D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103929" y="264795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139</xdr:row>
      <xdr:rowOff>0</xdr:rowOff>
    </xdr:from>
    <xdr:to>
      <xdr:col>41</xdr:col>
      <xdr:colOff>311603</xdr:colOff>
      <xdr:row>159</xdr:row>
      <xdr:rowOff>123825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19BFE115-6CD9-472A-28FF-672812E5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614821" y="26479500"/>
          <a:ext cx="5210175" cy="393382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139</xdr:row>
      <xdr:rowOff>0</xdr:rowOff>
    </xdr:from>
    <xdr:to>
      <xdr:col>50</xdr:col>
      <xdr:colOff>311603</xdr:colOff>
      <xdr:row>159</xdr:row>
      <xdr:rowOff>123825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C0E61D13-C574-D56D-4066-4CE72C54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125714" y="26479500"/>
          <a:ext cx="5210175" cy="39338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F200197-CB8A-40E8-9E4F-F22FF214799E}" autoFormatId="16" applyNumberFormats="0" applyBorderFormats="0" applyFontFormats="0" applyPatternFormats="0" applyAlignmentFormats="0" applyWidthHeightFormats="0">
  <queryTableRefresh nextId="58">
    <queryTableFields count="57">
      <queryTableField id="1" name="Source.Name" tableColumnId="1"/>
      <queryTableField id="52" dataBound="0" tableColumnId="52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55" dataBound="0" tableColumnId="53"/>
      <queryTableField id="56" dataBound="0" tableColumnId="56"/>
      <queryTableField id="9" name="Column8" tableColumnId="9"/>
      <queryTableField id="48" dataBound="0" tableColumnId="48"/>
      <queryTableField id="49" dataBound="0" tableColumnId="49"/>
      <queryTableField id="50" dataBound="0" tableColumnId="50"/>
      <queryTableField id="10" name="Column9" tableColumnId="10"/>
      <queryTableField id="53" dataBound="0" tableColumnId="54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51" dataBound="0" tableColumnId="51"/>
      <queryTableField id="57" dataBound="0" tableColumnId="58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1" name="Column20" tableColumnId="21"/>
      <queryTableField id="22" name="Column21" tableColumnId="22"/>
      <queryTableField id="23" name="Column22" tableColumnId="23"/>
      <queryTableField id="24" name="Column23" tableColumnId="24"/>
      <queryTableField id="25" name="Column24" tableColumnId="25"/>
      <queryTableField id="26" name="Column25" tableColumnId="26"/>
      <queryTableField id="27" name="Column26" tableColumnId="27"/>
      <queryTableField id="28" name="Column27" tableColumnId="28"/>
      <queryTableField id="29" name="Column28" tableColumnId="29"/>
      <queryTableField id="30" name="Column29" tableColumnId="30"/>
      <queryTableField id="31" name="Column30" tableColumnId="31"/>
      <queryTableField id="32" name="Column31" tableColumnId="32"/>
      <queryTableField id="33" name="Column32" tableColumnId="33"/>
      <queryTableField id="34" name="Column33" tableColumnId="34"/>
      <queryTableField id="35" name="Column34" tableColumnId="35"/>
      <queryTableField id="36" name="Column35" tableColumnId="36"/>
      <queryTableField id="37" name="Column36" tableColumnId="37"/>
      <queryTableField id="38" name="Column37" tableColumnId="38"/>
      <queryTableField id="39" name="Column38" tableColumnId="39"/>
      <queryTableField id="40" name="Column39" tableColumnId="40"/>
      <queryTableField id="41" name="Column40" tableColumnId="41"/>
      <queryTableField id="42" name="Column41" tableColumnId="42"/>
      <queryTableField id="54" dataBound="0" tableColumnId="55"/>
      <queryTableField id="43" name="Column42" tableColumnId="43"/>
      <queryTableField id="44" name="Column43" tableColumnId="44"/>
      <queryTableField id="45" name="Column44" tableColumnId="45"/>
      <queryTableField id="46" name="Column45" tableColumnId="46"/>
      <queryTableField id="47" name="Column46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8AAB9-E497-4AAF-9A2E-FC272946BBAE}" name="HyperP_results" displayName="HyperP_results" ref="A1:BE1220" tableType="queryTable" totalsRowShown="0">
  <autoFilter ref="A1:BE1220" xr:uid="{F258AAB9-E497-4AAF-9A2E-FC272946BBAE}"/>
  <sortState xmlns:xlrd2="http://schemas.microsoft.com/office/spreadsheetml/2017/richdata2" ref="A2:BE1220">
    <sortCondition descending="1" ref="B1:B1220"/>
  </sortState>
  <tableColumns count="57">
    <tableColumn id="1" xr3:uid="{C3A0D30B-8C47-412E-8340-41E79BFDD14C}" uniqueName="1" name="File name (no. refer to gpu used)" queryTableFieldId="1" dataDxfId="8"/>
    <tableColumn id="52" xr3:uid="{79EF557F-17CD-43FD-842A-5B3DE8859E7D}" uniqueName="52" name="Quality Index" queryTableFieldId="52" dataDxfId="7">
      <calculatedColumnFormula>( (HyperP_results[[#This Row],[Standardized Avg. OACC]]-MIN(O:O)) / (MAX(O:O)-MIN(O:O)) +(HyperP_results[[#This Row],[Standadized ROC_AUC]]-MIN(W:W)) / (MAX(W:W)-MIN(W:W)))/(2*(1+(HyperP_results[[#This Row],[Standardized Nparam]]-MIN(N:N))/(MAX(N:N)-MIN(N:N))))</calculatedColumnFormula>
    </tableColumn>
    <tableColumn id="2" xr3:uid="{C92695E5-37C4-4822-B4EA-E0F69876ABC3}" uniqueName="2" name="Test ID" queryTableFieldId="2"/>
    <tableColumn id="3" xr3:uid="{528267EE-A632-426F-8BE2-A291098B7649}" uniqueName="3" name="Beta1" queryTableFieldId="3"/>
    <tableColumn id="4" xr3:uid="{093DAC86-1CE6-4E22-8B68-612CD435DA78}" uniqueName="4" name="Beta2" queryTableFieldId="4"/>
    <tableColumn id="5" xr3:uid="{177C95BD-4097-43A8-AC19-B55513714713}" uniqueName="5" name="EmbedDim" queryTableFieldId="5"/>
    <tableColumn id="6" xr3:uid="{F0F6EC0D-8795-4519-AE0C-076CDCDCBDA3}" uniqueName="6" name="Nblocks" queryTableFieldId="6"/>
    <tableColumn id="7" xr3:uid="{9892F8B5-5AC0-4EC2-A2DA-33B10FB710E6}" uniqueName="7" name="Nheads" queryTableFieldId="7"/>
    <tableColumn id="8" xr3:uid="{532AA85E-E3EC-4A27-A532-19B3889E140E}" uniqueName="8" name="Psize" queryTableFieldId="8"/>
    <tableColumn id="53" xr3:uid="{9F5A8D07-3CC0-427B-BFD9-66498A5E443D}" uniqueName="53" name="Dropout" queryTableFieldId="55"/>
    <tableColumn id="56" xr3:uid="{6F439691-238F-4BE1-8945-63DB48FB35CD}" uniqueName="56" name="GSE" queryTableFieldId="56"/>
    <tableColumn id="9" xr3:uid="{AB763E97-6853-41A9-A85A-736D12D04CF8}" uniqueName="9" name="oversampling" queryTableFieldId="9"/>
    <tableColumn id="48" xr3:uid="{AD37EB42-7EE7-4AF1-B5AB-DF474FDC259F}" uniqueName="48" name="Nparam" queryTableFieldId="48" dataDxfId="6">
      <calculatedColumnFormula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calculatedColumnFormula>
    </tableColumn>
    <tableColumn id="49" xr3:uid="{5B7010CF-5CF2-493D-8BB1-00569FDED935}" uniqueName="49" name="Standardized Nparam" queryTableFieldId="49" dataDxfId="5">
      <calculatedColumnFormula>STANDARDIZE(HyperP_results[[#This Row],[Nparam]],AVERAGE(M:M),_xlfn.STDEV.S(M:M))</calculatedColumnFormula>
    </tableColumn>
    <tableColumn id="50" xr3:uid="{DB270193-7275-46FF-BAE1-C891E8C612ED}" uniqueName="50" name="Standardized Avg. OACC" queryTableFieldId="50" dataDxfId="4">
      <calculatedColumnFormula>STANDARDIZE(HyperP_results[[#This Row],[AvgOACC]],AVERAGE(P:P),_xlfn.STDEV.S(P:P))</calculatedColumnFormula>
    </tableColumn>
    <tableColumn id="10" xr3:uid="{3C8320BA-2BFE-4560-BAE3-F9102958442E}" uniqueName="10" name="AvgOACC" queryTableFieldId="10"/>
    <tableColumn id="54" xr3:uid="{420C9DC8-6B8E-43DC-B343-B22193E30C38}" uniqueName="54" name="STDEV OACC" queryTableFieldId="53" dataDxfId="3">
      <calculatedColumnFormula>_xlfn.STDEV.S(HyperP_results[[#This Row],[OACC Fold 1]:[OACC fold 5]])</calculatedColumnFormula>
    </tableColumn>
    <tableColumn id="11" xr3:uid="{0C3954F9-3642-4F0B-8273-12ED3C6B4281}" uniqueName="11" name="OACC Fold 1" queryTableFieldId="11"/>
    <tableColumn id="12" xr3:uid="{AAE37E24-57B4-4F88-8A27-907F751BBBDB}" uniqueName="12" name="OACC Fold 2" queryTableFieldId="12"/>
    <tableColumn id="13" xr3:uid="{A5E431EB-1BC4-4804-8E82-27B5E3CABC55}" uniqueName="13" name="OACC Fold 3" queryTableFieldId="13"/>
    <tableColumn id="14" xr3:uid="{78F73E6D-6DEC-48C9-AFC7-4D42874DBE50}" uniqueName="14" name="OACC fold 4" queryTableFieldId="14"/>
    <tableColumn id="15" xr3:uid="{43CC0F8B-CA6D-40E7-AD6B-2AC09A8A0EAB}" uniqueName="15" name="OACC fold 5" queryTableFieldId="15"/>
    <tableColumn id="51" xr3:uid="{529AFF00-86A0-4438-BC64-B89A0E1FD5B8}" uniqueName="51" name="Standadized ROC_AUC" queryTableFieldId="51" dataDxfId="2">
      <calculatedColumnFormula>STANDARDIZE(HyperP_results[[#This Row],[AvgROCAUC]],AVERAGE(Y:Y),_xlfn.STDEV.S(Y:Y))</calculatedColumnFormula>
    </tableColumn>
    <tableColumn id="58" xr3:uid="{C5720A43-93B8-4CB9-8DD9-9CB30D3D9B86}" uniqueName="58" name="ROC_AUC_stddev" queryTableFieldId="57" dataDxfId="1">
      <calculatedColumnFormula>_xlfn.STDEV.S(HyperP_results[[#This Row],[ROC_AUC Fold 1]:[ROC_AUC Fold 5]])</calculatedColumnFormula>
    </tableColumn>
    <tableColumn id="16" xr3:uid="{0D44CEC5-F55B-472F-94D0-32D53AB78D7C}" uniqueName="16" name="AvgROCAUC" queryTableFieldId="16"/>
    <tableColumn id="17" xr3:uid="{21FF4F06-2CC8-4609-A7B5-7E4E6BEA314C}" uniqueName="17" name="ROC_AUC Fold 1" queryTableFieldId="17"/>
    <tableColumn id="18" xr3:uid="{C269C8B5-1F79-4112-BA62-DCCA7CE87F57}" uniqueName="18" name="ROC_AUC Fold 2" queryTableFieldId="18"/>
    <tableColumn id="19" xr3:uid="{4F115B9E-D565-4798-A44F-F11A70B840CA}" uniqueName="19" name="ROC_AUC Fold 3" queryTableFieldId="19"/>
    <tableColumn id="20" xr3:uid="{4F5DE485-6EBB-43BC-B7E3-68A5041968D6}" uniqueName="20" name="ROC_AUC Fold 4" queryTableFieldId="20"/>
    <tableColumn id="21" xr3:uid="{5EC0DAEB-2A72-4F11-BE22-2152666C2ECA}" uniqueName="21" name="ROC_AUC Fold 5" queryTableFieldId="21"/>
    <tableColumn id="22" xr3:uid="{E0552C20-E0B9-4AD4-8641-017E79662D43}" uniqueName="22" name="Normal ROC Fold 1" queryTableFieldId="22"/>
    <tableColumn id="23" xr3:uid="{E39A58DE-22F2-42D2-8FAE-A91DC1E08235}" uniqueName="23" name="Tumor ROC Fold 1" queryTableFieldId="23"/>
    <tableColumn id="24" xr3:uid="{298CE0DE-EEBE-4D9B-ACB9-DF3D97904D7A}" uniqueName="24" name="Blood ROC Fold 1" queryTableFieldId="24"/>
    <tableColumn id="25" xr3:uid="{ABCB64E3-75F4-488B-98D8-2AC5E3E482F5}" uniqueName="25" name="DuraMater ROC Fold 1" queryTableFieldId="25"/>
    <tableColumn id="26" xr3:uid="{689E1F4C-C719-4761-A44A-BA6D6B473DD9}" uniqueName="26" name="Normal ROC Fold 2" queryTableFieldId="26"/>
    <tableColumn id="27" xr3:uid="{4E34DE96-9712-40E8-904D-7D2CB2FB924F}" uniqueName="27" name="Tumor ROC Fold 2" queryTableFieldId="27"/>
    <tableColumn id="28" xr3:uid="{CE755EC5-CE02-4944-BD8E-A7691B3CD400}" uniqueName="28" name="Blood ROC Fold 2" queryTableFieldId="28"/>
    <tableColumn id="29" xr3:uid="{1F3201AD-C726-4711-98F4-4356BB3DB23F}" uniqueName="29" name="DuraMater ROC Fold 2" queryTableFieldId="29"/>
    <tableColumn id="30" xr3:uid="{B82790F1-2DE0-4FBB-B431-69BC0CF2D302}" uniqueName="30" name="Normal ROC Fold 3" queryTableFieldId="30"/>
    <tableColumn id="31" xr3:uid="{3A31D08A-235B-456B-A803-91CE29E381DD}" uniqueName="31" name="Tumor ROC Fold 3" queryTableFieldId="31"/>
    <tableColumn id="32" xr3:uid="{0695CF5F-7C24-4968-BD11-B0AA8F36F277}" uniqueName="32" name="Blood ROC Fold 3" queryTableFieldId="32"/>
    <tableColumn id="33" xr3:uid="{8A22F1BF-5273-46EB-BAC9-925DF8CB807D}" uniqueName="33" name="DuraMater ROC Fold 3" queryTableFieldId="33"/>
    <tableColumn id="34" xr3:uid="{D329BB4C-627E-4EFA-829F-DCBA2E60C7F3}" uniqueName="34" name="Normal ROC Fold 4" queryTableFieldId="34"/>
    <tableColumn id="35" xr3:uid="{A7942F6B-F306-4B9B-854E-79729421D968}" uniqueName="35" name="Tumor ROC Fold 4" queryTableFieldId="35"/>
    <tableColumn id="36" xr3:uid="{225D5BE3-1611-4E12-B7A0-61E1739FE042}" uniqueName="36" name="Blood ROC Fold 4" queryTableFieldId="36"/>
    <tableColumn id="37" xr3:uid="{B75EE88F-2F34-4269-A177-51EF40CEAD35}" uniqueName="37" name="DuraMater ROC Fold 4" queryTableFieldId="37"/>
    <tableColumn id="38" xr3:uid="{DBBBFAB5-E722-4449-BE04-F28F7962EE60}" uniqueName="38" name="Normal ROC Fold 5" queryTableFieldId="38"/>
    <tableColumn id="39" xr3:uid="{339904C6-A1B3-44EC-9BF6-73915200376D}" uniqueName="39" name="Tumor ROC Fold 5" queryTableFieldId="39"/>
    <tableColumn id="40" xr3:uid="{BA2D684F-BEB3-4397-86D9-43928DCA2904}" uniqueName="40" name="Blood ROC Fold 5" queryTableFieldId="40"/>
    <tableColumn id="41" xr3:uid="{E5C689B9-B3AD-4F0E-AD35-032965190B92}" uniqueName="41" name="DuraMater ROC Fold 5" queryTableFieldId="41"/>
    <tableColumn id="42" xr3:uid="{7FF1CB8A-0BCD-462F-811E-0BDB3A2F29B8}" uniqueName="42" name="Avg. Train Time" queryTableFieldId="42"/>
    <tableColumn id="55" xr3:uid="{D80407E0-DB2A-4793-A62E-6C9D7D1B5599}" uniqueName="55" name="StDev.TrainTime" queryTableFieldId="54" dataDxfId="0">
      <calculatedColumnFormula>_xlfn.STDEV.S(HyperP_results[[#This Row],[Train Time Fold 1]:[Train Time Fold 5]])</calculatedColumnFormula>
    </tableColumn>
    <tableColumn id="43" xr3:uid="{63C0BB22-B17A-4640-B807-AA97F07F09CE}" uniqueName="43" name="Train Time Fold 1" queryTableFieldId="43"/>
    <tableColumn id="44" xr3:uid="{5F984AAC-84EB-47A6-8978-5C130C338C94}" uniqueName="44" name="Train Time Fold 2" queryTableFieldId="44"/>
    <tableColumn id="45" xr3:uid="{9A217092-3269-4494-A005-01EBF6BDFFD2}" uniqueName="45" name="Train Time Fold 3" queryTableFieldId="45"/>
    <tableColumn id="46" xr3:uid="{D4D2986C-EFCA-4F3B-AA07-32E7B36F5426}" uniqueName="46" name="Train Time Fold 4" queryTableFieldId="46"/>
    <tableColumn id="47" xr3:uid="{6E3CDB35-FD24-4F48-86DC-0D82394854D9}" uniqueName="47" name="Train Time Fold 5" queryTableField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B102-39E4-4869-9C32-45BB77A8F582}">
  <sheetPr>
    <tabColor theme="9" tint="0.79998168889431442"/>
  </sheetPr>
  <dimension ref="A1:CX1221"/>
  <sheetViews>
    <sheetView tabSelected="1" topLeftCell="J1" zoomScaleNormal="100" workbookViewId="0">
      <selection activeCell="X3" sqref="X3"/>
    </sheetView>
  </sheetViews>
  <sheetFormatPr defaultRowHeight="15" x14ac:dyDescent="0.25"/>
  <cols>
    <col min="1" max="1" width="15.5703125" bestFit="1" customWidth="1"/>
    <col min="2" max="2" width="15.5703125" style="5" customWidth="1"/>
    <col min="3" max="9" width="11.42578125" bestFit="1" customWidth="1"/>
    <col min="10" max="11" width="11.42578125" customWidth="1"/>
    <col min="12" max="12" width="11.42578125" bestFit="1" customWidth="1"/>
    <col min="13" max="15" width="11.42578125" customWidth="1"/>
    <col min="16" max="16" width="12" bestFit="1" customWidth="1"/>
    <col min="17" max="17" width="12" customWidth="1"/>
    <col min="18" max="22" width="12.42578125" bestFit="1" customWidth="1"/>
    <col min="23" max="24" width="12.42578125" customWidth="1"/>
    <col min="25" max="51" width="12.42578125" bestFit="1" customWidth="1"/>
    <col min="52" max="52" width="12.42578125" customWidth="1"/>
    <col min="53" max="57" width="12.42578125" bestFit="1" customWidth="1"/>
  </cols>
  <sheetData>
    <row r="1" spans="1:57" x14ac:dyDescent="0.25">
      <c r="A1" t="s">
        <v>12</v>
      </c>
      <c r="B1" t="s">
        <v>65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  <c r="H1" t="s">
        <v>18</v>
      </c>
      <c r="I1" t="s">
        <v>19</v>
      </c>
      <c r="J1" t="s">
        <v>68</v>
      </c>
      <c r="K1" t="s">
        <v>67</v>
      </c>
      <c r="L1" t="s">
        <v>20</v>
      </c>
      <c r="M1" t="s">
        <v>58</v>
      </c>
      <c r="N1" t="s">
        <v>59</v>
      </c>
      <c r="O1" t="s">
        <v>60</v>
      </c>
      <c r="P1" t="s">
        <v>62</v>
      </c>
      <c r="Q1" t="s">
        <v>103</v>
      </c>
      <c r="R1" t="s">
        <v>23</v>
      </c>
      <c r="S1" t="s">
        <v>21</v>
      </c>
      <c r="T1" t="s">
        <v>24</v>
      </c>
      <c r="U1" t="s">
        <v>25</v>
      </c>
      <c r="V1" t="s">
        <v>26</v>
      </c>
      <c r="W1" t="s">
        <v>63</v>
      </c>
      <c r="X1" t="s">
        <v>109</v>
      </c>
      <c r="Y1" t="s">
        <v>64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35</v>
      </c>
      <c r="AG1" t="s">
        <v>34</v>
      </c>
      <c r="AH1" t="s">
        <v>36</v>
      </c>
      <c r="AI1" t="s">
        <v>37</v>
      </c>
      <c r="AJ1" t="s">
        <v>33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106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</row>
    <row r="2" spans="1:57" s="2" customFormat="1" x14ac:dyDescent="0.25">
      <c r="A2" s="31" t="s">
        <v>5</v>
      </c>
      <c r="B2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0.96395397555510709</v>
      </c>
      <c r="C2" s="31">
        <v>0</v>
      </c>
      <c r="D2" s="31">
        <v>0.85</v>
      </c>
      <c r="E2" s="31">
        <v>0.999</v>
      </c>
      <c r="F2" s="31">
        <v>64</v>
      </c>
      <c r="G2" s="31">
        <v>3</v>
      </c>
      <c r="H2" s="31">
        <v>16</v>
      </c>
      <c r="I2" s="31">
        <v>7</v>
      </c>
      <c r="J2" s="31">
        <v>0.1</v>
      </c>
      <c r="K2" s="31">
        <v>1</v>
      </c>
      <c r="L2" s="31" t="b">
        <v>0</v>
      </c>
      <c r="M2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" s="31">
        <f>STANDARDIZE(HyperP_results[[#This Row],[Nparam]],AVERAGE(M:M),_xlfn.STDEV.S(M:M))</f>
        <v>-0.75216457674366088</v>
      </c>
      <c r="O2" s="31">
        <f>STANDARDIZE(HyperP_results[[#This Row],[AvgOACC]],AVERAGE(P:P),_xlfn.STDEV.S(P:P))</f>
        <v>1.0064094932424261</v>
      </c>
      <c r="P2" s="31">
        <v>0.99345095077915835</v>
      </c>
      <c r="Q2" s="31">
        <f>_xlfn.STDEV.S(HyperP_results[[#This Row],[OACC Fold 1]:[OACC fold 5]])</f>
        <v>7.0611057160014029E-4</v>
      </c>
      <c r="R2" s="31">
        <v>0.9935470584197158</v>
      </c>
      <c r="S2" s="31">
        <v>0.99464543145465778</v>
      </c>
      <c r="T2" s="31">
        <v>0.99306652021692865</v>
      </c>
      <c r="U2" s="31">
        <v>0.99299787190224476</v>
      </c>
      <c r="V2" s="31">
        <v>0.99299787190224476</v>
      </c>
      <c r="W2" s="31">
        <f>STANDARDIZE(HyperP_results[[#This Row],[AvgROCAUC]],AVERAGE(Y:Y),_xlfn.STDEV.S(Y:Y))</f>
        <v>0.82270497332568826</v>
      </c>
      <c r="X2" s="31">
        <f>_xlfn.STDEV.S(HyperP_results[[#This Row],[ROC_AUC Fold 1]:[ROC_AUC Fold 5]])</f>
        <v>1.5575417785267063E-4</v>
      </c>
      <c r="Y2" s="31">
        <v>0.9995792947690868</v>
      </c>
      <c r="Z2" s="31">
        <v>0.999621574969492</v>
      </c>
      <c r="AA2" s="31">
        <v>0.99969897303900346</v>
      </c>
      <c r="AB2" s="31">
        <v>0.99963349336287211</v>
      </c>
      <c r="AC2" s="31">
        <v>0.99963648499737168</v>
      </c>
      <c r="AD2" s="31">
        <v>0.99930594747669466</v>
      </c>
      <c r="AE2" s="31">
        <v>0.99972727099125103</v>
      </c>
      <c r="AF2" s="31">
        <v>0.99983613332414933</v>
      </c>
      <c r="AG2" s="31">
        <v>0.99912571288540364</v>
      </c>
      <c r="AH2" s="31">
        <v>0.9999543838105962</v>
      </c>
      <c r="AI2" s="31">
        <v>0.99980816960237584</v>
      </c>
      <c r="AJ2" s="31">
        <v>0.99987468365399346</v>
      </c>
      <c r="AK2" s="31">
        <v>0.99918768193429575</v>
      </c>
      <c r="AL2" s="31">
        <v>0.99997822602546094</v>
      </c>
      <c r="AM2" s="31">
        <v>0.99978178207256696</v>
      </c>
      <c r="AN2" s="31">
        <v>0.99980006413945366</v>
      </c>
      <c r="AO2" s="31">
        <v>0.99898811115071584</v>
      </c>
      <c r="AP2" s="31">
        <v>0.99997743607255873</v>
      </c>
      <c r="AQ2" s="31">
        <v>0.99976215538281488</v>
      </c>
      <c r="AR2" s="31">
        <v>0.99986068555151431</v>
      </c>
      <c r="AS2" s="31">
        <v>0.99909849699994058</v>
      </c>
      <c r="AT2" s="31">
        <v>0.99992369054965269</v>
      </c>
      <c r="AU2" s="31">
        <v>0.99962551118605592</v>
      </c>
      <c r="AV2" s="31">
        <v>0.99969022717661238</v>
      </c>
      <c r="AW2" s="31">
        <v>0.99790181488742347</v>
      </c>
      <c r="AX2" s="31">
        <v>0.99998033735412661</v>
      </c>
      <c r="AY2" s="31">
        <v>6915.0963108062742</v>
      </c>
      <c r="AZ2" s="31">
        <f>_xlfn.STDEV.S(HyperP_results[[#This Row],[Train Time Fold 1]:[Train Time Fold 5]])</f>
        <v>12.622713222790935</v>
      </c>
      <c r="BA2" s="31">
        <v>6929.9924554824829</v>
      </c>
      <c r="BB2" s="31">
        <v>6926.9852373600006</v>
      </c>
      <c r="BC2" s="31">
        <v>6910.900764465332</v>
      </c>
      <c r="BD2" s="31">
        <v>6902.9818139076233</v>
      </c>
      <c r="BE2" s="31">
        <v>6904.6212828159332</v>
      </c>
    </row>
    <row r="3" spans="1:57" s="1" customFormat="1" x14ac:dyDescent="0.25">
      <c r="A3" s="31" t="s">
        <v>6</v>
      </c>
      <c r="B3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0.95579010182988555</v>
      </c>
      <c r="C3" s="31">
        <v>0</v>
      </c>
      <c r="D3" s="31">
        <v>0.85</v>
      </c>
      <c r="E3" s="31">
        <v>0.999</v>
      </c>
      <c r="F3" s="31">
        <v>64</v>
      </c>
      <c r="G3" s="31">
        <v>3</v>
      </c>
      <c r="H3" s="31">
        <v>16</v>
      </c>
      <c r="I3" s="31">
        <v>7</v>
      </c>
      <c r="J3" s="31">
        <v>0.15</v>
      </c>
      <c r="K3" s="31">
        <v>1</v>
      </c>
      <c r="L3" s="31" t="b">
        <v>0</v>
      </c>
      <c r="M3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3" s="31">
        <f>STANDARDIZE(HyperP_results[[#This Row],[Nparam]],AVERAGE(M:M),_xlfn.STDEV.S(M:M))</f>
        <v>-0.75216457674366088</v>
      </c>
      <c r="O3" s="31">
        <f>STANDARDIZE(HyperP_results[[#This Row],[AvgOACC]],AVERAGE(P:P),_xlfn.STDEV.S(P:P))</f>
        <v>0.94725385948504659</v>
      </c>
      <c r="P3" s="31">
        <v>0.99177593190087188</v>
      </c>
      <c r="Q3" s="31">
        <f>_xlfn.STDEV.S(HyperP_results[[#This Row],[OACC Fold 1]:[OACC fold 5]])</f>
        <v>6.4653447809275824E-4</v>
      </c>
      <c r="R3" s="31">
        <v>0.99114436740578016</v>
      </c>
      <c r="S3" s="31">
        <v>0.99189949886730278</v>
      </c>
      <c r="T3" s="31">
        <v>0.99107571909109626</v>
      </c>
      <c r="U3" s="31">
        <v>0.99224274044072214</v>
      </c>
      <c r="V3" s="31">
        <v>0.99251733369945772</v>
      </c>
      <c r="W3" s="31">
        <f>STANDARDIZE(HyperP_results[[#This Row],[AvgROCAUC]],AVERAGE(Y:Y),_xlfn.STDEV.S(Y:Y))</f>
        <v>0.8298064322620341</v>
      </c>
      <c r="X3" s="31">
        <f>_xlfn.STDEV.S(HyperP_results[[#This Row],[ROC_AUC Fold 1]:[ROC_AUC Fold 5]])</f>
        <v>8.1096879250540645E-5</v>
      </c>
      <c r="Y3" s="31">
        <v>0.99962596469118226</v>
      </c>
      <c r="Z3" s="31">
        <v>0.99959376024421864</v>
      </c>
      <c r="AA3" s="31">
        <v>0.99968515855244922</v>
      </c>
      <c r="AB3" s="31">
        <v>0.99950773315996677</v>
      </c>
      <c r="AC3" s="31">
        <v>0.99962901510976787</v>
      </c>
      <c r="AD3" s="31">
        <v>0.99971415638950856</v>
      </c>
      <c r="AE3" s="31">
        <v>0.99968378364771715</v>
      </c>
      <c r="AF3" s="31">
        <v>0.99970167006990907</v>
      </c>
      <c r="AG3" s="31">
        <v>0.99907681340224552</v>
      </c>
      <c r="AH3" s="31">
        <v>0.99995747180830441</v>
      </c>
      <c r="AI3" s="31">
        <v>0.99983045819206462</v>
      </c>
      <c r="AJ3" s="31">
        <v>0.99951599153596205</v>
      </c>
      <c r="AK3" s="31">
        <v>0.99943436998752455</v>
      </c>
      <c r="AL3" s="31">
        <v>0.9999461252120736</v>
      </c>
      <c r="AM3" s="31">
        <v>0.99963663136948777</v>
      </c>
      <c r="AN3" s="31">
        <v>0.99970918756938865</v>
      </c>
      <c r="AO3" s="31">
        <v>0.99880205548624723</v>
      </c>
      <c r="AP3" s="31">
        <v>0.99997045576145971</v>
      </c>
      <c r="AQ3" s="31">
        <v>0.99975970566330774</v>
      </c>
      <c r="AR3" s="31">
        <v>0.9998516497393316</v>
      </c>
      <c r="AS3" s="31">
        <v>0.999022233113527</v>
      </c>
      <c r="AT3" s="31">
        <v>0.99988873154303759</v>
      </c>
      <c r="AU3" s="31">
        <v>0.99980822746976572</v>
      </c>
      <c r="AV3" s="31">
        <v>0.99983698506054364</v>
      </c>
      <c r="AW3" s="31">
        <v>0.99930478821362811</v>
      </c>
      <c r="AX3" s="31">
        <v>0.99998873958044943</v>
      </c>
      <c r="AY3" s="31">
        <v>6941.103491830826</v>
      </c>
      <c r="AZ3" s="31">
        <f>_xlfn.STDEV.S(HyperP_results[[#This Row],[Train Time Fold 1]:[Train Time Fold 5]])</f>
        <v>12.0974257375702</v>
      </c>
      <c r="BA3" s="31">
        <v>6957.9616532325745</v>
      </c>
      <c r="BB3" s="31">
        <v>6940.6824812889099</v>
      </c>
      <c r="BC3" s="31">
        <v>6944.5140433311462</v>
      </c>
      <c r="BD3" s="31">
        <v>6937.9773783683777</v>
      </c>
      <c r="BE3" s="31">
        <v>6924.3819029331207</v>
      </c>
    </row>
    <row r="4" spans="1:57" s="2" customFormat="1" x14ac:dyDescent="0.25">
      <c r="A4" s="28" t="s">
        <v>5</v>
      </c>
      <c r="B4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0.94579912088515772</v>
      </c>
      <c r="C4" s="28">
        <v>0</v>
      </c>
      <c r="D4" s="28">
        <v>0.9</v>
      </c>
      <c r="E4" s="28">
        <v>0.999</v>
      </c>
      <c r="F4" s="28">
        <v>64</v>
      </c>
      <c r="G4" s="28">
        <v>5</v>
      </c>
      <c r="H4" s="28">
        <v>16</v>
      </c>
      <c r="I4" s="28">
        <v>7</v>
      </c>
      <c r="J4" s="28">
        <v>0.1</v>
      </c>
      <c r="K4" s="28">
        <v>1</v>
      </c>
      <c r="L4" s="28" t="b">
        <v>0</v>
      </c>
      <c r="M4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4" s="28">
        <f>STANDARDIZE(HyperP_results[[#This Row],[Nparam]],AVERAGE(M:M),_xlfn.STDEV.S(M:M))</f>
        <v>-0.66404989950168691</v>
      </c>
      <c r="O4" s="28">
        <f>STANDARDIZE(HyperP_results[[#This Row],[AvgOACC]],AVERAGE(P:P),_xlfn.STDEV.S(P:P))</f>
        <v>1.0345326633893783</v>
      </c>
      <c r="P4" s="28">
        <v>0.9942472712294913</v>
      </c>
      <c r="Q4" s="28">
        <f>_xlfn.STDEV.S(HyperP_results[[#This Row],[OACC Fold 1]:[OACC fold 5]])</f>
        <v>8.810015639269896E-4</v>
      </c>
      <c r="R4" s="28">
        <v>0.99395894830781906</v>
      </c>
      <c r="S4" s="28">
        <v>0.99567515617491587</v>
      </c>
      <c r="T4" s="28">
        <v>0.99443948651060621</v>
      </c>
      <c r="U4" s="28">
        <v>0.99375300336376737</v>
      </c>
      <c r="V4" s="28">
        <v>0.99340976179034801</v>
      </c>
      <c r="W4" s="28">
        <f>STANDARDIZE(HyperP_results[[#This Row],[AvgROCAUC]],AVERAGE(Y:Y),_xlfn.STDEV.S(Y:Y))</f>
        <v>0.83249633927455069</v>
      </c>
      <c r="X4" s="28">
        <f>_xlfn.STDEV.S(HyperP_results[[#This Row],[ROC_AUC Fold 1]:[ROC_AUC Fold 5]])</f>
        <v>1.4857609428210194E-4</v>
      </c>
      <c r="Y4" s="28">
        <v>0.99964364243203008</v>
      </c>
      <c r="Z4" s="28">
        <v>0.99952004057503607</v>
      </c>
      <c r="AA4" s="28">
        <v>0.99985890478829809</v>
      </c>
      <c r="AB4" s="28">
        <v>0.99969578054984476</v>
      </c>
      <c r="AC4" s="28">
        <v>0.99965428619594665</v>
      </c>
      <c r="AD4" s="28">
        <v>0.99948920005102504</v>
      </c>
      <c r="AE4" s="28">
        <v>0.99966926857740934</v>
      </c>
      <c r="AF4" s="28">
        <v>0.99991908504254601</v>
      </c>
      <c r="AG4" s="28">
        <v>0.99874094041466166</v>
      </c>
      <c r="AH4" s="28">
        <v>0.99986708683351888</v>
      </c>
      <c r="AI4" s="28">
        <v>0.99992709673325086</v>
      </c>
      <c r="AJ4" s="28">
        <v>0.99991378946409493</v>
      </c>
      <c r="AK4" s="28">
        <v>0.99961868056793202</v>
      </c>
      <c r="AL4" s="28">
        <v>0.99998354025407521</v>
      </c>
      <c r="AM4" s="28">
        <v>0.9998953371807433</v>
      </c>
      <c r="AN4" s="28">
        <v>0.99992138102760886</v>
      </c>
      <c r="AO4" s="28">
        <v>0.99879336719539002</v>
      </c>
      <c r="AP4" s="28">
        <v>0.99997953303844445</v>
      </c>
      <c r="AQ4" s="28">
        <v>0.99975733310032067</v>
      </c>
      <c r="AR4" s="28">
        <v>0.99984483584817763</v>
      </c>
      <c r="AS4" s="28">
        <v>0.99934421968751852</v>
      </c>
      <c r="AT4" s="28">
        <v>0.99975120792416394</v>
      </c>
      <c r="AU4" s="28">
        <v>0.99979956665040592</v>
      </c>
      <c r="AV4" s="28">
        <v>0.99990338346727814</v>
      </c>
      <c r="AW4" s="28">
        <v>0.99821474187607684</v>
      </c>
      <c r="AX4" s="28">
        <v>0.99992653438010048</v>
      </c>
      <c r="AY4" s="28">
        <v>11101.734021854401</v>
      </c>
      <c r="AZ4" s="28">
        <f>_xlfn.STDEV.S(HyperP_results[[#This Row],[Train Time Fold 1]:[Train Time Fold 5]])</f>
        <v>17.965531773312801</v>
      </c>
      <c r="BA4" s="28">
        <v>11126.189028739929</v>
      </c>
      <c r="BB4" s="28">
        <v>11101.850870847702</v>
      </c>
      <c r="BC4" s="28">
        <v>11102.665639638901</v>
      </c>
      <c r="BD4" s="28">
        <v>11102.526634693146</v>
      </c>
      <c r="BE4" s="28">
        <v>11075.437935352325</v>
      </c>
    </row>
    <row r="5" spans="1:57" s="1" customFormat="1" x14ac:dyDescent="0.25">
      <c r="A5" s="28" t="s">
        <v>2</v>
      </c>
      <c r="B5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0.94249390626225726</v>
      </c>
      <c r="C5" s="28">
        <v>0</v>
      </c>
      <c r="D5" s="28">
        <v>0.9</v>
      </c>
      <c r="E5" s="28">
        <v>0.999</v>
      </c>
      <c r="F5" s="28">
        <v>64</v>
      </c>
      <c r="G5" s="28">
        <v>5</v>
      </c>
      <c r="H5" s="28">
        <v>16</v>
      </c>
      <c r="I5" s="28">
        <v>7</v>
      </c>
      <c r="J5" s="28">
        <v>0.15</v>
      </c>
      <c r="K5" s="28">
        <v>3</v>
      </c>
      <c r="L5" s="28" t="b">
        <v>0</v>
      </c>
      <c r="M5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5" s="28">
        <f>STANDARDIZE(HyperP_results[[#This Row],[Nparam]],AVERAGE(M:M),_xlfn.STDEV.S(M:M))</f>
        <v>-0.66404989950168691</v>
      </c>
      <c r="O5" s="28">
        <f>STANDARDIZE(HyperP_results[[#This Row],[AvgOACC]],AVERAGE(P:P),_xlfn.STDEV.S(P:P))</f>
        <v>1.0127129624132925</v>
      </c>
      <c r="P5" s="28">
        <v>0.99362943639733636</v>
      </c>
      <c r="Q5" s="28">
        <f>_xlfn.STDEV.S(HyperP_results[[#This Row],[OACC Fold 1]:[OACC fold 5]])</f>
        <v>7.5106401574013659E-4</v>
      </c>
      <c r="R5" s="28">
        <v>0.99272327864350929</v>
      </c>
      <c r="S5" s="28">
        <v>0.99423354156655452</v>
      </c>
      <c r="T5" s="28">
        <v>0.99443948651060621</v>
      </c>
      <c r="U5" s="28">
        <v>0.99375300336376737</v>
      </c>
      <c r="V5" s="28">
        <v>0.99299787190224476</v>
      </c>
      <c r="W5" s="28">
        <f>STANDARDIZE(HyperP_results[[#This Row],[AvgROCAUC]],AVERAGE(Y:Y),_xlfn.STDEV.S(Y:Y))</f>
        <v>0.83277111599399101</v>
      </c>
      <c r="X5" s="28">
        <f>_xlfn.STDEV.S(HyperP_results[[#This Row],[ROC_AUC Fold 1]:[ROC_AUC Fold 5]])</f>
        <v>7.4211311397357944E-5</v>
      </c>
      <c r="Y5" s="28">
        <v>0.99964544823112078</v>
      </c>
      <c r="Z5" s="28">
        <v>0.9995205866705611</v>
      </c>
      <c r="AA5" s="28">
        <v>0.99970084070657517</v>
      </c>
      <c r="AB5" s="28">
        <v>0.99964300879376233</v>
      </c>
      <c r="AC5" s="28">
        <v>0.99966166457631778</v>
      </c>
      <c r="AD5" s="28">
        <v>0.99970114040838765</v>
      </c>
      <c r="AE5" s="28">
        <v>0.99968239483035881</v>
      </c>
      <c r="AF5" s="28">
        <v>0.99976219890192664</v>
      </c>
      <c r="AG5" s="28">
        <v>0.99872419503356502</v>
      </c>
      <c r="AH5" s="28">
        <v>0.99980004137629663</v>
      </c>
      <c r="AI5" s="28">
        <v>0.99974981033962951</v>
      </c>
      <c r="AJ5" s="28">
        <v>0.9998569453177828</v>
      </c>
      <c r="AK5" s="28">
        <v>0.99936623745024655</v>
      </c>
      <c r="AL5" s="28">
        <v>0.99994703006721597</v>
      </c>
      <c r="AM5" s="28">
        <v>0.99973774498882884</v>
      </c>
      <c r="AN5" s="28">
        <v>0.99988216412145603</v>
      </c>
      <c r="AO5" s="28">
        <v>0.99897971989544343</v>
      </c>
      <c r="AP5" s="28">
        <v>0.99997848455550153</v>
      </c>
      <c r="AQ5" s="28">
        <v>0.99979728088850361</v>
      </c>
      <c r="AR5" s="28">
        <v>0.99981665448313306</v>
      </c>
      <c r="AS5" s="28">
        <v>0.99907484554149595</v>
      </c>
      <c r="AT5" s="28">
        <v>0.99990497584726179</v>
      </c>
      <c r="AU5" s="28">
        <v>0.999802874736197</v>
      </c>
      <c r="AV5" s="28">
        <v>0.99985242741169156</v>
      </c>
      <c r="AW5" s="28">
        <v>0.99918214964652763</v>
      </c>
      <c r="AX5" s="28">
        <v>0.99998371260743568</v>
      </c>
      <c r="AY5" s="28">
        <v>11352.660932588577</v>
      </c>
      <c r="AZ5" s="28">
        <f>_xlfn.STDEV.S(HyperP_results[[#This Row],[Train Time Fold 1]:[Train Time Fold 5]])</f>
        <v>9.3512665475864747</v>
      </c>
      <c r="BA5" s="28">
        <v>11367.555470466614</v>
      </c>
      <c r="BB5" s="28">
        <v>11354.988070011139</v>
      </c>
      <c r="BC5" s="28">
        <v>11347.306842088699</v>
      </c>
      <c r="BD5" s="28">
        <v>11350.150285482407</v>
      </c>
      <c r="BE5" s="28">
        <v>11343.303994894028</v>
      </c>
    </row>
    <row r="6" spans="1:57" s="1" customFormat="1" x14ac:dyDescent="0.25">
      <c r="A6" s="28" t="s">
        <v>9</v>
      </c>
      <c r="B6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0.94102362610268353</v>
      </c>
      <c r="C6" s="28">
        <v>0</v>
      </c>
      <c r="D6" s="28">
        <v>0.9</v>
      </c>
      <c r="E6" s="28">
        <v>0.999</v>
      </c>
      <c r="F6" s="28">
        <v>64</v>
      </c>
      <c r="G6" s="28">
        <v>5</v>
      </c>
      <c r="H6" s="28">
        <v>16</v>
      </c>
      <c r="I6" s="28">
        <v>7</v>
      </c>
      <c r="J6" s="28">
        <v>0.1</v>
      </c>
      <c r="K6" s="28">
        <v>3</v>
      </c>
      <c r="L6" s="28" t="b">
        <v>0</v>
      </c>
      <c r="M6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6" s="28">
        <f>STANDARDIZE(HyperP_results[[#This Row],[Nparam]],AVERAGE(M:M),_xlfn.STDEV.S(M:M))</f>
        <v>-0.66404989950168691</v>
      </c>
      <c r="O6" s="28">
        <f>STANDARDIZE(HyperP_results[[#This Row],[AvgOACC]],AVERAGE(P:P),_xlfn.STDEV.S(P:P))</f>
        <v>1.028229194218512</v>
      </c>
      <c r="P6" s="28">
        <v>0.99406878561131329</v>
      </c>
      <c r="Q6" s="28">
        <f>_xlfn.STDEV.S(HyperP_results[[#This Row],[OACC Fold 1]:[OACC fold 5]])</f>
        <v>3.5538351357300766E-4</v>
      </c>
      <c r="R6" s="28">
        <v>0.99375300336376737</v>
      </c>
      <c r="S6" s="28">
        <v>0.99464543145465778</v>
      </c>
      <c r="T6" s="28">
        <v>0.99389029999313516</v>
      </c>
      <c r="U6" s="28">
        <v>0.99389029999313516</v>
      </c>
      <c r="V6" s="28">
        <v>0.99416489325187063</v>
      </c>
      <c r="W6" s="28">
        <f>STANDARDIZE(HyperP_results[[#This Row],[AvgROCAUC]],AVERAGE(Y:Y),_xlfn.STDEV.S(Y:Y))</f>
        <v>0.80829666092632368</v>
      </c>
      <c r="X6" s="28">
        <f>_xlfn.STDEV.S(HyperP_results[[#This Row],[ROC_AUC Fold 1]:[ROC_AUC Fold 5]])</f>
        <v>1.5591366503754073E-4</v>
      </c>
      <c r="Y6" s="28">
        <v>0.99948460509711479</v>
      </c>
      <c r="Z6" s="28">
        <v>0.99971836492887434</v>
      </c>
      <c r="AA6" s="28">
        <v>0.99956466571896563</v>
      </c>
      <c r="AB6" s="28">
        <v>0.99934066432174351</v>
      </c>
      <c r="AC6" s="28">
        <v>0.99942240753484457</v>
      </c>
      <c r="AD6" s="28">
        <v>0.999376922981146</v>
      </c>
      <c r="AE6" s="28">
        <v>0.99973516024541165</v>
      </c>
      <c r="AF6" s="28">
        <v>0.99981113671257904</v>
      </c>
      <c r="AG6" s="28">
        <v>0.99950283668983542</v>
      </c>
      <c r="AH6" s="28">
        <v>0.99994470329684981</v>
      </c>
      <c r="AI6" s="28">
        <v>0.99970687273629999</v>
      </c>
      <c r="AJ6" s="28">
        <v>0.99983143025797239</v>
      </c>
      <c r="AK6" s="28">
        <v>0.99878475316342907</v>
      </c>
      <c r="AL6" s="28">
        <v>0.99998224760387178</v>
      </c>
      <c r="AM6" s="28">
        <v>0.99977798211396129</v>
      </c>
      <c r="AN6" s="28">
        <v>0.99988564513106737</v>
      </c>
      <c r="AO6" s="28">
        <v>0.99776889146319725</v>
      </c>
      <c r="AP6" s="28">
        <v>0.99983014576325857</v>
      </c>
      <c r="AQ6" s="28">
        <v>0.99982480647698113</v>
      </c>
      <c r="AR6" s="28">
        <v>0.99989516235947273</v>
      </c>
      <c r="AS6" s="28">
        <v>0.99790471098437594</v>
      </c>
      <c r="AT6" s="28">
        <v>0.99988162196691843</v>
      </c>
      <c r="AU6" s="28">
        <v>0.99936555158135165</v>
      </c>
      <c r="AV6" s="28">
        <v>0.99932342504682703</v>
      </c>
      <c r="AW6" s="28">
        <v>0.99911449979207512</v>
      </c>
      <c r="AX6" s="28">
        <v>0.99999172703869754</v>
      </c>
      <c r="AY6" s="28">
        <v>10824.105302619933</v>
      </c>
      <c r="AZ6" s="28">
        <f>_xlfn.STDEV.S(HyperP_results[[#This Row],[Train Time Fold 1]:[Train Time Fold 5]])</f>
        <v>1136.1879209617675</v>
      </c>
      <c r="BA6" s="28">
        <v>11351.311094522476</v>
      </c>
      <c r="BB6" s="28">
        <v>11331.745586872101</v>
      </c>
      <c r="BC6" s="28">
        <v>11318.140601158142</v>
      </c>
      <c r="BD6" s="28">
        <v>11327.583649873734</v>
      </c>
      <c r="BE6" s="28">
        <v>8791.7455806732178</v>
      </c>
    </row>
    <row r="7" spans="1:57" s="1" customFormat="1" x14ac:dyDescent="0.25">
      <c r="A7" s="28" t="s">
        <v>6</v>
      </c>
      <c r="B7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0.94091575560042273</v>
      </c>
      <c r="C7" s="28">
        <v>0</v>
      </c>
      <c r="D7" s="28">
        <v>0.9</v>
      </c>
      <c r="E7" s="28">
        <v>0.999</v>
      </c>
      <c r="F7" s="28">
        <v>64</v>
      </c>
      <c r="G7" s="28">
        <v>5</v>
      </c>
      <c r="H7" s="28">
        <v>16</v>
      </c>
      <c r="I7" s="28">
        <v>7</v>
      </c>
      <c r="J7" s="28">
        <v>0.15</v>
      </c>
      <c r="K7" s="28">
        <v>1</v>
      </c>
      <c r="L7" s="28" t="b">
        <v>0</v>
      </c>
      <c r="M7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7" s="28">
        <f>STANDARDIZE(HyperP_results[[#This Row],[Nparam]],AVERAGE(M:M),_xlfn.STDEV.S(M:M))</f>
        <v>-0.66404989950168691</v>
      </c>
      <c r="O7" s="28">
        <f>STANDARDIZE(HyperP_results[[#This Row],[AvgOACC]],AVERAGE(P:P),_xlfn.STDEV.S(P:P))</f>
        <v>1.0010757885593857</v>
      </c>
      <c r="P7" s="28">
        <v>0.99329992448685389</v>
      </c>
      <c r="Q7" s="28">
        <f>_xlfn.STDEV.S(HyperP_results[[#This Row],[OACC Fold 1]:[OACC fold 5]])</f>
        <v>5.9569968146952164E-4</v>
      </c>
      <c r="R7" s="28">
        <v>0.99292922358756097</v>
      </c>
      <c r="S7" s="28">
        <v>0.99423354156655452</v>
      </c>
      <c r="T7" s="28">
        <v>0.99299787190224476</v>
      </c>
      <c r="U7" s="28">
        <v>0.99279192695819318</v>
      </c>
      <c r="V7" s="28">
        <v>0.9935470584197158</v>
      </c>
      <c r="W7" s="28">
        <f>STANDARDIZE(HyperP_results[[#This Row],[AvgROCAUC]],AVERAGE(Y:Y),_xlfn.STDEV.S(Y:Y))</f>
        <v>0.83409093202233031</v>
      </c>
      <c r="X7" s="28">
        <f>_xlfn.STDEV.S(HyperP_results[[#This Row],[ROC_AUC Fold 1]:[ROC_AUC Fold 5]])</f>
        <v>1.2028397110762404E-4</v>
      </c>
      <c r="Y7" s="28">
        <v>0.99965412190110536</v>
      </c>
      <c r="Z7" s="28">
        <v>0.99966524054145189</v>
      </c>
      <c r="AA7" s="28">
        <v>0.9998439817759408</v>
      </c>
      <c r="AB7" s="28">
        <v>0.99965877925225266</v>
      </c>
      <c r="AC7" s="28">
        <v>0.99956770203041334</v>
      </c>
      <c r="AD7" s="28">
        <v>0.99953490590546779</v>
      </c>
      <c r="AE7" s="28">
        <v>0.99976161528717555</v>
      </c>
      <c r="AF7" s="28">
        <v>0.99986324076069688</v>
      </c>
      <c r="AG7" s="28">
        <v>0.9991542654309985</v>
      </c>
      <c r="AH7" s="28">
        <v>0.99994157221080127</v>
      </c>
      <c r="AI7" s="28">
        <v>0.99986848671181483</v>
      </c>
      <c r="AJ7" s="28">
        <v>0.99987664635090223</v>
      </c>
      <c r="AK7" s="28">
        <v>0.99969802619853865</v>
      </c>
      <c r="AL7" s="28">
        <v>0.99997710572861787</v>
      </c>
      <c r="AM7" s="28">
        <v>0.99978663328875617</v>
      </c>
      <c r="AN7" s="28">
        <v>0.99982533849115263</v>
      </c>
      <c r="AO7" s="28">
        <v>0.9990508970474663</v>
      </c>
      <c r="AP7" s="28">
        <v>0.99995785960336558</v>
      </c>
      <c r="AQ7" s="28">
        <v>0.99968865415303654</v>
      </c>
      <c r="AR7" s="28">
        <v>0.99982417198261275</v>
      </c>
      <c r="AS7" s="28">
        <v>0.99900429959009085</v>
      </c>
      <c r="AT7" s="28">
        <v>0.99978286349137002</v>
      </c>
      <c r="AU7" s="28">
        <v>0.99976431576537239</v>
      </c>
      <c r="AV7" s="28">
        <v>0.99972788873804508</v>
      </c>
      <c r="AW7" s="28">
        <v>0.99864804253549577</v>
      </c>
      <c r="AX7" s="28">
        <v>0.99997144679328254</v>
      </c>
      <c r="AY7" s="28">
        <v>11136.836754560471</v>
      </c>
      <c r="AZ7" s="28">
        <f>_xlfn.STDEV.S(HyperP_results[[#This Row],[Train Time Fold 1]:[Train Time Fold 5]])</f>
        <v>10.914272483137703</v>
      </c>
      <c r="BA7" s="28">
        <v>11153.47555398941</v>
      </c>
      <c r="BB7" s="28">
        <v>11142.137068986893</v>
      </c>
      <c r="BC7" s="28">
        <v>11127.804919719696</v>
      </c>
      <c r="BD7" s="28">
        <v>11132.209235191345</v>
      </c>
      <c r="BE7" s="28">
        <v>11128.556994915009</v>
      </c>
    </row>
    <row r="8" spans="1:57" s="1" customFormat="1" x14ac:dyDescent="0.25">
      <c r="A8" s="31" t="s">
        <v>7</v>
      </c>
      <c r="B8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0.94054857699465544</v>
      </c>
      <c r="C8" s="31">
        <v>0</v>
      </c>
      <c r="D8" s="31">
        <v>0.85</v>
      </c>
      <c r="E8" s="31">
        <v>0.999</v>
      </c>
      <c r="F8" s="31">
        <v>64</v>
      </c>
      <c r="G8" s="31">
        <v>3</v>
      </c>
      <c r="H8" s="31">
        <v>16</v>
      </c>
      <c r="I8" s="31">
        <v>7</v>
      </c>
      <c r="J8" s="31">
        <v>0.2</v>
      </c>
      <c r="K8" s="31">
        <v>1</v>
      </c>
      <c r="L8" s="31" t="b">
        <v>0</v>
      </c>
      <c r="M8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8" s="31">
        <f>STANDARDIZE(HyperP_results[[#This Row],[Nparam]],AVERAGE(M:M),_xlfn.STDEV.S(M:M))</f>
        <v>-0.75216457674366088</v>
      </c>
      <c r="O8" s="31">
        <f>STANDARDIZE(HyperP_results[[#This Row],[AvgOACC]],AVERAGE(P:P),_xlfn.STDEV.S(P:P))</f>
        <v>0.87112734719070839</v>
      </c>
      <c r="P8" s="31">
        <v>0.98962037481979814</v>
      </c>
      <c r="Q8" s="31">
        <f>_xlfn.STDEV.S(HyperP_results[[#This Row],[OACC Fold 1]:[OACC fold 5]])</f>
        <v>6.8373170030831527E-4</v>
      </c>
      <c r="R8" s="31">
        <v>0.98970275279741882</v>
      </c>
      <c r="S8" s="31">
        <v>0.9888789730212123</v>
      </c>
      <c r="T8" s="31">
        <v>0.98915356627994788</v>
      </c>
      <c r="U8" s="31">
        <v>0.99066382920299312</v>
      </c>
      <c r="V8" s="31">
        <v>0.98970275279741882</v>
      </c>
      <c r="W8" s="31">
        <f>STANDARDIZE(HyperP_results[[#This Row],[AvgROCAUC]],AVERAGE(Y:Y),_xlfn.STDEV.S(Y:Y))</f>
        <v>0.80960182379296253</v>
      </c>
      <c r="X8" s="31">
        <f>_xlfn.STDEV.S(HyperP_results[[#This Row],[ROC_AUC Fold 1]:[ROC_AUC Fold 5]])</f>
        <v>1.1130853843817495E-4</v>
      </c>
      <c r="Y8" s="31">
        <v>0.99949318246830765</v>
      </c>
      <c r="Z8" s="31">
        <v>0.99944588586866612</v>
      </c>
      <c r="AA8" s="31">
        <v>0.99958548227518751</v>
      </c>
      <c r="AB8" s="31">
        <v>0.99931938669222709</v>
      </c>
      <c r="AC8" s="31">
        <v>0.99956989552079689</v>
      </c>
      <c r="AD8" s="31">
        <v>0.99954526198466098</v>
      </c>
      <c r="AE8" s="31">
        <v>0.99953065688939247</v>
      </c>
      <c r="AF8" s="31">
        <v>0.99963838235261437</v>
      </c>
      <c r="AG8" s="31">
        <v>0.99882143705815962</v>
      </c>
      <c r="AH8" s="31">
        <v>0.99993691867006862</v>
      </c>
      <c r="AI8" s="31">
        <v>0.99964635309099636</v>
      </c>
      <c r="AJ8" s="31">
        <v>0.99945740688484452</v>
      </c>
      <c r="AK8" s="31">
        <v>0.99942011227945116</v>
      </c>
      <c r="AL8" s="31">
        <v>0.99993628670774692</v>
      </c>
      <c r="AM8" s="31">
        <v>0.99958077969363857</v>
      </c>
      <c r="AN8" s="31">
        <v>0.99957150252965721</v>
      </c>
      <c r="AO8" s="31">
        <v>0.99810469019188508</v>
      </c>
      <c r="AP8" s="31">
        <v>0.99997905906670304</v>
      </c>
      <c r="AQ8" s="31">
        <v>0.99969920530713419</v>
      </c>
      <c r="AR8" s="31">
        <v>0.999743849537433</v>
      </c>
      <c r="AS8" s="31">
        <v>0.99909077407473412</v>
      </c>
      <c r="AT8" s="31">
        <v>0.99985407415480343</v>
      </c>
      <c r="AU8" s="31">
        <v>0.99965754078638303</v>
      </c>
      <c r="AV8" s="31">
        <v>0.99946170259883282</v>
      </c>
      <c r="AW8" s="31">
        <v>0.99916362205192177</v>
      </c>
      <c r="AX8" s="31">
        <v>0.99995642332536161</v>
      </c>
      <c r="AY8" s="31">
        <v>6918.6479743957516</v>
      </c>
      <c r="AZ8" s="31">
        <f>_xlfn.STDEV.S(HyperP_results[[#This Row],[Train Time Fold 1]:[Train Time Fold 5]])</f>
        <v>1.6665244548701925</v>
      </c>
      <c r="BA8" s="31">
        <v>6917.7252311706543</v>
      </c>
      <c r="BB8" s="31">
        <v>6919.9565348625183</v>
      </c>
      <c r="BC8" s="31">
        <v>6919.4894270896912</v>
      </c>
      <c r="BD8" s="31">
        <v>6919.9163982868195</v>
      </c>
      <c r="BE8" s="31">
        <v>6916.1522805690765</v>
      </c>
    </row>
    <row r="9" spans="1:57" s="1" customFormat="1" x14ac:dyDescent="0.25">
      <c r="A9" s="28" t="s">
        <v>10</v>
      </c>
      <c r="B9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0.9382450489855676</v>
      </c>
      <c r="C9" s="28">
        <v>0</v>
      </c>
      <c r="D9" s="28">
        <v>0.9</v>
      </c>
      <c r="E9" s="28">
        <v>0.999</v>
      </c>
      <c r="F9" s="28">
        <v>64</v>
      </c>
      <c r="G9" s="28">
        <v>5</v>
      </c>
      <c r="H9" s="28">
        <v>16</v>
      </c>
      <c r="I9" s="28">
        <v>7</v>
      </c>
      <c r="J9" s="28">
        <v>0.1</v>
      </c>
      <c r="K9" s="28">
        <v>5</v>
      </c>
      <c r="L9" s="28" t="b">
        <v>0</v>
      </c>
      <c r="M9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9" s="28">
        <f>STANDARDIZE(HyperP_results[[#This Row],[Nparam]],AVERAGE(M:M),_xlfn.STDEV.S(M:M))</f>
        <v>-0.66404989950168691</v>
      </c>
      <c r="O9" s="28">
        <f>STANDARDIZE(HyperP_results[[#This Row],[AvgOACC]],AVERAGE(P:P),_xlfn.STDEV.S(P:P))</f>
        <v>1.0054397287545997</v>
      </c>
      <c r="P9" s="28">
        <v>0.99342349145328479</v>
      </c>
      <c r="Q9" s="28">
        <f>_xlfn.STDEV.S(HyperP_results[[#This Row],[OACC Fold 1]:[OACC fold 5]])</f>
        <v>2.0372478959714809E-3</v>
      </c>
      <c r="R9" s="28">
        <v>0.99045788425894143</v>
      </c>
      <c r="S9" s="28">
        <v>0.99560650786023208</v>
      </c>
      <c r="T9" s="28">
        <v>0.99505732134276104</v>
      </c>
      <c r="U9" s="28">
        <v>0.99292922358756097</v>
      </c>
      <c r="V9" s="28">
        <v>0.99306652021692865</v>
      </c>
      <c r="W9" s="28">
        <f>STANDARDIZE(HyperP_results[[#This Row],[AvgROCAUC]],AVERAGE(Y:Y),_xlfn.STDEV.S(Y:Y))</f>
        <v>0.81286375850639125</v>
      </c>
      <c r="X9" s="28">
        <f>_xlfn.STDEV.S(HyperP_results[[#This Row],[ROC_AUC Fold 1]:[ROC_AUC Fold 5]])</f>
        <v>2.0958097491354251E-4</v>
      </c>
      <c r="Y9" s="28">
        <v>0.99951461950544618</v>
      </c>
      <c r="Z9" s="28">
        <v>0.99934832257841733</v>
      </c>
      <c r="AA9" s="28">
        <v>0.99985029124226033</v>
      </c>
      <c r="AB9" s="28">
        <v>0.99942109213656194</v>
      </c>
      <c r="AC9" s="28">
        <v>0.99936773989605021</v>
      </c>
      <c r="AD9" s="28">
        <v>0.99958565167394087</v>
      </c>
      <c r="AE9" s="28">
        <v>0.99942829912116804</v>
      </c>
      <c r="AF9" s="28">
        <v>0.99929922462362519</v>
      </c>
      <c r="AG9" s="28">
        <v>0.99888470563773546</v>
      </c>
      <c r="AH9" s="28">
        <v>0.99995332096487322</v>
      </c>
      <c r="AI9" s="28">
        <v>0.99989550113834791</v>
      </c>
      <c r="AJ9" s="28">
        <v>0.99988818182424177</v>
      </c>
      <c r="AK9" s="28">
        <v>0.99967983276896577</v>
      </c>
      <c r="AL9" s="28">
        <v>0.99999293351222074</v>
      </c>
      <c r="AM9" s="28">
        <v>0.99973835259642307</v>
      </c>
      <c r="AN9" s="28">
        <v>0.99982332024621856</v>
      </c>
      <c r="AO9" s="28">
        <v>0.99799686627457973</v>
      </c>
      <c r="AP9" s="28">
        <v>0.99995462797785661</v>
      </c>
      <c r="AQ9" s="28">
        <v>0.99969787435716562</v>
      </c>
      <c r="AR9" s="28">
        <v>0.99971814931753689</v>
      </c>
      <c r="AS9" s="28">
        <v>0.9982814263648786</v>
      </c>
      <c r="AT9" s="28">
        <v>0.99967438141373544</v>
      </c>
      <c r="AU9" s="28">
        <v>0.99974091805070986</v>
      </c>
      <c r="AV9" s="28">
        <v>0.99965749087345945</v>
      </c>
      <c r="AW9" s="28">
        <v>0.99907369452860451</v>
      </c>
      <c r="AX9" s="28">
        <v>0.99995120963620732</v>
      </c>
      <c r="AY9" s="28">
        <v>10164.466995048522</v>
      </c>
      <c r="AZ9" s="28">
        <f>_xlfn.STDEV.S(HyperP_results[[#This Row],[Train Time Fold 1]:[Train Time Fold 5]])</f>
        <v>2987.8955625403914</v>
      </c>
      <c r="BA9" s="28">
        <v>4819.5627665519714</v>
      </c>
      <c r="BB9" s="28">
        <v>11503.240222454071</v>
      </c>
      <c r="BC9" s="28">
        <v>11499.911995410919</v>
      </c>
      <c r="BD9" s="28">
        <v>11493.919403791428</v>
      </c>
      <c r="BE9" s="28">
        <v>11505.700587034225</v>
      </c>
    </row>
    <row r="10" spans="1:57" s="1" customFormat="1" x14ac:dyDescent="0.25">
      <c r="A10" s="28" t="s">
        <v>3</v>
      </c>
      <c r="B10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0.93333109570131367</v>
      </c>
      <c r="C10" s="28">
        <v>0</v>
      </c>
      <c r="D10" s="28">
        <v>0.9</v>
      </c>
      <c r="E10" s="28">
        <v>0.999</v>
      </c>
      <c r="F10" s="28">
        <v>64</v>
      </c>
      <c r="G10" s="28">
        <v>5</v>
      </c>
      <c r="H10" s="28">
        <v>16</v>
      </c>
      <c r="I10" s="28">
        <v>7</v>
      </c>
      <c r="J10" s="28">
        <v>0.15</v>
      </c>
      <c r="K10" s="28">
        <v>5</v>
      </c>
      <c r="L10" s="28" t="b">
        <v>0</v>
      </c>
      <c r="M10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0" s="28">
        <f>STANDARDIZE(HyperP_results[[#This Row],[Nparam]],AVERAGE(M:M),_xlfn.STDEV.S(M:M))</f>
        <v>-0.66404989950168691</v>
      </c>
      <c r="O10" s="28">
        <f>STANDARDIZE(HyperP_results[[#This Row],[AvgOACC]],AVERAGE(P:P),_xlfn.STDEV.S(P:P))</f>
        <v>0.99137814368112365</v>
      </c>
      <c r="P10" s="28">
        <v>0.99302533122811831</v>
      </c>
      <c r="Q10" s="28">
        <f>_xlfn.STDEV.S(HyperP_results[[#This Row],[OACC Fold 1]:[OACC fold 5]])</f>
        <v>1.3075656978989785E-3</v>
      </c>
      <c r="R10" s="28">
        <v>0.99217409212603835</v>
      </c>
      <c r="S10" s="28">
        <v>0.99498867302807714</v>
      </c>
      <c r="T10" s="28">
        <v>0.99155625729388341</v>
      </c>
      <c r="U10" s="28">
        <v>0.99334111347566412</v>
      </c>
      <c r="V10" s="28">
        <v>0.99306652021692865</v>
      </c>
      <c r="W10" s="28">
        <f>STANDARDIZE(HyperP_results[[#This Row],[AvgROCAUC]],AVERAGE(Y:Y),_xlfn.STDEV.S(Y:Y))</f>
        <v>0.7953498640601151</v>
      </c>
      <c r="X10" s="28">
        <f>_xlfn.STDEV.S(HyperP_results[[#This Row],[ROC_AUC Fold 1]:[ROC_AUC Fold 5]])</f>
        <v>2.089672389390735E-4</v>
      </c>
      <c r="Y10" s="28">
        <v>0.99939952032699253</v>
      </c>
      <c r="Z10" s="28">
        <v>0.9994177550716592</v>
      </c>
      <c r="AA10" s="28">
        <v>0.99970641045972641</v>
      </c>
      <c r="AB10" s="28">
        <v>0.99921063557394529</v>
      </c>
      <c r="AC10" s="28">
        <v>0.99919874086514671</v>
      </c>
      <c r="AD10" s="28">
        <v>0.99946405966448515</v>
      </c>
      <c r="AE10" s="28">
        <v>0.99958386595443494</v>
      </c>
      <c r="AF10" s="28">
        <v>0.9994080802380122</v>
      </c>
      <c r="AG10" s="28">
        <v>0.99875805709023935</v>
      </c>
      <c r="AH10" s="28">
        <v>0.99995109473396715</v>
      </c>
      <c r="AI10" s="28">
        <v>0.99987412878233317</v>
      </c>
      <c r="AJ10" s="28">
        <v>0.99944461232292225</v>
      </c>
      <c r="AK10" s="28">
        <v>0.99951534931384778</v>
      </c>
      <c r="AL10" s="28">
        <v>0.99999566244042815</v>
      </c>
      <c r="AM10" s="28">
        <v>0.99962368836327298</v>
      </c>
      <c r="AN10" s="28">
        <v>0.99973340650859921</v>
      </c>
      <c r="AO10" s="28">
        <v>0.99756616467652826</v>
      </c>
      <c r="AP10" s="28">
        <v>0.99983344920266748</v>
      </c>
      <c r="AQ10" s="28">
        <v>0.99961378339502971</v>
      </c>
      <c r="AR10" s="28">
        <v>0.99983748499277492</v>
      </c>
      <c r="AS10" s="28">
        <v>0.99739406968454825</v>
      </c>
      <c r="AT10" s="28">
        <v>0.99986506168153333</v>
      </c>
      <c r="AU10" s="28">
        <v>0.99955657183551694</v>
      </c>
      <c r="AV10" s="28">
        <v>0.99990068013002686</v>
      </c>
      <c r="AW10" s="28">
        <v>0.99863775767836993</v>
      </c>
      <c r="AX10" s="28">
        <v>0.99999158341089711</v>
      </c>
      <c r="AY10" s="28">
        <v>11502.606246948242</v>
      </c>
      <c r="AZ10" s="28">
        <f>_xlfn.STDEV.S(HyperP_results[[#This Row],[Train Time Fold 1]:[Train Time Fold 5]])</f>
        <v>23.622650381369105</v>
      </c>
      <c r="BA10" s="28">
        <v>11532.333228111267</v>
      </c>
      <c r="BB10" s="28">
        <v>11509.344523668289</v>
      </c>
      <c r="BC10" s="28">
        <v>11503.211589336395</v>
      </c>
      <c r="BD10" s="28">
        <v>11501.61431479454</v>
      </c>
      <c r="BE10" s="28">
        <v>11466.527578830719</v>
      </c>
    </row>
    <row r="11" spans="1:57" s="1" customFormat="1" x14ac:dyDescent="0.25">
      <c r="A11" s="28" t="s">
        <v>11</v>
      </c>
      <c r="B11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0.93147157843980144</v>
      </c>
      <c r="C11" s="28">
        <v>0</v>
      </c>
      <c r="D11" s="28">
        <v>0.9</v>
      </c>
      <c r="E11" s="28">
        <v>0.999</v>
      </c>
      <c r="F11" s="28">
        <v>64</v>
      </c>
      <c r="G11" s="28">
        <v>5</v>
      </c>
      <c r="H11" s="28">
        <v>16</v>
      </c>
      <c r="I11" s="28">
        <v>7</v>
      </c>
      <c r="J11" s="28">
        <v>0.1</v>
      </c>
      <c r="K11" s="28">
        <v>7</v>
      </c>
      <c r="L11" s="28" t="b">
        <v>0</v>
      </c>
      <c r="M11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1" s="28">
        <f>STANDARDIZE(HyperP_results[[#This Row],[Nparam]],AVERAGE(M:M),_xlfn.STDEV.S(M:M))</f>
        <v>-0.66404989950168691</v>
      </c>
      <c r="O11" s="28">
        <f>STANDARDIZE(HyperP_results[[#This Row],[AvgOACC]],AVERAGE(P:P),_xlfn.STDEV.S(P:P))</f>
        <v>0.97877120533938677</v>
      </c>
      <c r="P11" s="28">
        <v>0.99266835999176217</v>
      </c>
      <c r="Q11" s="28">
        <f>_xlfn.STDEV.S(HyperP_results[[#This Row],[OACC Fold 1]:[OACC fold 5]])</f>
        <v>5.2595541455008115E-4</v>
      </c>
      <c r="R11" s="28">
        <v>0.99272327864350929</v>
      </c>
      <c r="S11" s="28">
        <v>0.99347841010503191</v>
      </c>
      <c r="T11" s="28">
        <v>0.99210544381135446</v>
      </c>
      <c r="U11" s="28">
        <v>0.99272327864350929</v>
      </c>
      <c r="V11" s="28">
        <v>0.99231138875540603</v>
      </c>
      <c r="W11" s="28">
        <f>STANDARDIZE(HyperP_results[[#This Row],[AvgROCAUC]],AVERAGE(Y:Y),_xlfn.STDEV.S(Y:Y))</f>
        <v>0.79582738953778898</v>
      </c>
      <c r="X11" s="28">
        <f>_xlfn.STDEV.S(HyperP_results[[#This Row],[ROC_AUC Fold 1]:[ROC_AUC Fold 5]])</f>
        <v>1.6404087872165762E-4</v>
      </c>
      <c r="Y11" s="28">
        <v>0.99940265856619681</v>
      </c>
      <c r="Z11" s="28">
        <v>0.999622799060221</v>
      </c>
      <c r="AA11" s="28">
        <v>0.9994850209470848</v>
      </c>
      <c r="AB11" s="28">
        <v>0.99930589712750606</v>
      </c>
      <c r="AC11" s="28">
        <v>0.99940434571571357</v>
      </c>
      <c r="AD11" s="28">
        <v>0.99919522998045862</v>
      </c>
      <c r="AE11" s="28">
        <v>0.99966419553622532</v>
      </c>
      <c r="AF11" s="28">
        <v>0.99982080206905288</v>
      </c>
      <c r="AG11" s="28">
        <v>0.99937280936256168</v>
      </c>
      <c r="AH11" s="28">
        <v>0.99977430327446681</v>
      </c>
      <c r="AI11" s="28">
        <v>0.99963814556619113</v>
      </c>
      <c r="AJ11" s="28">
        <v>0.99943500251447392</v>
      </c>
      <c r="AK11" s="28">
        <v>0.9989497564308204</v>
      </c>
      <c r="AL11" s="28">
        <v>0.99998445947199777</v>
      </c>
      <c r="AM11" s="28">
        <v>0.9997118782655291</v>
      </c>
      <c r="AN11" s="28">
        <v>0.99984816872972038</v>
      </c>
      <c r="AO11" s="28">
        <v>0.99740023317293403</v>
      </c>
      <c r="AP11" s="28">
        <v>0.99991715548473503</v>
      </c>
      <c r="AQ11" s="28">
        <v>0.99968682168568868</v>
      </c>
      <c r="AR11" s="28">
        <v>0.99954076595542973</v>
      </c>
      <c r="AS11" s="28">
        <v>0.9986379433256104</v>
      </c>
      <c r="AT11" s="28">
        <v>0.99966550521567121</v>
      </c>
      <c r="AU11" s="28">
        <v>0.99913565408571747</v>
      </c>
      <c r="AV11" s="28">
        <v>0.99939469316381568</v>
      </c>
      <c r="AW11" s="28">
        <v>0.9984055129804551</v>
      </c>
      <c r="AX11" s="28">
        <v>0.99998836614816833</v>
      </c>
      <c r="AY11" s="28">
        <v>9233.9014736175541</v>
      </c>
      <c r="AZ11" s="28">
        <f>_xlfn.STDEV.S(HyperP_results[[#This Row],[Train Time Fold 1]:[Train Time Fold 5]])</f>
        <v>3444.5396200054565</v>
      </c>
      <c r="BA11" s="28">
        <v>11657.576449871063</v>
      </c>
      <c r="BB11" s="28">
        <v>11635.345659971237</v>
      </c>
      <c r="BC11" s="28">
        <v>7028.9173243045807</v>
      </c>
      <c r="BD11" s="28">
        <v>11633.535394430161</v>
      </c>
      <c r="BE11" s="28">
        <v>4214.1325395107269</v>
      </c>
    </row>
    <row r="12" spans="1:57" x14ac:dyDescent="0.25">
      <c r="A12" s="2" t="s">
        <v>11</v>
      </c>
      <c r="B12" s="3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0.9235088373806366</v>
      </c>
      <c r="C12" s="2">
        <v>99</v>
      </c>
      <c r="D12" s="2">
        <v>0.9</v>
      </c>
      <c r="E12" s="2">
        <v>0.999</v>
      </c>
      <c r="F12" s="2">
        <v>64</v>
      </c>
      <c r="G12" s="2">
        <v>5</v>
      </c>
      <c r="H12" s="2">
        <v>16</v>
      </c>
      <c r="I12" s="2">
        <v>7</v>
      </c>
      <c r="J12" s="2">
        <v>0</v>
      </c>
      <c r="K12" s="2">
        <v>1</v>
      </c>
      <c r="L12" s="2" t="b">
        <v>0</v>
      </c>
      <c r="M12" s="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" s="2">
        <f>STANDARDIZE(HyperP_results[[#This Row],[Nparam]],AVERAGE(M:M),_xlfn.STDEV.S(M:M))</f>
        <v>-0.66404989950168691</v>
      </c>
      <c r="O12" s="2">
        <f>STANDARDIZE(HyperP_results[[#This Row],[AvgOACC]],AVERAGE(P:P),_xlfn.STDEV.S(P:P))</f>
        <v>0.9496782707046082</v>
      </c>
      <c r="P12" s="2">
        <v>0.99184458021555566</v>
      </c>
      <c r="Q12" s="2">
        <f>_xlfn.STDEV.S(HyperP_results[[#This Row],[OACC Fold 1]:[OACC fold 5]])</f>
        <v>1.8607365981609509E-3</v>
      </c>
      <c r="R12" s="2">
        <v>0.99052653257362533</v>
      </c>
      <c r="S12" s="2">
        <v>0.99183085055261888</v>
      </c>
      <c r="T12" s="2">
        <v>0.98956545616805103</v>
      </c>
      <c r="U12" s="2">
        <v>0.99320381684629644</v>
      </c>
      <c r="V12" s="2">
        <v>0.99409624493718685</v>
      </c>
      <c r="W12" s="2">
        <f>STANDARDIZE(HyperP_results[[#This Row],[AvgROCAUC]],AVERAGE(Y:Y),_xlfn.STDEV.S(Y:Y))</f>
        <v>0.77359784507104035</v>
      </c>
      <c r="X12" s="2">
        <f>_xlfn.STDEV.S(HyperP_results[[#This Row],[ROC_AUC Fold 1]:[ROC_AUC Fold 5]])</f>
        <v>3.3291915493144966E-4</v>
      </c>
      <c r="Y12" s="2">
        <v>0.99925656871088964</v>
      </c>
      <c r="Z12" s="2">
        <v>0.99873825672889061</v>
      </c>
      <c r="AA12" s="2">
        <v>0.99936807984960019</v>
      </c>
      <c r="AB12" s="2">
        <v>0.99925834182488282</v>
      </c>
      <c r="AC12" s="2">
        <v>0.99925879311568178</v>
      </c>
      <c r="AD12" s="2">
        <v>0.9996593720353929</v>
      </c>
      <c r="AE12" s="2">
        <v>0.99912019384804063</v>
      </c>
      <c r="AF12" s="2">
        <v>0.99931942558897568</v>
      </c>
      <c r="AG12" s="2">
        <v>0.99670082575892593</v>
      </c>
      <c r="AH12" s="2">
        <v>0.99981947421768946</v>
      </c>
      <c r="AI12" s="2">
        <v>0.9996006185638201</v>
      </c>
      <c r="AJ12" s="2">
        <v>0.99918161093718416</v>
      </c>
      <c r="AK12" s="2">
        <v>0.99907421434087806</v>
      </c>
      <c r="AL12" s="2">
        <v>0.9997024606487116</v>
      </c>
      <c r="AM12" s="2">
        <v>0.99936387342704369</v>
      </c>
      <c r="AN12" s="2">
        <v>0.99909927024707024</v>
      </c>
      <c r="AO12" s="2">
        <v>0.99891537456187252</v>
      </c>
      <c r="AP12" s="2">
        <v>0.99996639109470864</v>
      </c>
      <c r="AQ12" s="2">
        <v>0.99958185988491732</v>
      </c>
      <c r="AR12" s="2">
        <v>0.99980039742760796</v>
      </c>
      <c r="AS12" s="2">
        <v>0.99771275173765817</v>
      </c>
      <c r="AT12" s="2">
        <v>0.9999873320280056</v>
      </c>
      <c r="AU12" s="2">
        <v>0.9997746065162153</v>
      </c>
      <c r="AV12" s="2">
        <v>0.99975073749262133</v>
      </c>
      <c r="AW12" s="2">
        <v>0.99948813342838461</v>
      </c>
      <c r="AX12" s="2">
        <v>0.999768845418052</v>
      </c>
      <c r="AY12" s="2">
        <v>2468.124578523636</v>
      </c>
      <c r="AZ12" s="2">
        <f>_xlfn.STDEV.S(HyperP_results[[#This Row],[Train Time Fold 1]:[Train Time Fold 5]])</f>
        <v>756.76672520679597</v>
      </c>
      <c r="BA12" s="2">
        <v>2190.4900436401367</v>
      </c>
      <c r="BB12" s="2">
        <v>3198.4895489215851</v>
      </c>
      <c r="BC12" s="2">
        <v>1307.4111723899841</v>
      </c>
      <c r="BD12" s="2">
        <v>2619.1455905437469</v>
      </c>
      <c r="BE12" s="2">
        <v>3025.0865371227264</v>
      </c>
    </row>
    <row r="13" spans="1:57" x14ac:dyDescent="0.25">
      <c r="A13" s="1" t="s">
        <v>5</v>
      </c>
      <c r="B13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0.91794308632884358</v>
      </c>
      <c r="C13" s="1">
        <v>75</v>
      </c>
      <c r="D13" s="1">
        <v>0.85</v>
      </c>
      <c r="E13" s="1">
        <v>0.999</v>
      </c>
      <c r="F13" s="1">
        <v>64</v>
      </c>
      <c r="G13" s="1">
        <v>4</v>
      </c>
      <c r="H13" s="1">
        <v>8</v>
      </c>
      <c r="I13" s="1">
        <v>7</v>
      </c>
      <c r="J13" s="1">
        <v>0</v>
      </c>
      <c r="K13" s="1">
        <v>1</v>
      </c>
      <c r="L13" s="1" t="b">
        <v>0</v>
      </c>
      <c r="M13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3" s="1">
        <f>STANDARDIZE(HyperP_results[[#This Row],[Nparam]],AVERAGE(M:M),_xlfn.STDEV.S(M:M))</f>
        <v>-0.70810723812267384</v>
      </c>
      <c r="O13" s="1">
        <f>STANDARDIZE(HyperP_results[[#This Row],[AvgOACC]],AVERAGE(P:P),_xlfn.STDEV.S(P:P))</f>
        <v>0.87840058084940886</v>
      </c>
      <c r="P13" s="1">
        <v>0.98982631976384994</v>
      </c>
      <c r="Q13" s="1">
        <f>_xlfn.STDEV.S(HyperP_results[[#This Row],[OACC Fold 1]:[OACC fold 5]])</f>
        <v>2.1862090253869015E-3</v>
      </c>
      <c r="R13" s="1">
        <v>0.9889476213358962</v>
      </c>
      <c r="S13" s="1">
        <v>0.98997734605615428</v>
      </c>
      <c r="T13" s="1">
        <v>0.99107571909109626</v>
      </c>
      <c r="U13" s="1">
        <v>0.98668222695132834</v>
      </c>
      <c r="V13" s="1">
        <v>0.99244868538477382</v>
      </c>
      <c r="W13" s="1">
        <f>STANDARDIZE(HyperP_results[[#This Row],[AvgROCAUC]],AVERAGE(Y:Y),_xlfn.STDEV.S(Y:Y))</f>
        <v>0.73508755771715284</v>
      </c>
      <c r="X13" s="1">
        <f>_xlfn.STDEV.S(HyperP_results[[#This Row],[ROC_AUC Fold 1]:[ROC_AUC Fold 5]])</f>
        <v>2.4729438246921088E-4</v>
      </c>
      <c r="Y13" s="1">
        <v>0.99900348379879067</v>
      </c>
      <c r="Z13" s="1">
        <v>0.99889947375276156</v>
      </c>
      <c r="AA13" s="1">
        <v>0.99924729566095516</v>
      </c>
      <c r="AB13" s="1">
        <v>0.99912617708854157</v>
      </c>
      <c r="AC13" s="1">
        <v>0.99862238604178577</v>
      </c>
      <c r="AD13" s="1">
        <v>0.99912208644990841</v>
      </c>
      <c r="AE13" s="1">
        <v>0.99924780108740552</v>
      </c>
      <c r="AF13" s="1">
        <v>0.99935830920697422</v>
      </c>
      <c r="AG13" s="1">
        <v>0.99713609427909455</v>
      </c>
      <c r="AH13" s="1">
        <v>0.99992729560744242</v>
      </c>
      <c r="AI13" s="1">
        <v>0.99932653931597282</v>
      </c>
      <c r="AJ13" s="1">
        <v>0.99926702528472067</v>
      </c>
      <c r="AK13" s="1">
        <v>0.99852380740212687</v>
      </c>
      <c r="AL13" s="1">
        <v>0.9999238485402332</v>
      </c>
      <c r="AM13" s="1">
        <v>0.99960047389534534</v>
      </c>
      <c r="AN13" s="1">
        <v>0.99891722085080326</v>
      </c>
      <c r="AO13" s="1">
        <v>0.99782733321451911</v>
      </c>
      <c r="AP13" s="1">
        <v>0.99993374449568007</v>
      </c>
      <c r="AQ13" s="1">
        <v>0.99937644029522388</v>
      </c>
      <c r="AR13" s="1">
        <v>0.99707224872480249</v>
      </c>
      <c r="AS13" s="1">
        <v>0.99815997594011763</v>
      </c>
      <c r="AT13" s="1">
        <v>0.99986916943662452</v>
      </c>
      <c r="AU13" s="1">
        <v>0.99960656926041791</v>
      </c>
      <c r="AV13" s="1">
        <v>0.99907210726249696</v>
      </c>
      <c r="AW13" s="1">
        <v>0.99779770391492895</v>
      </c>
      <c r="AX13" s="1">
        <v>0.99989056997888259</v>
      </c>
      <c r="AY13" s="1">
        <v>985.71832084655762</v>
      </c>
      <c r="AZ13" s="1">
        <f>_xlfn.STDEV.S(HyperP_results[[#This Row],[Train Time Fold 1]:[Train Time Fold 5]])</f>
        <v>241.59188141589462</v>
      </c>
      <c r="BA13" s="1">
        <v>747.81196546554565</v>
      </c>
      <c r="BB13" s="1">
        <v>985.94524598121643</v>
      </c>
      <c r="BC13" s="1">
        <v>1065.8073399066925</v>
      </c>
      <c r="BD13" s="1">
        <v>783.41261625289917</v>
      </c>
      <c r="BE13" s="1">
        <v>1345.6144366264343</v>
      </c>
    </row>
    <row r="14" spans="1:57" x14ac:dyDescent="0.25">
      <c r="A14" s="2" t="s">
        <v>5</v>
      </c>
      <c r="B14" s="3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0.91632734697469886</v>
      </c>
      <c r="C14" s="2">
        <v>59</v>
      </c>
      <c r="D14" s="2">
        <v>0.85</v>
      </c>
      <c r="E14" s="2">
        <v>0.999</v>
      </c>
      <c r="F14" s="2">
        <v>64</v>
      </c>
      <c r="G14" s="2">
        <v>3</v>
      </c>
      <c r="H14" s="2">
        <v>16</v>
      </c>
      <c r="I14" s="2">
        <v>7</v>
      </c>
      <c r="J14" s="2">
        <v>0</v>
      </c>
      <c r="K14" s="2">
        <v>1</v>
      </c>
      <c r="L14" s="2" t="b">
        <v>0</v>
      </c>
      <c r="M14" s="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4" s="2">
        <f>STANDARDIZE(HyperP_results[[#This Row],[Nparam]],AVERAGE(M:M),_xlfn.STDEV.S(M:M))</f>
        <v>-0.75216457674366088</v>
      </c>
      <c r="O14" s="2">
        <f>STANDARDIZE(HyperP_results[[#This Row],[AvgOACC]],AVERAGE(P:P),_xlfn.STDEV.S(P:P))</f>
        <v>0.8279728274824536</v>
      </c>
      <c r="P14" s="2">
        <v>0.98839843481842515</v>
      </c>
      <c r="Q14" s="2">
        <f>_xlfn.STDEV.S(HyperP_results[[#This Row],[OACC Fold 1]:[OACC fold 5]])</f>
        <v>2.6221499629002784E-3</v>
      </c>
      <c r="R14" s="2">
        <v>0.98558385391638637</v>
      </c>
      <c r="S14" s="2">
        <v>0.98832978650374137</v>
      </c>
      <c r="T14" s="2">
        <v>0.99189949886730278</v>
      </c>
      <c r="U14" s="2">
        <v>0.98997734605615428</v>
      </c>
      <c r="V14" s="2">
        <v>0.98620168874854119</v>
      </c>
      <c r="W14" s="2">
        <f>STANDARDIZE(HyperP_results[[#This Row],[AvgROCAUC]],AVERAGE(Y:Y),_xlfn.STDEV.S(Y:Y))</f>
        <v>0.70160143826295152</v>
      </c>
      <c r="X14" s="2">
        <f>_xlfn.STDEV.S(HyperP_results[[#This Row],[ROC_AUC Fold 1]:[ROC_AUC Fold 5]])</f>
        <v>2.5241397908341617E-4</v>
      </c>
      <c r="Y14" s="2">
        <v>0.99878341710542318</v>
      </c>
      <c r="Z14" s="2">
        <v>0.99872174046477757</v>
      </c>
      <c r="AA14" s="2">
        <v>0.99913158648790812</v>
      </c>
      <c r="AB14" s="2">
        <v>0.99884321848833124</v>
      </c>
      <c r="AC14" s="2">
        <v>0.99879232679880259</v>
      </c>
      <c r="AD14" s="2">
        <v>0.99842821328729647</v>
      </c>
      <c r="AE14" s="2">
        <v>0.99931705870858889</v>
      </c>
      <c r="AF14" s="2">
        <v>0.99846374528489845</v>
      </c>
      <c r="AG14" s="2">
        <v>0.99713653983247197</v>
      </c>
      <c r="AH14" s="2">
        <v>0.99987484273473992</v>
      </c>
      <c r="AI14" s="2">
        <v>0.99930994101962733</v>
      </c>
      <c r="AJ14" s="2">
        <v>0.99900787522876522</v>
      </c>
      <c r="AK14" s="2">
        <v>0.99850702489158205</v>
      </c>
      <c r="AL14" s="2">
        <v>0.99980972189004313</v>
      </c>
      <c r="AM14" s="2">
        <v>0.99927210539117672</v>
      </c>
      <c r="AN14" s="2">
        <v>0.99953876622650417</v>
      </c>
      <c r="AO14" s="2">
        <v>0.99710806154577314</v>
      </c>
      <c r="AP14" s="2">
        <v>0.99980301447176489</v>
      </c>
      <c r="AQ14" s="2">
        <v>0.99935010098823995</v>
      </c>
      <c r="AR14" s="2">
        <v>0.99955106085619527</v>
      </c>
      <c r="AS14" s="2">
        <v>0.99653630517435987</v>
      </c>
      <c r="AT14" s="2">
        <v>0.99978816335720444</v>
      </c>
      <c r="AU14" s="2">
        <v>0.9991976397048995</v>
      </c>
      <c r="AV14" s="2">
        <v>0.99795240719221023</v>
      </c>
      <c r="AW14" s="2">
        <v>0.99600513128972856</v>
      </c>
      <c r="AX14" s="2">
        <v>0.9998851552108079</v>
      </c>
      <c r="AY14" s="2">
        <v>1330.8672255039214</v>
      </c>
      <c r="AZ14" s="2">
        <f>_xlfn.STDEV.S(HyperP_results[[#This Row],[Train Time Fold 1]:[Train Time Fold 5]])</f>
        <v>309.45759772993608</v>
      </c>
      <c r="BA14" s="2">
        <v>1162.1157569885254</v>
      </c>
      <c r="BB14" s="2">
        <v>1403.3807768821716</v>
      </c>
      <c r="BC14" s="2">
        <v>1786.9485080242157</v>
      </c>
      <c r="BD14" s="2">
        <v>1346.6072225570679</v>
      </c>
      <c r="BE14" s="2">
        <v>955.28386306762695</v>
      </c>
    </row>
    <row r="15" spans="1:57" x14ac:dyDescent="0.25">
      <c r="A15" s="1" t="s">
        <v>11</v>
      </c>
      <c r="B15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0.91618386031356147</v>
      </c>
      <c r="C15" s="1">
        <v>71</v>
      </c>
      <c r="D15" s="1">
        <v>0.9</v>
      </c>
      <c r="E15" s="1">
        <v>0.999</v>
      </c>
      <c r="F15" s="1">
        <v>64</v>
      </c>
      <c r="G15" s="1">
        <v>4</v>
      </c>
      <c r="H15" s="1">
        <v>4</v>
      </c>
      <c r="I15" s="1">
        <v>7</v>
      </c>
      <c r="J15" s="1">
        <v>0</v>
      </c>
      <c r="K15" s="1">
        <v>1</v>
      </c>
      <c r="L15" s="1" t="b">
        <v>0</v>
      </c>
      <c r="M15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5" s="1">
        <f>STANDARDIZE(HyperP_results[[#This Row],[Nparam]],AVERAGE(M:M),_xlfn.STDEV.S(M:M))</f>
        <v>-0.70810723812267384</v>
      </c>
      <c r="O15" s="1">
        <f>STANDARDIZE(HyperP_results[[#This Row],[AvgOACC]],AVERAGE(P:P),_xlfn.STDEV.S(P:P))</f>
        <v>0.86967270045897294</v>
      </c>
      <c r="P15" s="1">
        <v>0.98957918583098792</v>
      </c>
      <c r="Q15" s="1">
        <f>_xlfn.STDEV.S(HyperP_results[[#This Row],[OACC Fold 1]:[OACC fold 5]])</f>
        <v>1.6726820801860292E-3</v>
      </c>
      <c r="R15" s="1">
        <v>0.9889476213358962</v>
      </c>
      <c r="S15" s="1">
        <v>0.9917622022379351</v>
      </c>
      <c r="T15" s="1">
        <v>0.9889476213358962</v>
      </c>
      <c r="U15" s="1">
        <v>0.9907324775176769</v>
      </c>
      <c r="V15" s="1">
        <v>0.98750600672753486</v>
      </c>
      <c r="W15" s="1">
        <f>STANDARDIZE(HyperP_results[[#This Row],[AvgROCAUC]],AVERAGE(Y:Y),_xlfn.STDEV.S(Y:Y))</f>
        <v>0.73255881522517841</v>
      </c>
      <c r="X15" s="1">
        <f>_xlfn.STDEV.S(HyperP_results[[#This Row],[ROC_AUC Fold 1]:[ROC_AUC Fold 5]])</f>
        <v>4.8752658454988225E-4</v>
      </c>
      <c r="Y15" s="1">
        <v>0.99898686521151758</v>
      </c>
      <c r="Z15" s="1">
        <v>0.99833691906467026</v>
      </c>
      <c r="AA15" s="1">
        <v>0.9995308183813133</v>
      </c>
      <c r="AB15" s="1">
        <v>0.99915844546838795</v>
      </c>
      <c r="AC15" s="1">
        <v>0.99927094931432137</v>
      </c>
      <c r="AD15" s="1">
        <v>0.9986371938288946</v>
      </c>
      <c r="AE15" s="1">
        <v>0.99914507682571141</v>
      </c>
      <c r="AF15" s="1">
        <v>0.99896230733167279</v>
      </c>
      <c r="AG15" s="1">
        <v>0.99528582249153463</v>
      </c>
      <c r="AH15" s="1">
        <v>0.99986477442593258</v>
      </c>
      <c r="AI15" s="1">
        <v>0.99972569892715779</v>
      </c>
      <c r="AJ15" s="1">
        <v>0.99960518314924707</v>
      </c>
      <c r="AK15" s="1">
        <v>0.99899587120537048</v>
      </c>
      <c r="AL15" s="1">
        <v>0.99982151373245509</v>
      </c>
      <c r="AM15" s="1">
        <v>0.99932779310942133</v>
      </c>
      <c r="AN15" s="1">
        <v>0.99934977332702313</v>
      </c>
      <c r="AO15" s="1">
        <v>0.99824994059288319</v>
      </c>
      <c r="AP15" s="1">
        <v>0.99991293282740357</v>
      </c>
      <c r="AQ15" s="1">
        <v>0.99961674427648106</v>
      </c>
      <c r="AR15" s="1">
        <v>0.99903359396467006</v>
      </c>
      <c r="AS15" s="1">
        <v>0.99855139458207098</v>
      </c>
      <c r="AT15" s="1">
        <v>0.99988970821208034</v>
      </c>
      <c r="AU15" s="1">
        <v>0.99916379692635426</v>
      </c>
      <c r="AV15" s="1">
        <v>0.99915900289071924</v>
      </c>
      <c r="AW15" s="1">
        <v>0.99641088189865135</v>
      </c>
      <c r="AX15" s="1">
        <v>0.99983831818510061</v>
      </c>
      <c r="AY15" s="1">
        <v>1018.3003991603852</v>
      </c>
      <c r="AZ15" s="1">
        <f>_xlfn.STDEV.S(HyperP_results[[#This Row],[Train Time Fold 1]:[Train Time Fold 5]])</f>
        <v>191.52359657613906</v>
      </c>
      <c r="BA15" s="1">
        <v>739.91871237754822</v>
      </c>
      <c r="BB15" s="1">
        <v>1279.2881901264191</v>
      </c>
      <c r="BC15" s="1">
        <v>1041.6298716068268</v>
      </c>
      <c r="BD15" s="1">
        <v>1031.9500985145569</v>
      </c>
      <c r="BE15" s="1">
        <v>998.71512317657471</v>
      </c>
    </row>
    <row r="16" spans="1:57" x14ac:dyDescent="0.25">
      <c r="A16" s="1" t="s">
        <v>5</v>
      </c>
      <c r="B16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0.91460431293812661</v>
      </c>
      <c r="C16" s="1">
        <v>91</v>
      </c>
      <c r="D16" s="1">
        <v>0.85</v>
      </c>
      <c r="E16" s="1">
        <v>0.999</v>
      </c>
      <c r="F16" s="1">
        <v>64</v>
      </c>
      <c r="G16" s="1">
        <v>5</v>
      </c>
      <c r="H16" s="1">
        <v>4</v>
      </c>
      <c r="I16" s="1">
        <v>7</v>
      </c>
      <c r="J16" s="1">
        <v>0</v>
      </c>
      <c r="K16" s="1">
        <v>1</v>
      </c>
      <c r="L16" s="1" t="b">
        <v>0</v>
      </c>
      <c r="M16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6" s="1">
        <f>STANDARDIZE(HyperP_results[[#This Row],[Nparam]],AVERAGE(M:M),_xlfn.STDEV.S(M:M))</f>
        <v>-0.66404989950168691</v>
      </c>
      <c r="O16" s="1">
        <f>STANDARDIZE(HyperP_results[[#This Row],[AvgOACC]],AVERAGE(P:P),_xlfn.STDEV.S(P:P))</f>
        <v>0.91185745567939758</v>
      </c>
      <c r="P16" s="1">
        <v>0.99077366650648724</v>
      </c>
      <c r="Q16" s="1">
        <f>_xlfn.STDEV.S(HyperP_results[[#This Row],[OACC Fold 1]:[OACC fold 5]])</f>
        <v>2.4548852335919309E-3</v>
      </c>
      <c r="R16" s="1">
        <v>0.98736871009816707</v>
      </c>
      <c r="S16" s="1">
        <v>0.99340976179034801</v>
      </c>
      <c r="T16" s="1">
        <v>0.99052653257362533</v>
      </c>
      <c r="U16" s="1">
        <v>0.98970275279741882</v>
      </c>
      <c r="V16" s="1">
        <v>0.99286057527287708</v>
      </c>
      <c r="W16" s="1">
        <f>STANDARDIZE(HyperP_results[[#This Row],[AvgROCAUC]],AVERAGE(Y:Y),_xlfn.STDEV.S(Y:Y))</f>
        <v>0.7538949135928531</v>
      </c>
      <c r="X16" s="1">
        <f>_xlfn.STDEV.S(HyperP_results[[#This Row],[ROC_AUC Fold 1]:[ROC_AUC Fold 5]])</f>
        <v>2.1864666341957735E-4</v>
      </c>
      <c r="Y16" s="1">
        <v>0.99912708344801882</v>
      </c>
      <c r="Z16" s="1">
        <v>0.99879019201428798</v>
      </c>
      <c r="AA16" s="1">
        <v>0.999119881497601</v>
      </c>
      <c r="AB16" s="1">
        <v>0.99912723042583285</v>
      </c>
      <c r="AC16" s="1">
        <v>0.99920280655853866</v>
      </c>
      <c r="AD16" s="1">
        <v>0.99939530674383359</v>
      </c>
      <c r="AE16" s="1">
        <v>0.99942610016035038</v>
      </c>
      <c r="AF16" s="1">
        <v>0.99919264647829209</v>
      </c>
      <c r="AG16" s="1">
        <v>0.99630227826293583</v>
      </c>
      <c r="AH16" s="1">
        <v>0.99992901914104715</v>
      </c>
      <c r="AI16" s="1">
        <v>0.99974927988855522</v>
      </c>
      <c r="AJ16" s="1">
        <v>0.99892018341217459</v>
      </c>
      <c r="AK16" s="1">
        <v>0.99728676557951645</v>
      </c>
      <c r="AL16" s="1">
        <v>0.99998374133299583</v>
      </c>
      <c r="AM16" s="1">
        <v>0.9996190011046886</v>
      </c>
      <c r="AN16" s="1">
        <v>0.99930859372396186</v>
      </c>
      <c r="AO16" s="1">
        <v>0.99758821956870436</v>
      </c>
      <c r="AP16" s="1">
        <v>0.99992718070520203</v>
      </c>
      <c r="AQ16" s="1">
        <v>0.99961512398956298</v>
      </c>
      <c r="AR16" s="1">
        <v>0.99913982030584003</v>
      </c>
      <c r="AS16" s="1">
        <v>0.99803392146379144</v>
      </c>
      <c r="AT16" s="1">
        <v>0.99987185527649181</v>
      </c>
      <c r="AU16" s="1">
        <v>0.99964038310526826</v>
      </c>
      <c r="AV16" s="1">
        <v>0.99942815159130283</v>
      </c>
      <c r="AW16" s="1">
        <v>0.99867804312956687</v>
      </c>
      <c r="AX16" s="1">
        <v>0.99997783823039987</v>
      </c>
      <c r="AY16" s="1">
        <v>1357.8112083911897</v>
      </c>
      <c r="AZ16" s="1">
        <f>_xlfn.STDEV.S(HyperP_results[[#This Row],[Train Time Fold 1]:[Train Time Fold 5]])</f>
        <v>418.5121354027948</v>
      </c>
      <c r="BA16" s="1">
        <v>916.97764444351196</v>
      </c>
      <c r="BB16" s="1">
        <v>1784.6994881629944</v>
      </c>
      <c r="BC16" s="1">
        <v>1294.6116654872894</v>
      </c>
      <c r="BD16" s="1">
        <v>998.21785807609558</v>
      </c>
      <c r="BE16" s="1">
        <v>1794.5493857860565</v>
      </c>
    </row>
    <row r="17" spans="1:59" x14ac:dyDescent="0.25">
      <c r="A17" s="1" t="s">
        <v>5</v>
      </c>
      <c r="B17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0.91309108592596788</v>
      </c>
      <c r="C17" s="1">
        <v>99</v>
      </c>
      <c r="D17" s="1">
        <v>0.85</v>
      </c>
      <c r="E17" s="1">
        <v>0.999</v>
      </c>
      <c r="F17" s="1">
        <v>64</v>
      </c>
      <c r="G17" s="1">
        <v>5</v>
      </c>
      <c r="H17" s="1">
        <v>16</v>
      </c>
      <c r="I17" s="1">
        <v>7</v>
      </c>
      <c r="J17" s="1">
        <v>0</v>
      </c>
      <c r="K17" s="1">
        <v>1</v>
      </c>
      <c r="L17" s="1" t="b">
        <v>0</v>
      </c>
      <c r="M17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7" s="1">
        <f>STANDARDIZE(HyperP_results[[#This Row],[Nparam]],AVERAGE(M:M),_xlfn.STDEV.S(M:M))</f>
        <v>-0.66404989950168691</v>
      </c>
      <c r="O17" s="1">
        <f>STANDARDIZE(HyperP_results[[#This Row],[AvgOACC]],AVERAGE(P:P),_xlfn.STDEV.S(P:P))</f>
        <v>0.89003775470331559</v>
      </c>
      <c r="P17" s="1">
        <v>0.99015583167433241</v>
      </c>
      <c r="Q17" s="1">
        <f>_xlfn.STDEV.S(HyperP_results[[#This Row],[OACC Fold 1]:[OACC fold 5]])</f>
        <v>2.7547568790584958E-3</v>
      </c>
      <c r="R17" s="1">
        <v>0.98551520560170247</v>
      </c>
      <c r="S17" s="1">
        <v>0.99189949886730278</v>
      </c>
      <c r="T17" s="1">
        <v>0.99025193931488986</v>
      </c>
      <c r="U17" s="1">
        <v>0.99251733369945772</v>
      </c>
      <c r="V17" s="1">
        <v>0.99059518088830922</v>
      </c>
      <c r="W17" s="1">
        <f>STANDARDIZE(HyperP_results[[#This Row],[AvgROCAUC]],AVERAGE(Y:Y),_xlfn.STDEV.S(Y:Y))</f>
        <v>0.76555720675287897</v>
      </c>
      <c r="X17" s="1">
        <f>_xlfn.STDEV.S(HyperP_results[[#This Row],[ROC_AUC Fold 1]:[ROC_AUC Fold 5]])</f>
        <v>3.8722932999990035E-4</v>
      </c>
      <c r="Y17" s="1">
        <v>0.99920372661643131</v>
      </c>
      <c r="Z17" s="1">
        <v>0.99859996405289786</v>
      </c>
      <c r="AA17" s="1">
        <v>0.99921002042431173</v>
      </c>
      <c r="AB17" s="1">
        <v>0.9991502307471668</v>
      </c>
      <c r="AC17" s="1">
        <v>0.99942802075904902</v>
      </c>
      <c r="AD17" s="1">
        <v>0.99963039709873069</v>
      </c>
      <c r="AE17" s="1">
        <v>0.99909453930517089</v>
      </c>
      <c r="AF17" s="1">
        <v>0.99881156850589892</v>
      </c>
      <c r="AG17" s="1">
        <v>0.99714552515891408</v>
      </c>
      <c r="AH17" s="1">
        <v>0.99975443954967291</v>
      </c>
      <c r="AI17" s="1">
        <v>0.99968253949883368</v>
      </c>
      <c r="AJ17" s="1">
        <v>0.99969174548931516</v>
      </c>
      <c r="AK17" s="1">
        <v>0.99732879611477454</v>
      </c>
      <c r="AL17" s="1">
        <v>0.99992239789944914</v>
      </c>
      <c r="AM17" s="1">
        <v>0.99946155358124877</v>
      </c>
      <c r="AN17" s="1">
        <v>0.99975058936455286</v>
      </c>
      <c r="AO17" s="1">
        <v>0.99765746598942551</v>
      </c>
      <c r="AP17" s="1">
        <v>0.9999203727474637</v>
      </c>
      <c r="AQ17" s="1">
        <v>0.99969283989424151</v>
      </c>
      <c r="AR17" s="1">
        <v>0.99977825228135742</v>
      </c>
      <c r="AS17" s="1">
        <v>0.99829390185944278</v>
      </c>
      <c r="AT17" s="1">
        <v>0.99995609298142074</v>
      </c>
      <c r="AU17" s="1">
        <v>0.99961884679164859</v>
      </c>
      <c r="AV17" s="1">
        <v>0.99963230910180323</v>
      </c>
      <c r="AW17" s="1">
        <v>0.99944955593180063</v>
      </c>
      <c r="AX17" s="1">
        <v>0.99995636587424142</v>
      </c>
      <c r="AY17" s="1">
        <v>1920.6824828147887</v>
      </c>
      <c r="AZ17" s="1">
        <f>_xlfn.STDEV.S(HyperP_results[[#This Row],[Train Time Fold 1]:[Train Time Fold 5]])</f>
        <v>488.50215279223409</v>
      </c>
      <c r="BA17" s="1">
        <v>1567.5882086753845</v>
      </c>
      <c r="BB17" s="1">
        <v>2126.3912410736084</v>
      </c>
      <c r="BC17" s="1">
        <v>1544.9357092380524</v>
      </c>
      <c r="BD17" s="1">
        <v>2686.9893627166748</v>
      </c>
      <c r="BE17" s="1">
        <v>1677.507892370224</v>
      </c>
      <c r="BG17">
        <f>AVERAGE(HyperP_results[Avg. Train Time])</f>
        <v>1012.8450763147691</v>
      </c>
    </row>
    <row r="18" spans="1:59" x14ac:dyDescent="0.25">
      <c r="A18" s="1" t="s">
        <v>0</v>
      </c>
      <c r="B18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0.91287999983616064</v>
      </c>
      <c r="C18" s="1">
        <v>95</v>
      </c>
      <c r="D18" s="1">
        <v>0.85</v>
      </c>
      <c r="E18" s="1">
        <v>0.9</v>
      </c>
      <c r="F18" s="1">
        <v>64</v>
      </c>
      <c r="G18" s="1">
        <v>5</v>
      </c>
      <c r="H18" s="1">
        <v>8</v>
      </c>
      <c r="I18" s="1">
        <v>7</v>
      </c>
      <c r="J18" s="1">
        <v>0</v>
      </c>
      <c r="K18" s="1">
        <v>1</v>
      </c>
      <c r="L18" s="1" t="b">
        <v>0</v>
      </c>
      <c r="M18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8" s="1">
        <f>STANDARDIZE(HyperP_results[[#This Row],[Nparam]],AVERAGE(M:M),_xlfn.STDEV.S(M:M))</f>
        <v>-0.66404989950168691</v>
      </c>
      <c r="O18" s="1">
        <f>STANDARDIZE(HyperP_results[[#This Row],[AvgOACC]],AVERAGE(P:P),_xlfn.STDEV.S(P:P))</f>
        <v>0.88955287245940251</v>
      </c>
      <c r="P18" s="1">
        <v>0.99014210201139563</v>
      </c>
      <c r="Q18" s="1">
        <f>_xlfn.STDEV.S(HyperP_results[[#This Row],[OACC Fold 1]:[OACC fold 5]])</f>
        <v>2.2146929417372961E-3</v>
      </c>
      <c r="R18" s="1">
        <v>0.99292922358756097</v>
      </c>
      <c r="S18" s="1">
        <v>0.99114436740578016</v>
      </c>
      <c r="T18" s="1">
        <v>0.99011464268552207</v>
      </c>
      <c r="U18" s="1">
        <v>0.98688817189537992</v>
      </c>
      <c r="V18" s="1">
        <v>0.98963410448273492</v>
      </c>
      <c r="W18" s="1">
        <f>STANDARDIZE(HyperP_results[[#This Row],[AvgROCAUC]],AVERAGE(Y:Y),_xlfn.STDEV.S(Y:Y))</f>
        <v>0.76468867393790729</v>
      </c>
      <c r="X18" s="1">
        <f>_xlfn.STDEV.S(HyperP_results[[#This Row],[ROC_AUC Fold 1]:[ROC_AUC Fold 5]])</f>
        <v>2.5037733814832936E-4</v>
      </c>
      <c r="Y18" s="1">
        <v>0.99919801872469027</v>
      </c>
      <c r="Z18" s="1">
        <v>0.99894791800468807</v>
      </c>
      <c r="AA18" s="1">
        <v>0.99914225285158054</v>
      </c>
      <c r="AB18" s="1">
        <v>0.999620068775538</v>
      </c>
      <c r="AC18" s="1">
        <v>0.99915040315297288</v>
      </c>
      <c r="AD18" s="1">
        <v>0.99912945083867122</v>
      </c>
      <c r="AE18" s="1">
        <v>0.99958961411516811</v>
      </c>
      <c r="AF18" s="1">
        <v>0.99950549295910263</v>
      </c>
      <c r="AG18" s="1">
        <v>0.99654447365294363</v>
      </c>
      <c r="AH18" s="1">
        <v>0.99976835708353062</v>
      </c>
      <c r="AI18" s="1">
        <v>0.99956932195043191</v>
      </c>
      <c r="AJ18" s="1">
        <v>0.99920869985772298</v>
      </c>
      <c r="AK18" s="1">
        <v>0.99809214043842454</v>
      </c>
      <c r="AL18" s="1">
        <v>0.99962773110416858</v>
      </c>
      <c r="AM18" s="1">
        <v>0.99966299961016669</v>
      </c>
      <c r="AN18" s="1">
        <v>0.9997499968522785</v>
      </c>
      <c r="AO18" s="1">
        <v>0.9992602328758986</v>
      </c>
      <c r="AP18" s="1">
        <v>0.99992756850026343</v>
      </c>
      <c r="AQ18" s="1">
        <v>0.99957356555902688</v>
      </c>
      <c r="AR18" s="1">
        <v>0.99924591703495003</v>
      </c>
      <c r="AS18" s="1">
        <v>0.9984214043842452</v>
      </c>
      <c r="AT18" s="1">
        <v>0.99942830390332671</v>
      </c>
      <c r="AU18" s="1">
        <v>0.9994893299284161</v>
      </c>
      <c r="AV18" s="1">
        <v>0.99962068104842083</v>
      </c>
      <c r="AW18" s="1">
        <v>0.99748139814649783</v>
      </c>
      <c r="AX18" s="1">
        <v>0.99976522599748219</v>
      </c>
      <c r="AY18" s="1">
        <v>990.7275112628937</v>
      </c>
      <c r="AZ18" s="1">
        <f>_xlfn.STDEV.S(HyperP_results[[#This Row],[Train Time Fold 1]:[Train Time Fold 5]])</f>
        <v>126.16958783666557</v>
      </c>
      <c r="BA18" s="1">
        <v>1192.7991757392883</v>
      </c>
      <c r="BB18" s="1">
        <v>1008.0321469306946</v>
      </c>
      <c r="BC18" s="1">
        <v>950.64159822463989</v>
      </c>
      <c r="BD18" s="1">
        <v>950.39382600784302</v>
      </c>
      <c r="BE18" s="1">
        <v>851.77080941200256</v>
      </c>
    </row>
    <row r="19" spans="1:59" x14ac:dyDescent="0.25">
      <c r="A19" s="28" t="s">
        <v>7</v>
      </c>
      <c r="B19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0.91261053646659429</v>
      </c>
      <c r="C19" s="28">
        <v>0</v>
      </c>
      <c r="D19" s="28">
        <v>0.9</v>
      </c>
      <c r="E19" s="28">
        <v>0.999</v>
      </c>
      <c r="F19" s="28">
        <v>64</v>
      </c>
      <c r="G19" s="28">
        <v>5</v>
      </c>
      <c r="H19" s="28">
        <v>16</v>
      </c>
      <c r="I19" s="28">
        <v>7</v>
      </c>
      <c r="J19" s="28">
        <v>0.2</v>
      </c>
      <c r="K19" s="28">
        <v>1</v>
      </c>
      <c r="L19" s="28" t="b">
        <v>0</v>
      </c>
      <c r="M19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9" s="28">
        <f>STANDARDIZE(HyperP_results[[#This Row],[Nparam]],AVERAGE(M:M),_xlfn.STDEV.S(M:M))</f>
        <v>-0.66404989950168691</v>
      </c>
      <c r="O19" s="28">
        <f>STANDARDIZE(HyperP_results[[#This Row],[AvgOACC]],AVERAGE(P:P),_xlfn.STDEV.S(P:P))</f>
        <v>0.85803552660505833</v>
      </c>
      <c r="P19" s="28">
        <v>0.98924967392050522</v>
      </c>
      <c r="Q19" s="28">
        <f>_xlfn.STDEV.S(HyperP_results[[#This Row],[OACC Fold 1]:[OACC fold 5]])</f>
        <v>3.369576495460548E-3</v>
      </c>
      <c r="R19" s="28">
        <v>0.99148760897919952</v>
      </c>
      <c r="S19" s="28">
        <v>0.98476007414017985</v>
      </c>
      <c r="T19" s="28">
        <v>0.99251733369945772</v>
      </c>
      <c r="U19" s="28">
        <v>0.99086977414704469</v>
      </c>
      <c r="V19" s="28">
        <v>0.98661357863664445</v>
      </c>
      <c r="W19" s="28">
        <f>STANDARDIZE(HyperP_results[[#This Row],[AvgROCAUC]],AVERAGE(Y:Y),_xlfn.STDEV.S(Y:Y))</f>
        <v>0.79371174806758271</v>
      </c>
      <c r="X19" s="28">
        <f>_xlfn.STDEV.S(HyperP_results[[#This Row],[ROC_AUC Fold 1]:[ROC_AUC Fold 5]])</f>
        <v>1.0704007666521571E-4</v>
      </c>
      <c r="Y19" s="28">
        <v>0.99938875482846046</v>
      </c>
      <c r="Z19" s="28">
        <v>0.99952299846962578</v>
      </c>
      <c r="AA19" s="28">
        <v>0.99928199569319409</v>
      </c>
      <c r="AB19" s="28">
        <v>0.99932766957610808</v>
      </c>
      <c r="AC19" s="28">
        <v>0.99948338684935634</v>
      </c>
      <c r="AD19" s="28">
        <v>0.99932772355401822</v>
      </c>
      <c r="AE19" s="28">
        <v>0.99965888138091652</v>
      </c>
      <c r="AF19" s="28">
        <v>0.99984679854508607</v>
      </c>
      <c r="AG19" s="28">
        <v>0.99870403374324235</v>
      </c>
      <c r="AH19" s="28">
        <v>0.99996254186965827</v>
      </c>
      <c r="AI19" s="28">
        <v>0.99932054039654972</v>
      </c>
      <c r="AJ19" s="28">
        <v>0.99898552640642058</v>
      </c>
      <c r="AK19" s="28">
        <v>0.99904376819342955</v>
      </c>
      <c r="AL19" s="28">
        <v>0.99990934213239369</v>
      </c>
      <c r="AM19" s="28">
        <v>0.99964130898350712</v>
      </c>
      <c r="AN19" s="28">
        <v>0.99978395521199714</v>
      </c>
      <c r="AO19" s="28">
        <v>0.99801595081090722</v>
      </c>
      <c r="AP19" s="28">
        <v>0.9999032379508771</v>
      </c>
      <c r="AQ19" s="28">
        <v>0.999565213365747</v>
      </c>
      <c r="AR19" s="28">
        <v>0.99972303754379954</v>
      </c>
      <c r="AS19" s="28">
        <v>0.99881891225568831</v>
      </c>
      <c r="AT19" s="28">
        <v>0.99988863100357739</v>
      </c>
      <c r="AU19" s="28">
        <v>0.99948030261558662</v>
      </c>
      <c r="AV19" s="28">
        <v>0.99954980176761221</v>
      </c>
      <c r="AW19" s="28">
        <v>0.9984493257292224</v>
      </c>
      <c r="AX19" s="28">
        <v>0.9999512239989875</v>
      </c>
      <c r="AY19" s="28">
        <v>9488.3512720108029</v>
      </c>
      <c r="AZ19" s="28">
        <f>_xlfn.STDEV.S(HyperP_results[[#This Row],[Train Time Fold 1]:[Train Time Fold 5]])</f>
        <v>3651.5576981430836</v>
      </c>
      <c r="BA19" s="28">
        <v>11129.335588693619</v>
      </c>
      <c r="BB19" s="28">
        <v>2956.2519197463989</v>
      </c>
      <c r="BC19" s="28">
        <v>11118.40905880928</v>
      </c>
      <c r="BD19" s="28">
        <v>11116.951451778412</v>
      </c>
      <c r="BE19" s="28">
        <v>11120.808341026306</v>
      </c>
    </row>
    <row r="20" spans="1:59" x14ac:dyDescent="0.25">
      <c r="A20" s="1" t="s">
        <v>11</v>
      </c>
      <c r="B20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0.91197958902262344</v>
      </c>
      <c r="C20" s="1">
        <v>39</v>
      </c>
      <c r="D20" s="1">
        <v>0.9</v>
      </c>
      <c r="E20" s="1">
        <v>0.999</v>
      </c>
      <c r="F20" s="1">
        <v>64</v>
      </c>
      <c r="G20" s="1">
        <v>2</v>
      </c>
      <c r="H20" s="1">
        <v>16</v>
      </c>
      <c r="I20" s="1">
        <v>7</v>
      </c>
      <c r="J20" s="1">
        <v>0</v>
      </c>
      <c r="K20" s="1">
        <v>1</v>
      </c>
      <c r="L20" s="1" t="b">
        <v>0</v>
      </c>
      <c r="M20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0" s="1">
        <f>STANDARDIZE(HyperP_results[[#This Row],[Nparam]],AVERAGE(M:M),_xlfn.STDEV.S(M:M))</f>
        <v>-0.79622191536464781</v>
      </c>
      <c r="O20" s="1">
        <f>STANDARDIZE(HyperP_results[[#This Row],[AvgOACC]],AVERAGE(P:P),_xlfn.STDEV.S(P:P))</f>
        <v>0.73633008338290373</v>
      </c>
      <c r="P20" s="1">
        <v>0.98580352852337472</v>
      </c>
      <c r="Q20" s="1">
        <f>_xlfn.STDEV.S(HyperP_results[[#This Row],[OACC Fold 1]:[OACC fold 5]])</f>
        <v>2.2076597846729037E-3</v>
      </c>
      <c r="R20" s="1">
        <v>0.98537790897233468</v>
      </c>
      <c r="S20" s="1">
        <v>0.98235738312624421</v>
      </c>
      <c r="T20" s="1">
        <v>0.98675087526601224</v>
      </c>
      <c r="U20" s="1">
        <v>0.98620168874854119</v>
      </c>
      <c r="V20" s="1">
        <v>0.98832978650374137</v>
      </c>
      <c r="W20" s="1">
        <f>STANDARDIZE(HyperP_results[[#This Row],[AvgROCAUC]],AVERAGE(Y:Y),_xlfn.STDEV.S(Y:Y))</f>
        <v>0.69185112342672805</v>
      </c>
      <c r="X20" s="1">
        <f>_xlfn.STDEV.S(HyperP_results[[#This Row],[ROC_AUC Fold 1]:[ROC_AUC Fold 5]])</f>
        <v>3.306917852709748E-4</v>
      </c>
      <c r="Y20" s="1">
        <v>0.99871933922538592</v>
      </c>
      <c r="Z20" s="1">
        <v>0.99834604359166201</v>
      </c>
      <c r="AA20" s="1">
        <v>0.99851119728655802</v>
      </c>
      <c r="AB20" s="1">
        <v>0.99860565356032971</v>
      </c>
      <c r="AC20" s="1">
        <v>0.99905610866286221</v>
      </c>
      <c r="AD20" s="1">
        <v>0.99907769302551797</v>
      </c>
      <c r="AE20" s="1">
        <v>0.99887044783765955</v>
      </c>
      <c r="AF20" s="1">
        <v>0.99843430483127094</v>
      </c>
      <c r="AG20" s="1">
        <v>0.99634367759757614</v>
      </c>
      <c r="AH20" s="1">
        <v>0.99981375783123405</v>
      </c>
      <c r="AI20" s="1">
        <v>0.99908155772069607</v>
      </c>
      <c r="AJ20" s="1">
        <v>0.99870773072983432</v>
      </c>
      <c r="AK20" s="1">
        <v>0.99639235430404571</v>
      </c>
      <c r="AL20" s="1">
        <v>0.99980817070979877</v>
      </c>
      <c r="AM20" s="1">
        <v>0.99906156453747474</v>
      </c>
      <c r="AN20" s="1">
        <v>0.99897271332848958</v>
      </c>
      <c r="AO20" s="1">
        <v>0.99692285985861118</v>
      </c>
      <c r="AP20" s="1">
        <v>0.99970597952982121</v>
      </c>
      <c r="AQ20" s="1">
        <v>0.99924368285815524</v>
      </c>
      <c r="AR20" s="1">
        <v>0.9988687459403649</v>
      </c>
      <c r="AS20" s="1">
        <v>0.99835401443592942</v>
      </c>
      <c r="AT20" s="1">
        <v>0.99984440800383723</v>
      </c>
      <c r="AU20" s="1">
        <v>0.99917505213369595</v>
      </c>
      <c r="AV20" s="1">
        <v>0.99952754552531031</v>
      </c>
      <c r="AW20" s="1">
        <v>0.99806150864373544</v>
      </c>
      <c r="AX20" s="1">
        <v>0.99992137814206639</v>
      </c>
      <c r="AY20" s="1">
        <v>795.66412158012395</v>
      </c>
      <c r="AZ20" s="1">
        <f>_xlfn.STDEV.S(HyperP_results[[#This Row],[Train Time Fold 1]:[Train Time Fold 5]])</f>
        <v>134.70601868383451</v>
      </c>
      <c r="BA20" s="1">
        <v>798.56273770332336</v>
      </c>
      <c r="BB20" s="1">
        <v>601.22330927848816</v>
      </c>
      <c r="BC20" s="1">
        <v>871.20897221565247</v>
      </c>
      <c r="BD20" s="1">
        <v>747.9923210144043</v>
      </c>
      <c r="BE20" s="1">
        <v>959.33326768875122</v>
      </c>
    </row>
    <row r="21" spans="1:59" x14ac:dyDescent="0.25">
      <c r="A21" s="1" t="s">
        <v>0</v>
      </c>
      <c r="B21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0.91187421774909116</v>
      </c>
      <c r="C21" s="1">
        <v>99</v>
      </c>
      <c r="D21" s="1">
        <v>0.85</v>
      </c>
      <c r="E21" s="1">
        <v>0.9</v>
      </c>
      <c r="F21" s="1">
        <v>64</v>
      </c>
      <c r="G21" s="1">
        <v>5</v>
      </c>
      <c r="H21" s="1">
        <v>16</v>
      </c>
      <c r="I21" s="1">
        <v>7</v>
      </c>
      <c r="J21" s="1">
        <v>0</v>
      </c>
      <c r="K21" s="1">
        <v>1</v>
      </c>
      <c r="L21" s="1" t="b">
        <v>0</v>
      </c>
      <c r="M21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21" s="1">
        <f>STANDARDIZE(HyperP_results[[#This Row],[Nparam]],AVERAGE(M:M),_xlfn.STDEV.S(M:M))</f>
        <v>-0.66404989950168691</v>
      </c>
      <c r="O21" s="1">
        <f>STANDARDIZE(HyperP_results[[#This Row],[AvgOACC]],AVERAGE(P:P),_xlfn.STDEV.S(P:P))</f>
        <v>0.89100751919114185</v>
      </c>
      <c r="P21" s="1">
        <v>0.99018329100020597</v>
      </c>
      <c r="Q21" s="1">
        <f>_xlfn.STDEV.S(HyperP_results[[#This Row],[OACC Fold 1]:[OACC fold 5]])</f>
        <v>1.4218655301165911E-3</v>
      </c>
      <c r="R21" s="1">
        <v>0.98929086290931556</v>
      </c>
      <c r="S21" s="1">
        <v>0.98853573144779294</v>
      </c>
      <c r="T21" s="1">
        <v>0.99217409212603835</v>
      </c>
      <c r="U21" s="1">
        <v>0.98997734605615428</v>
      </c>
      <c r="V21" s="1">
        <v>0.99093842246172859</v>
      </c>
      <c r="W21" s="1">
        <f>STANDARDIZE(HyperP_results[[#This Row],[AvgROCAUC]],AVERAGE(Y:Y),_xlfn.STDEV.S(Y:Y))</f>
        <v>0.7568786875347715</v>
      </c>
      <c r="X21" s="1">
        <f>_xlfn.STDEV.S(HyperP_results[[#This Row],[ROC_AUC Fold 1]:[ROC_AUC Fold 5]])</f>
        <v>2.7190589617303695E-4</v>
      </c>
      <c r="Y21" s="1">
        <v>0.99914669244648913</v>
      </c>
      <c r="Z21" s="1">
        <v>0.99887931896164606</v>
      </c>
      <c r="AA21" s="1">
        <v>0.99931711818793245</v>
      </c>
      <c r="AB21" s="1">
        <v>0.99932930411767951</v>
      </c>
      <c r="AC21" s="1">
        <v>0.99882262963877178</v>
      </c>
      <c r="AD21" s="1">
        <v>0.99938509132641606</v>
      </c>
      <c r="AE21" s="1">
        <v>0.99917472421848641</v>
      </c>
      <c r="AF21" s="1">
        <v>0.99955937454404331</v>
      </c>
      <c r="AG21" s="1">
        <v>0.99701029970890509</v>
      </c>
      <c r="AH21" s="1">
        <v>0.99992765467694344</v>
      </c>
      <c r="AI21" s="1">
        <v>0.99957179095906901</v>
      </c>
      <c r="AJ21" s="1">
        <v>0.99960821977465275</v>
      </c>
      <c r="AK21" s="1">
        <v>0.99855250846551413</v>
      </c>
      <c r="AL21" s="1">
        <v>0.99970898135084929</v>
      </c>
      <c r="AM21" s="1">
        <v>0.99957963199040478</v>
      </c>
      <c r="AN21" s="1">
        <v>0.99967817325503283</v>
      </c>
      <c r="AO21" s="1">
        <v>0.99828599328699585</v>
      </c>
      <c r="AP21" s="1">
        <v>0.99983047610719944</v>
      </c>
      <c r="AQ21" s="1">
        <v>0.99931721302162868</v>
      </c>
      <c r="AR21" s="1">
        <v>0.99910634336234416</v>
      </c>
      <c r="AS21" s="1">
        <v>0.99705010247727666</v>
      </c>
      <c r="AT21" s="1">
        <v>0.99965502038624265</v>
      </c>
      <c r="AU21" s="1">
        <v>0.99963738364555699</v>
      </c>
      <c r="AV21" s="1">
        <v>0.99956424425429735</v>
      </c>
      <c r="AW21" s="1">
        <v>0.99849588605714967</v>
      </c>
      <c r="AX21" s="1">
        <v>0.9997895565468683</v>
      </c>
      <c r="AY21" s="1">
        <v>1382.4617747783661</v>
      </c>
      <c r="AZ21" s="1">
        <f>_xlfn.STDEV.S(HyperP_results[[#This Row],[Train Time Fold 1]:[Train Time Fold 5]])</f>
        <v>127.84787675026435</v>
      </c>
      <c r="BA21" s="1">
        <v>1235.1201460361481</v>
      </c>
      <c r="BB21" s="1">
        <v>1473.5518531799316</v>
      </c>
      <c r="BC21" s="1">
        <v>1538.8431475162506</v>
      </c>
      <c r="BD21" s="1">
        <v>1386.7348613739014</v>
      </c>
      <c r="BE21" s="1">
        <v>1278.0588657855988</v>
      </c>
    </row>
    <row r="22" spans="1:59" x14ac:dyDescent="0.25">
      <c r="A22" s="1" t="s">
        <v>5</v>
      </c>
      <c r="B22" s="4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0.91164019687473252</v>
      </c>
      <c r="C22" s="1">
        <v>83</v>
      </c>
      <c r="D22" s="1">
        <v>0.85</v>
      </c>
      <c r="E22" s="1">
        <v>0.999</v>
      </c>
      <c r="F22" s="1">
        <v>64</v>
      </c>
      <c r="G22" s="1">
        <v>5</v>
      </c>
      <c r="H22" s="1">
        <v>1</v>
      </c>
      <c r="I22" s="1">
        <v>7</v>
      </c>
      <c r="J22" s="1">
        <v>0</v>
      </c>
      <c r="K22" s="1">
        <v>1</v>
      </c>
      <c r="L22" s="1" t="b">
        <v>0</v>
      </c>
      <c r="M22" s="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22" s="1">
        <f>STANDARDIZE(HyperP_results[[#This Row],[Nparam]],AVERAGE(M:M),_xlfn.STDEV.S(M:M))</f>
        <v>-0.66404989950168691</v>
      </c>
      <c r="O22" s="1">
        <f>STANDARDIZE(HyperP_results[[#This Row],[AvgOACC]],AVERAGE(P:P),_xlfn.STDEV.S(P:P))</f>
        <v>0.88324940328853208</v>
      </c>
      <c r="P22" s="1">
        <v>0.9899636163932175</v>
      </c>
      <c r="Q22" s="1">
        <f>_xlfn.STDEV.S(HyperP_results[[#This Row],[OACC Fold 1]:[OACC fold 5]])</f>
        <v>2.2283754736323142E-3</v>
      </c>
      <c r="R22" s="1">
        <v>0.98791789661563811</v>
      </c>
      <c r="S22" s="1">
        <v>0.9907324775176769</v>
      </c>
      <c r="T22" s="1">
        <v>0.98977140111210271</v>
      </c>
      <c r="U22" s="1">
        <v>0.99334111347566412</v>
      </c>
      <c r="V22" s="1">
        <v>0.98805519324500579</v>
      </c>
      <c r="W22" s="1">
        <f>STANDARDIZE(HyperP_results[[#This Row],[AvgROCAUC]],AVERAGE(Y:Y),_xlfn.STDEV.S(Y:Y))</f>
        <v>0.76295720267977318</v>
      </c>
      <c r="X22" s="1">
        <f>_xlfn.STDEV.S(HyperP_results[[#This Row],[ROC_AUC Fold 1]:[ROC_AUC Fold 5]])</f>
        <v>2.139552072017494E-4</v>
      </c>
      <c r="Y22" s="1">
        <v>0.99918663970673749</v>
      </c>
      <c r="Z22" s="1">
        <v>0.99931599837251606</v>
      </c>
      <c r="AA22" s="1">
        <v>0.99934575731987485</v>
      </c>
      <c r="AB22" s="1">
        <v>0.99936491101282188</v>
      </c>
      <c r="AC22" s="1">
        <v>0.99896645551065688</v>
      </c>
      <c r="AD22" s="1">
        <v>0.99894007631781745</v>
      </c>
      <c r="AE22" s="1">
        <v>0.99952438792214982</v>
      </c>
      <c r="AF22" s="1">
        <v>0.99893255210589971</v>
      </c>
      <c r="AG22" s="1">
        <v>0.99902093358284316</v>
      </c>
      <c r="AH22" s="1">
        <v>0.99986813531646179</v>
      </c>
      <c r="AI22" s="1">
        <v>0.99947256767446579</v>
      </c>
      <c r="AJ22" s="1">
        <v>0.99908532769261649</v>
      </c>
      <c r="AK22" s="1">
        <v>0.99909701182201638</v>
      </c>
      <c r="AL22" s="1">
        <v>0.99994611084929352</v>
      </c>
      <c r="AM22" s="1">
        <v>0.99949200147291806</v>
      </c>
      <c r="AN22" s="1">
        <v>0.99897367616093524</v>
      </c>
      <c r="AO22" s="1">
        <v>0.99916644388997811</v>
      </c>
      <c r="AP22" s="1">
        <v>0.99997113081212152</v>
      </c>
      <c r="AQ22" s="1">
        <v>0.99955065971717894</v>
      </c>
      <c r="AR22" s="1">
        <v>0.99893669969181964</v>
      </c>
      <c r="AS22" s="1">
        <v>0.99749116319135034</v>
      </c>
      <c r="AT22" s="1">
        <v>0.99974553462604854</v>
      </c>
      <c r="AU22" s="1">
        <v>0.9993522999490575</v>
      </c>
      <c r="AV22" s="1">
        <v>0.99920764444523436</v>
      </c>
      <c r="AW22" s="1">
        <v>0.99715692389948318</v>
      </c>
      <c r="AX22" s="1">
        <v>0.99989792372226272</v>
      </c>
      <c r="AY22" s="1">
        <v>1040.9644812583924</v>
      </c>
      <c r="AZ22" s="1">
        <f>_xlfn.STDEV.S(HyperP_results[[#This Row],[Train Time Fold 1]:[Train Time Fold 5]])</f>
        <v>328.07408297332267</v>
      </c>
      <c r="BA22" s="1">
        <v>804.3083176612854</v>
      </c>
      <c r="BB22" s="1">
        <v>1097.3179316520691</v>
      </c>
      <c r="BC22" s="1">
        <v>1031.1082639694214</v>
      </c>
      <c r="BD22" s="1">
        <v>1556.2648468017578</v>
      </c>
      <c r="BE22" s="1">
        <v>715.82304620742798</v>
      </c>
    </row>
    <row r="23" spans="1:59" x14ac:dyDescent="0.25">
      <c r="A23" t="s">
        <v>5</v>
      </c>
      <c r="B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0.90727905374772178</v>
      </c>
      <c r="C23">
        <v>79</v>
      </c>
      <c r="D23">
        <v>0.85</v>
      </c>
      <c r="E23">
        <v>0.999</v>
      </c>
      <c r="F23">
        <v>64</v>
      </c>
      <c r="G23">
        <v>4</v>
      </c>
      <c r="H23">
        <v>16</v>
      </c>
      <c r="I23">
        <v>7</v>
      </c>
      <c r="J23">
        <v>0</v>
      </c>
      <c r="K23">
        <v>1</v>
      </c>
      <c r="L23" t="b">
        <v>0</v>
      </c>
      <c r="M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23">
        <f>STANDARDIZE(HyperP_results[[#This Row],[Nparam]],AVERAGE(M:M),_xlfn.STDEV.S(M:M))</f>
        <v>-0.70810723812267384</v>
      </c>
      <c r="O23">
        <f>STANDARDIZE(HyperP_results[[#This Row],[AvgOACC]],AVERAGE(P:P),_xlfn.STDEV.S(P:P))</f>
        <v>0.84639835275115161</v>
      </c>
      <c r="P23">
        <v>0.98892016201002275</v>
      </c>
      <c r="Q23">
        <f>_xlfn.STDEV.S(HyperP_results[[#This Row],[OACC Fold 1]:[OACC fold 5]])</f>
        <v>2.867906076290944E-3</v>
      </c>
      <c r="R23">
        <v>0.98578979886043794</v>
      </c>
      <c r="S23">
        <v>0.98764330335690254</v>
      </c>
      <c r="T23">
        <v>0.99347841010503191</v>
      </c>
      <c r="U23">
        <v>0.98826113818905748</v>
      </c>
      <c r="V23">
        <v>0.98942815953868335</v>
      </c>
      <c r="W23">
        <f>STANDARDIZE(HyperP_results[[#This Row],[AvgROCAUC]],AVERAGE(Y:Y),_xlfn.STDEV.S(Y:Y))</f>
        <v>0.69937328357922834</v>
      </c>
      <c r="X23">
        <f>_xlfn.STDEV.S(HyperP_results[[#This Row],[ROC_AUC Fold 1]:[ROC_AUC Fold 5]])</f>
        <v>4.3956186022048262E-4</v>
      </c>
      <c r="Y23">
        <v>0.99876877394456876</v>
      </c>
      <c r="Z23">
        <v>0.99840399346140174</v>
      </c>
      <c r="AA23">
        <v>0.99879744709648965</v>
      </c>
      <c r="AB23">
        <v>0.99929402914821874</v>
      </c>
      <c r="AC23">
        <v>0.9990896455989815</v>
      </c>
      <c r="AD23">
        <v>0.99825875441775203</v>
      </c>
      <c r="AE23">
        <v>0.99905193926161617</v>
      </c>
      <c r="AF23">
        <v>0.99877038890283754</v>
      </c>
      <c r="AG23">
        <v>0.99559971484583853</v>
      </c>
      <c r="AH23">
        <v>0.99990816438443053</v>
      </c>
      <c r="AI23">
        <v>0.99928730522559894</v>
      </c>
      <c r="AJ23">
        <v>0.99882869581382683</v>
      </c>
      <c r="AK23">
        <v>0.99742291926572801</v>
      </c>
      <c r="AL23">
        <v>0.9998944622922733</v>
      </c>
      <c r="AM23">
        <v>0.99935792273044577</v>
      </c>
      <c r="AN23">
        <v>0.99961740371490393</v>
      </c>
      <c r="AO23">
        <v>0.9986855061486366</v>
      </c>
      <c r="AP23">
        <v>0.99998382750967607</v>
      </c>
      <c r="AQ23">
        <v>0.99943795333072161</v>
      </c>
      <c r="AR23">
        <v>0.99928156035144866</v>
      </c>
      <c r="AS23">
        <v>0.99800666844888031</v>
      </c>
      <c r="AT23">
        <v>0.99984279937247278</v>
      </c>
      <c r="AU23">
        <v>0.99890916112152395</v>
      </c>
      <c r="AV23">
        <v>0.99871139689953137</v>
      </c>
      <c r="AW23">
        <v>0.99592526584684848</v>
      </c>
      <c r="AX23">
        <v>0.99980133402650029</v>
      </c>
      <c r="AY23">
        <v>1699.1078255653381</v>
      </c>
      <c r="AZ23">
        <f>_xlfn.STDEV.S(HyperP_results[[#This Row],[Train Time Fold 1]:[Train Time Fold 5]])</f>
        <v>557.86469746007515</v>
      </c>
      <c r="BA23">
        <v>1345.1833393573761</v>
      </c>
      <c r="BB23">
        <v>1153.5770630836487</v>
      </c>
      <c r="BC23">
        <v>2378.2020120620728</v>
      </c>
      <c r="BD23">
        <v>1399.0827283859253</v>
      </c>
      <c r="BE23">
        <v>2219.4939849376678</v>
      </c>
    </row>
    <row r="24" spans="1:59" x14ac:dyDescent="0.25">
      <c r="A24" t="s">
        <v>8</v>
      </c>
      <c r="B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0.90700763480462798</v>
      </c>
      <c r="C24">
        <v>99</v>
      </c>
      <c r="D24">
        <v>0.9</v>
      </c>
      <c r="E24">
        <v>0.9</v>
      </c>
      <c r="F24">
        <v>64</v>
      </c>
      <c r="G24">
        <v>5</v>
      </c>
      <c r="H24">
        <v>16</v>
      </c>
      <c r="I24">
        <v>7</v>
      </c>
      <c r="J24">
        <v>0</v>
      </c>
      <c r="K24">
        <v>1</v>
      </c>
      <c r="L24" t="b">
        <v>0</v>
      </c>
      <c r="M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24">
        <f>STANDARDIZE(HyperP_results[[#This Row],[Nparam]],AVERAGE(M:M),_xlfn.STDEV.S(M:M))</f>
        <v>-0.66404989950168691</v>
      </c>
      <c r="O24">
        <f>STANDARDIZE(HyperP_results[[#This Row],[AvgOACC]],AVERAGE(P:P),_xlfn.STDEV.S(P:P))</f>
        <v>0.88712846123983702</v>
      </c>
      <c r="P24">
        <v>0.99007345369671174</v>
      </c>
      <c r="Q24">
        <f>_xlfn.STDEV.S(HyperP_results[[#This Row],[OACC Fold 1]:[OACC fold 5]])</f>
        <v>4.6711130187969668E-4</v>
      </c>
      <c r="R24">
        <v>0.98977140111210271</v>
      </c>
      <c r="S24">
        <v>0.9908011258323608</v>
      </c>
      <c r="T24">
        <v>0.98963410448273492</v>
      </c>
      <c r="U24">
        <v>0.99025193931488986</v>
      </c>
      <c r="V24">
        <v>0.9899086977414705</v>
      </c>
      <c r="W24">
        <f>STANDARDIZE(HyperP_results[[#This Row],[AvgROCAUC]],AVERAGE(Y:Y),_xlfn.STDEV.S(Y:Y))</f>
        <v>0.72973590886536022</v>
      </c>
      <c r="X24">
        <f>_xlfn.STDEV.S(HyperP_results[[#This Row],[ROC_AUC Fold 1]:[ROC_AUC Fold 5]])</f>
        <v>3.85045594844141E-4</v>
      </c>
      <c r="Y24">
        <v>0.99896831341517878</v>
      </c>
      <c r="Z24">
        <v>0.99882323147903529</v>
      </c>
      <c r="AA24">
        <v>0.99933605912727552</v>
      </c>
      <c r="AB24">
        <v>0.99910772544273108</v>
      </c>
      <c r="AC24">
        <v>0.99836788929148568</v>
      </c>
      <c r="AD24">
        <v>0.99920666173536576</v>
      </c>
      <c r="AE24">
        <v>0.99934433353837682</v>
      </c>
      <c r="AF24">
        <v>0.99922710477024212</v>
      </c>
      <c r="AG24">
        <v>0.99656181310521008</v>
      </c>
      <c r="AH24">
        <v>0.99981948858046965</v>
      </c>
      <c r="AI24">
        <v>0.9993695637203871</v>
      </c>
      <c r="AJ24">
        <v>0.99954180285190974</v>
      </c>
      <c r="AK24">
        <v>0.9989277015386443</v>
      </c>
      <c r="AL24">
        <v>0.99992923458274774</v>
      </c>
      <c r="AM24">
        <v>0.99947518135157765</v>
      </c>
      <c r="AN24">
        <v>0.99879108980041953</v>
      </c>
      <c r="AO24">
        <v>0.99808998693043427</v>
      </c>
      <c r="AP24">
        <v>0.99987273140607436</v>
      </c>
      <c r="AQ24">
        <v>0.99955775811701064</v>
      </c>
      <c r="AR24">
        <v>0.99817350685055295</v>
      </c>
      <c r="AS24">
        <v>0.99493758539773058</v>
      </c>
      <c r="AT24">
        <v>0.9997982747543519</v>
      </c>
      <c r="AU24">
        <v>0.99934450714054657</v>
      </c>
      <c r="AV24">
        <v>0.9992207352632938</v>
      </c>
      <c r="AW24">
        <v>0.9984826308441751</v>
      </c>
      <c r="AX24">
        <v>0.99982241858759757</v>
      </c>
      <c r="AY24">
        <v>1546.235927915573</v>
      </c>
      <c r="AZ24">
        <f>_xlfn.STDEV.S(HyperP_results[[#This Row],[Train Time Fold 1]:[Train Time Fold 5]])</f>
        <v>122.62848594519355</v>
      </c>
      <c r="BA24">
        <v>1484.5154428482056</v>
      </c>
      <c r="BB24">
        <v>1486.5337188243866</v>
      </c>
      <c r="BC24">
        <v>1420.1119904518127</v>
      </c>
      <c r="BD24">
        <v>1614.1957364082336</v>
      </c>
      <c r="BE24">
        <v>1725.8227510452271</v>
      </c>
    </row>
    <row r="25" spans="1:59" x14ac:dyDescent="0.25">
      <c r="A25" t="s">
        <v>5</v>
      </c>
      <c r="B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0.90627948633974198</v>
      </c>
      <c r="C25">
        <v>39</v>
      </c>
      <c r="D25">
        <v>0.85</v>
      </c>
      <c r="E25">
        <v>0.999</v>
      </c>
      <c r="F25">
        <v>64</v>
      </c>
      <c r="G25">
        <v>2</v>
      </c>
      <c r="H25">
        <v>16</v>
      </c>
      <c r="I25">
        <v>7</v>
      </c>
      <c r="J25">
        <v>0</v>
      </c>
      <c r="K25">
        <v>1</v>
      </c>
      <c r="L25" t="b">
        <v>0</v>
      </c>
      <c r="M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5">
        <f>STANDARDIZE(HyperP_results[[#This Row],[Nparam]],AVERAGE(M:M),_xlfn.STDEV.S(M:M))</f>
        <v>-0.79622191536464781</v>
      </c>
      <c r="O25">
        <f>STANDARDIZE(HyperP_results[[#This Row],[AvgOACC]],AVERAGE(P:P),_xlfn.STDEV.S(P:P))</f>
        <v>0.72663243850464554</v>
      </c>
      <c r="P25">
        <v>0.98552893526463925</v>
      </c>
      <c r="Q25">
        <f>_xlfn.STDEV.S(HyperP_results[[#This Row],[OACC Fold 1]:[OACC fold 5]])</f>
        <v>1.1963335319984596E-3</v>
      </c>
      <c r="R25">
        <v>0.98585844717512183</v>
      </c>
      <c r="S25">
        <v>0.98695682021006381</v>
      </c>
      <c r="T25">
        <v>0.98366170110523787</v>
      </c>
      <c r="U25">
        <v>0.98537790897233468</v>
      </c>
      <c r="V25">
        <v>0.98578979886043794</v>
      </c>
      <c r="W25">
        <f>STANDARDIZE(HyperP_results[[#This Row],[AvgROCAUC]],AVERAGE(Y:Y),_xlfn.STDEV.S(Y:Y))</f>
        <v>0.66643923469915223</v>
      </c>
      <c r="X25">
        <f>_xlfn.STDEV.S(HyperP_results[[#This Row],[ROC_AUC Fold 1]:[ROC_AUC Fold 5]])</f>
        <v>1.7455588820767913E-4</v>
      </c>
      <c r="Y25">
        <v>0.99855233539168853</v>
      </c>
      <c r="Z25">
        <v>0.99879255045666182</v>
      </c>
      <c r="AA25">
        <v>0.99866931963997352</v>
      </c>
      <c r="AB25">
        <v>0.99841301486155176</v>
      </c>
      <c r="AC25">
        <v>0.99838279629525994</v>
      </c>
      <c r="AD25">
        <v>0.99850399570499582</v>
      </c>
      <c r="AE25">
        <v>0.99903978710973029</v>
      </c>
      <c r="AF25">
        <v>0.99883719466176069</v>
      </c>
      <c r="AG25">
        <v>0.99768241697855398</v>
      </c>
      <c r="AH25">
        <v>0.99983327684930701</v>
      </c>
      <c r="AI25">
        <v>0.99924267982339654</v>
      </c>
      <c r="AJ25">
        <v>0.99934062641878907</v>
      </c>
      <c r="AK25">
        <v>0.99615769619200378</v>
      </c>
      <c r="AL25">
        <v>0.99987211380653251</v>
      </c>
      <c r="AM25">
        <v>0.99922512671511721</v>
      </c>
      <c r="AN25">
        <v>0.9987004724544748</v>
      </c>
      <c r="AO25">
        <v>0.99563060654666435</v>
      </c>
      <c r="AP25">
        <v>0.99986411373805073</v>
      </c>
      <c r="AQ25">
        <v>0.99880081407844146</v>
      </c>
      <c r="AR25">
        <v>0.99902805767810732</v>
      </c>
      <c r="AS25">
        <v>0.99642948375215357</v>
      </c>
      <c r="AT25">
        <v>0.99980906120216129</v>
      </c>
      <c r="AU25">
        <v>0.99887087219851911</v>
      </c>
      <c r="AV25">
        <v>0.99918592516718097</v>
      </c>
      <c r="AW25">
        <v>0.99657139250282178</v>
      </c>
      <c r="AX25">
        <v>0.99988762560897471</v>
      </c>
      <c r="AY25">
        <v>713.58477582931516</v>
      </c>
      <c r="AZ25">
        <f>_xlfn.STDEV.S(HyperP_results[[#This Row],[Train Time Fold 1]:[Train Time Fold 5]])</f>
        <v>66.792996929655885</v>
      </c>
      <c r="BA25">
        <v>727.91073179244995</v>
      </c>
      <c r="BB25">
        <v>738.13461256027222</v>
      </c>
      <c r="BC25">
        <v>612.45327377319336</v>
      </c>
      <c r="BD25">
        <v>794.06758403778076</v>
      </c>
      <c r="BE25">
        <v>695.35767698287964</v>
      </c>
    </row>
    <row r="26" spans="1:59" x14ac:dyDescent="0.25">
      <c r="A26" t="s">
        <v>8</v>
      </c>
      <c r="B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0.90607634703771089</v>
      </c>
      <c r="C26">
        <v>83</v>
      </c>
      <c r="D26">
        <v>0.9</v>
      </c>
      <c r="E26">
        <v>0.9</v>
      </c>
      <c r="F26">
        <v>64</v>
      </c>
      <c r="G26">
        <v>5</v>
      </c>
      <c r="H26">
        <v>1</v>
      </c>
      <c r="I26">
        <v>7</v>
      </c>
      <c r="J26">
        <v>0</v>
      </c>
      <c r="K26">
        <v>1</v>
      </c>
      <c r="L26" t="b">
        <v>0</v>
      </c>
      <c r="M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26">
        <f>STANDARDIZE(HyperP_results[[#This Row],[Nparam]],AVERAGE(M:M),_xlfn.STDEV.S(M:M))</f>
        <v>-0.66404989950168691</v>
      </c>
      <c r="O26">
        <f>STANDARDIZE(HyperP_results[[#This Row],[AvgOACC]],AVERAGE(P:P),_xlfn.STDEV.S(P:P))</f>
        <v>0.85124717519027493</v>
      </c>
      <c r="P26">
        <v>0.98905745863939032</v>
      </c>
      <c r="Q26">
        <f>_xlfn.STDEV.S(HyperP_results[[#This Row],[OACC Fold 1]:[OACC fold 5]])</f>
        <v>1.4248453423897547E-3</v>
      </c>
      <c r="R26">
        <v>0.98901626965058009</v>
      </c>
      <c r="S26">
        <v>0.98984004942678661</v>
      </c>
      <c r="T26">
        <v>0.98661357863664445</v>
      </c>
      <c r="U26">
        <v>0.99011464268552207</v>
      </c>
      <c r="V26">
        <v>0.98970275279741882</v>
      </c>
      <c r="W26">
        <f>STANDARDIZE(HyperP_results[[#This Row],[AvgROCAUC]],AVERAGE(Y:Y),_xlfn.STDEV.S(Y:Y))</f>
        <v>0.7588089723257837</v>
      </c>
      <c r="X26">
        <f>_xlfn.STDEV.S(HyperP_results[[#This Row],[ROC_AUC Fold 1]:[ROC_AUC Fold 5]])</f>
        <v>2.4686083637023371E-4</v>
      </c>
      <c r="Y26">
        <v>0.99915937804273436</v>
      </c>
      <c r="Z26">
        <v>0.99945682236161115</v>
      </c>
      <c r="AA26">
        <v>0.99895328397225003</v>
      </c>
      <c r="AB26">
        <v>0.99933987966098214</v>
      </c>
      <c r="AC26">
        <v>0.99917055861594095</v>
      </c>
      <c r="AD26">
        <v>0.99887634560288785</v>
      </c>
      <c r="AE26">
        <v>0.9994005227740006</v>
      </c>
      <c r="AF26">
        <v>0.99936765979130227</v>
      </c>
      <c r="AG26">
        <v>0.99938235163072531</v>
      </c>
      <c r="AH26">
        <v>0.99991176944222038</v>
      </c>
      <c r="AI26">
        <v>0.99946852660173569</v>
      </c>
      <c r="AJ26">
        <v>0.99946055460630145</v>
      </c>
      <c r="AK26">
        <v>0.99680434266025064</v>
      </c>
      <c r="AL26">
        <v>0.99993283964053759</v>
      </c>
      <c r="AM26">
        <v>0.99931780134009296</v>
      </c>
      <c r="AN26">
        <v>0.99912630361958343</v>
      </c>
      <c r="AO26">
        <v>0.99926238638388876</v>
      </c>
      <c r="AP26">
        <v>0.99984103275052805</v>
      </c>
      <c r="AQ26">
        <v>0.99929981422638925</v>
      </c>
      <c r="AR26">
        <v>0.99936149396044827</v>
      </c>
      <c r="AS26">
        <v>0.9987398265312184</v>
      </c>
      <c r="AT26">
        <v>0.99968525403822495</v>
      </c>
      <c r="AU26">
        <v>0.99941342720195536</v>
      </c>
      <c r="AV26">
        <v>0.99909543743329632</v>
      </c>
      <c r="AW26">
        <v>0.9970943236499733</v>
      </c>
      <c r="AX26">
        <v>0.99993842676197264</v>
      </c>
      <c r="AY26">
        <v>876.64318256378169</v>
      </c>
      <c r="AZ26">
        <f>_xlfn.STDEV.S(HyperP_results[[#This Row],[Train Time Fold 1]:[Train Time Fold 5]])</f>
        <v>129.09235439796933</v>
      </c>
      <c r="BA26">
        <v>1026.7371921539307</v>
      </c>
      <c r="BB26">
        <v>906.03237891197205</v>
      </c>
      <c r="BC26">
        <v>706.97757983207703</v>
      </c>
      <c r="BD26">
        <v>956.68377137184143</v>
      </c>
      <c r="BE26">
        <v>786.78499054908752</v>
      </c>
    </row>
    <row r="27" spans="1:59" x14ac:dyDescent="0.25">
      <c r="A27" t="s">
        <v>11</v>
      </c>
      <c r="B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0.90595106004789405</v>
      </c>
      <c r="C27">
        <v>95</v>
      </c>
      <c r="D27">
        <v>0.9</v>
      </c>
      <c r="E27">
        <v>0.999</v>
      </c>
      <c r="F27">
        <v>64</v>
      </c>
      <c r="G27">
        <v>5</v>
      </c>
      <c r="H27">
        <v>8</v>
      </c>
      <c r="I27">
        <v>7</v>
      </c>
      <c r="J27">
        <v>0</v>
      </c>
      <c r="K27">
        <v>1</v>
      </c>
      <c r="L27" t="b">
        <v>0</v>
      </c>
      <c r="M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27">
        <f>STANDARDIZE(HyperP_results[[#This Row],[Nparam]],AVERAGE(M:M),_xlfn.STDEV.S(M:M))</f>
        <v>-0.66404989950168691</v>
      </c>
      <c r="O27">
        <f>STANDARDIZE(HyperP_results[[#This Row],[AvgOACC]],AVERAGE(P:P),_xlfn.STDEV.S(P:P))</f>
        <v>0.86967270045896505</v>
      </c>
      <c r="P27">
        <v>0.9895791858309877</v>
      </c>
      <c r="Q27">
        <f>_xlfn.STDEV.S(HyperP_results[[#This Row],[OACC Fold 1]:[OACC fold 5]])</f>
        <v>1.6095065494064686E-3</v>
      </c>
      <c r="R27">
        <v>0.99025193931488986</v>
      </c>
      <c r="S27">
        <v>0.98956545616805103</v>
      </c>
      <c r="T27">
        <v>0.98688817189537992</v>
      </c>
      <c r="U27">
        <v>0.99114436740578016</v>
      </c>
      <c r="V27">
        <v>0.99004599437083818</v>
      </c>
      <c r="W27">
        <f>STANDARDIZE(HyperP_results[[#This Row],[AvgROCAUC]],AVERAGE(Y:Y),_xlfn.STDEV.S(Y:Y))</f>
        <v>0.74004440840195629</v>
      </c>
      <c r="X27">
        <f>_xlfn.STDEV.S(HyperP_results[[#This Row],[ROC_AUC Fold 1]:[ROC_AUC Fold 5]])</f>
        <v>1.8058656318687314E-4</v>
      </c>
      <c r="Y27">
        <v>0.99903605961699538</v>
      </c>
      <c r="Z27">
        <v>0.9992030838492324</v>
      </c>
      <c r="AA27">
        <v>0.99916240359636044</v>
      </c>
      <c r="AB27">
        <v>0.99898599919419251</v>
      </c>
      <c r="AC27">
        <v>0.9990794523008123</v>
      </c>
      <c r="AD27">
        <v>0.99874935914437912</v>
      </c>
      <c r="AE27">
        <v>0.99941902104964886</v>
      </c>
      <c r="AF27">
        <v>0.99962732829549783</v>
      </c>
      <c r="AG27">
        <v>0.99800893334521479</v>
      </c>
      <c r="AH27">
        <v>0.99994838016853971</v>
      </c>
      <c r="AI27">
        <v>0.99959241103901486</v>
      </c>
      <c r="AJ27">
        <v>0.99971377953951435</v>
      </c>
      <c r="AK27">
        <v>0.99738055456543684</v>
      </c>
      <c r="AL27">
        <v>0.99984633261636247</v>
      </c>
      <c r="AM27">
        <v>0.99904918091602923</v>
      </c>
      <c r="AN27">
        <v>0.99964082646574559</v>
      </c>
      <c r="AO27">
        <v>0.9981459038792847</v>
      </c>
      <c r="AP27">
        <v>0.99992765467694333</v>
      </c>
      <c r="AQ27">
        <v>0.99964146329654702</v>
      </c>
      <c r="AR27">
        <v>0.99923299286096778</v>
      </c>
      <c r="AS27">
        <v>0.99794807817976594</v>
      </c>
      <c r="AT27">
        <v>0.99960324256420208</v>
      </c>
      <c r="AU27">
        <v>0.99962246350351924</v>
      </c>
      <c r="AV27">
        <v>0.99906705239215721</v>
      </c>
      <c r="AW27">
        <v>0.99597754410978445</v>
      </c>
      <c r="AX27">
        <v>0.99964047089006325</v>
      </c>
      <c r="AY27">
        <v>1207.7089948177338</v>
      </c>
      <c r="AZ27">
        <f>_xlfn.STDEV.S(HyperP_results[[#This Row],[Train Time Fold 1]:[Train Time Fold 5]])</f>
        <v>117.51875693115439</v>
      </c>
      <c r="BA27">
        <v>1158.3948714733124</v>
      </c>
      <c r="BB27">
        <v>1287.7837483882904</v>
      </c>
      <c r="BC27">
        <v>1031.7601854801178</v>
      </c>
      <c r="BD27">
        <v>1329.8055934906006</v>
      </c>
      <c r="BE27">
        <v>1230.8005752563477</v>
      </c>
    </row>
    <row r="28" spans="1:59" x14ac:dyDescent="0.25">
      <c r="A28" t="s">
        <v>0</v>
      </c>
      <c r="B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0.90527527990398127</v>
      </c>
      <c r="C28">
        <v>71</v>
      </c>
      <c r="D28">
        <v>0.85</v>
      </c>
      <c r="E28">
        <v>0.9</v>
      </c>
      <c r="F28">
        <v>64</v>
      </c>
      <c r="G28">
        <v>4</v>
      </c>
      <c r="H28">
        <v>4</v>
      </c>
      <c r="I28">
        <v>7</v>
      </c>
      <c r="J28">
        <v>0</v>
      </c>
      <c r="K28">
        <v>1</v>
      </c>
      <c r="L28" t="b">
        <v>0</v>
      </c>
      <c r="M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28">
        <f>STANDARDIZE(HyperP_results[[#This Row],[Nparam]],AVERAGE(M:M),_xlfn.STDEV.S(M:M))</f>
        <v>-0.70810723812267384</v>
      </c>
      <c r="O28">
        <f>STANDARDIZE(HyperP_results[[#This Row],[AvgOACC]],AVERAGE(P:P),_xlfn.STDEV.S(P:P))</f>
        <v>0.83670070787288953</v>
      </c>
      <c r="P28">
        <v>0.98864556875128717</v>
      </c>
      <c r="Q28">
        <f>_xlfn.STDEV.S(HyperP_results[[#This Row],[OACC Fold 1]:[OACC fold 5]])</f>
        <v>1.5853153750581236E-3</v>
      </c>
      <c r="R28">
        <v>0.98929086290931556</v>
      </c>
      <c r="S28">
        <v>0.99025193931488986</v>
      </c>
      <c r="T28">
        <v>0.98922221459463167</v>
      </c>
      <c r="U28">
        <v>0.98606439211917352</v>
      </c>
      <c r="V28">
        <v>0.98839843481842515</v>
      </c>
      <c r="W28">
        <f>STANDARDIZE(HyperP_results[[#This Row],[AvgROCAUC]],AVERAGE(Y:Y),_xlfn.STDEV.S(Y:Y))</f>
        <v>0.69625557707842767</v>
      </c>
      <c r="X28">
        <f>_xlfn.STDEV.S(HyperP_results[[#This Row],[ROC_AUC Fold 1]:[ROC_AUC Fold 5]])</f>
        <v>2.925548733998752E-4</v>
      </c>
      <c r="Y28">
        <v>0.99874828475765476</v>
      </c>
      <c r="Z28">
        <v>0.99891902473591543</v>
      </c>
      <c r="AA28">
        <v>0.99825718225296034</v>
      </c>
      <c r="AB28">
        <v>0.99899412459989856</v>
      </c>
      <c r="AC28">
        <v>0.99871919264376341</v>
      </c>
      <c r="AD28">
        <v>0.99885189955573572</v>
      </c>
      <c r="AE28">
        <v>0.99944182080128208</v>
      </c>
      <c r="AF28">
        <v>0.99933553451643231</v>
      </c>
      <c r="AG28">
        <v>0.99688580466939936</v>
      </c>
      <c r="AH28">
        <v>0.99987748548626709</v>
      </c>
      <c r="AI28">
        <v>0.99926967496079955</v>
      </c>
      <c r="AJ28">
        <v>0.9990533505458149</v>
      </c>
      <c r="AK28">
        <v>0.99395135299708903</v>
      </c>
      <c r="AL28">
        <v>0.99987257341549374</v>
      </c>
      <c r="AM28">
        <v>0.99948150818621029</v>
      </c>
      <c r="AN28">
        <v>0.99969007904854379</v>
      </c>
      <c r="AO28">
        <v>0.99689055723875708</v>
      </c>
      <c r="AP28">
        <v>0.9998633955990488</v>
      </c>
      <c r="AQ28">
        <v>0.99932250788780752</v>
      </c>
      <c r="AR28">
        <v>0.99851051672254798</v>
      </c>
      <c r="AS28">
        <v>0.9971027149052456</v>
      </c>
      <c r="AT28">
        <v>0.99957668578391001</v>
      </c>
      <c r="AU28">
        <v>0.99933921227436784</v>
      </c>
      <c r="AV28">
        <v>0.99945553676797882</v>
      </c>
      <c r="AW28">
        <v>0.99702374056912013</v>
      </c>
      <c r="AX28">
        <v>0.99967373508863355</v>
      </c>
      <c r="AY28">
        <v>750.18206906318665</v>
      </c>
      <c r="AZ28">
        <f>_xlfn.STDEV.S(HyperP_results[[#This Row],[Train Time Fold 1]:[Train Time Fold 5]])</f>
        <v>28.954691875005885</v>
      </c>
      <c r="BA28">
        <v>780.89360904693604</v>
      </c>
      <c r="BB28">
        <v>779.07399845123291</v>
      </c>
      <c r="BC28">
        <v>736.68477344512939</v>
      </c>
      <c r="BD28">
        <v>714.27425861358643</v>
      </c>
      <c r="BE28">
        <v>739.98370575904846</v>
      </c>
    </row>
    <row r="29" spans="1:59" x14ac:dyDescent="0.25">
      <c r="A29" t="s">
        <v>0</v>
      </c>
      <c r="B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0.90521286975312376</v>
      </c>
      <c r="C29">
        <v>75</v>
      </c>
      <c r="D29">
        <v>0.85</v>
      </c>
      <c r="E29">
        <v>0.9</v>
      </c>
      <c r="F29">
        <v>64</v>
      </c>
      <c r="G29">
        <v>4</v>
      </c>
      <c r="H29">
        <v>8</v>
      </c>
      <c r="I29">
        <v>7</v>
      </c>
      <c r="J29">
        <v>0</v>
      </c>
      <c r="K29">
        <v>1</v>
      </c>
      <c r="L29" t="b">
        <v>0</v>
      </c>
      <c r="M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29">
        <f>STANDARDIZE(HyperP_results[[#This Row],[Nparam]],AVERAGE(M:M),_xlfn.STDEV.S(M:M))</f>
        <v>-0.70810723812267384</v>
      </c>
      <c r="O29">
        <f>STANDARDIZE(HyperP_results[[#This Row],[AvgOACC]],AVERAGE(P:P),_xlfn.STDEV.S(P:P))</f>
        <v>0.83136700318984535</v>
      </c>
      <c r="P29">
        <v>0.98849454245898261</v>
      </c>
      <c r="Q29">
        <f>_xlfn.STDEV.S(HyperP_results[[#This Row],[OACC Fold 1]:[OACC fold 5]])</f>
        <v>1.8822661861964041E-3</v>
      </c>
      <c r="R29">
        <v>0.98620168874854119</v>
      </c>
      <c r="S29">
        <v>0.98949680785336724</v>
      </c>
      <c r="T29">
        <v>0.98723141346879939</v>
      </c>
      <c r="U29">
        <v>0.99100707077641248</v>
      </c>
      <c r="V29">
        <v>0.98853573144779294</v>
      </c>
      <c r="W29">
        <f>STANDARDIZE(HyperP_results[[#This Row],[AvgROCAUC]],AVERAGE(Y:Y),_xlfn.STDEV.S(Y:Y))</f>
        <v>0.70106529999962808</v>
      </c>
      <c r="X29">
        <f>_xlfn.STDEV.S(HyperP_results[[#This Row],[ROC_AUC Fold 1]:[ROC_AUC Fold 5]])</f>
        <v>3.834781577213403E-4</v>
      </c>
      <c r="Y29">
        <v>0.99877989367013953</v>
      </c>
      <c r="Z29">
        <v>0.99861551488484246</v>
      </c>
      <c r="AA29">
        <v>0.99919096359479054</v>
      </c>
      <c r="AB29">
        <v>0.99851348790973304</v>
      </c>
      <c r="AC29">
        <v>0.99919041091094918</v>
      </c>
      <c r="AD29">
        <v>0.99838909105038198</v>
      </c>
      <c r="AE29">
        <v>0.99908900332486739</v>
      </c>
      <c r="AF29">
        <v>0.99896484402484698</v>
      </c>
      <c r="AG29">
        <v>0.99631638745321693</v>
      </c>
      <c r="AH29">
        <v>0.99990794894272994</v>
      </c>
      <c r="AI29">
        <v>0.99964157903132689</v>
      </c>
      <c r="AJ29">
        <v>0.99959422167217338</v>
      </c>
      <c r="AK29">
        <v>0.99711125467831041</v>
      </c>
      <c r="AL29">
        <v>0.99991260248346259</v>
      </c>
      <c r="AM29">
        <v>0.99933329051146491</v>
      </c>
      <c r="AN29">
        <v>0.99926802514918356</v>
      </c>
      <c r="AO29">
        <v>0.99494081565971593</v>
      </c>
      <c r="AP29">
        <v>0.99989742102496126</v>
      </c>
      <c r="AQ29">
        <v>0.99980306762749682</v>
      </c>
      <c r="AR29">
        <v>0.99849829615689134</v>
      </c>
      <c r="AS29">
        <v>0.99820059555634777</v>
      </c>
      <c r="AT29">
        <v>0.99982526241804526</v>
      </c>
      <c r="AU29">
        <v>0.999226004370531</v>
      </c>
      <c r="AV29">
        <v>0.99876161231477512</v>
      </c>
      <c r="AW29">
        <v>0.99566261213093332</v>
      </c>
      <c r="AX29">
        <v>0.9995407931965925</v>
      </c>
      <c r="AY29">
        <v>754.29403796195982</v>
      </c>
      <c r="AZ29">
        <f>_xlfn.STDEV.S(HyperP_results[[#This Row],[Train Time Fold 1]:[Train Time Fold 5]])</f>
        <v>167.54642298423946</v>
      </c>
      <c r="BA29">
        <v>478.38762855529785</v>
      </c>
      <c r="BB29">
        <v>799.05081224441528</v>
      </c>
      <c r="BC29">
        <v>738.38724493980408</v>
      </c>
      <c r="BD29">
        <v>918.98190712928772</v>
      </c>
      <c r="BE29">
        <v>836.66259694099426</v>
      </c>
    </row>
    <row r="30" spans="1:59" x14ac:dyDescent="0.25">
      <c r="A30" t="s">
        <v>11</v>
      </c>
      <c r="B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0.90517219813477801</v>
      </c>
      <c r="C30">
        <v>83</v>
      </c>
      <c r="D30">
        <v>0.9</v>
      </c>
      <c r="E30">
        <v>0.999</v>
      </c>
      <c r="F30">
        <v>64</v>
      </c>
      <c r="G30">
        <v>5</v>
      </c>
      <c r="H30">
        <v>1</v>
      </c>
      <c r="I30">
        <v>7</v>
      </c>
      <c r="J30">
        <v>0</v>
      </c>
      <c r="K30">
        <v>1</v>
      </c>
      <c r="L30" t="b">
        <v>0</v>
      </c>
      <c r="M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30">
        <f>STANDARDIZE(HyperP_results[[#This Row],[Nparam]],AVERAGE(M:M),_xlfn.STDEV.S(M:M))</f>
        <v>-0.66404989950168691</v>
      </c>
      <c r="O30">
        <f>STANDARDIZE(HyperP_results[[#This Row],[AvgOACC]],AVERAGE(P:P),_xlfn.STDEV.S(P:P))</f>
        <v>0.87355175841027777</v>
      </c>
      <c r="P30">
        <v>0.98968902313448215</v>
      </c>
      <c r="Q30">
        <f>_xlfn.STDEV.S(HyperP_results[[#This Row],[OACC Fold 1]:[OACC fold 5]])</f>
        <v>1.8139269864742035E-3</v>
      </c>
      <c r="R30">
        <v>0.99018329100020597</v>
      </c>
      <c r="S30">
        <v>0.9917622022379351</v>
      </c>
      <c r="T30">
        <v>0.98695682021006381</v>
      </c>
      <c r="U30">
        <v>0.98901626965058009</v>
      </c>
      <c r="V30">
        <v>0.99052653257362533</v>
      </c>
      <c r="W30">
        <f>STANDARDIZE(HyperP_results[[#This Row],[AvgROCAUC]],AVERAGE(Y:Y),_xlfn.STDEV.S(Y:Y))</f>
        <v>0.73131216441787672</v>
      </c>
      <c r="X30">
        <f>_xlfn.STDEV.S(HyperP_results[[#This Row],[ROC_AUC Fold 1]:[ROC_AUC Fold 5]])</f>
        <v>3.0084852976277173E-4</v>
      </c>
      <c r="Y30">
        <v>0.99897867237444304</v>
      </c>
      <c r="Z30">
        <v>0.99936578293511558</v>
      </c>
      <c r="AA30">
        <v>0.99921146920225901</v>
      </c>
      <c r="AB30">
        <v>0.99865923092650311</v>
      </c>
      <c r="AC30">
        <v>0.99875492861298998</v>
      </c>
      <c r="AD30">
        <v>0.99890195019534744</v>
      </c>
      <c r="AE30">
        <v>0.9994960811239082</v>
      </c>
      <c r="AF30">
        <v>0.99962116246464372</v>
      </c>
      <c r="AG30">
        <v>0.99874465335947249</v>
      </c>
      <c r="AH30">
        <v>0.99992952183834849</v>
      </c>
      <c r="AI30">
        <v>0.99967827660110886</v>
      </c>
      <c r="AJ30">
        <v>0.9990754216280312</v>
      </c>
      <c r="AK30">
        <v>0.9979835368027089</v>
      </c>
      <c r="AL30">
        <v>0.99993729210234961</v>
      </c>
      <c r="AM30">
        <v>0.99937158907903478</v>
      </c>
      <c r="AN30">
        <v>0.99924782418383284</v>
      </c>
      <c r="AO30">
        <v>0.99596172696489049</v>
      </c>
      <c r="AP30">
        <v>0.99972318614030786</v>
      </c>
      <c r="AQ30">
        <v>0.99920319497433296</v>
      </c>
      <c r="AR30">
        <v>0.99881025386929023</v>
      </c>
      <c r="AS30">
        <v>0.99747285837343325</v>
      </c>
      <c r="AT30">
        <v>0.99980210961662241</v>
      </c>
      <c r="AU30">
        <v>0.99924356712337536</v>
      </c>
      <c r="AV30">
        <v>0.99923912165980466</v>
      </c>
      <c r="AW30">
        <v>0.99757730351096063</v>
      </c>
      <c r="AX30">
        <v>0.99995636587424142</v>
      </c>
      <c r="AY30">
        <v>1257.3565798282623</v>
      </c>
      <c r="AZ30">
        <f>_xlfn.STDEV.S(HyperP_results[[#This Row],[Train Time Fold 1]:[Train Time Fold 5]])</f>
        <v>399.26147848475341</v>
      </c>
      <c r="BA30">
        <v>822.09390425682068</v>
      </c>
      <c r="BB30">
        <v>1747.4474339485168</v>
      </c>
      <c r="BC30">
        <v>890.7401282787323</v>
      </c>
      <c r="BD30">
        <v>1301.4860424995422</v>
      </c>
      <c r="BE30">
        <v>1525.0153901576996</v>
      </c>
    </row>
    <row r="31" spans="1:59" x14ac:dyDescent="0.25">
      <c r="A31" t="s">
        <v>11</v>
      </c>
      <c r="B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0.90441949355512974</v>
      </c>
      <c r="C31">
        <v>87</v>
      </c>
      <c r="D31">
        <v>0.9</v>
      </c>
      <c r="E31">
        <v>0.999</v>
      </c>
      <c r="F31">
        <v>64</v>
      </c>
      <c r="G31">
        <v>5</v>
      </c>
      <c r="H31">
        <v>2</v>
      </c>
      <c r="I31">
        <v>7</v>
      </c>
      <c r="J31">
        <v>0</v>
      </c>
      <c r="K31">
        <v>1</v>
      </c>
      <c r="L31" t="b">
        <v>0</v>
      </c>
      <c r="M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31">
        <f>STANDARDIZE(HyperP_results[[#This Row],[Nparam]],AVERAGE(M:M),_xlfn.STDEV.S(M:M))</f>
        <v>-0.66404989950168691</v>
      </c>
      <c r="O31">
        <f>STANDARDIZE(HyperP_results[[#This Row],[AvgOACC]],AVERAGE(P:P),_xlfn.STDEV.S(P:P))</f>
        <v>0.87015758270288213</v>
      </c>
      <c r="P31">
        <v>0.98959291549392459</v>
      </c>
      <c r="Q31">
        <f>_xlfn.STDEV.S(HyperP_results[[#This Row],[OACC Fold 1]:[OACC fold 5]])</f>
        <v>2.5160333138959279E-3</v>
      </c>
      <c r="R31">
        <v>0.98846708313310905</v>
      </c>
      <c r="S31">
        <v>0.98654493032196056</v>
      </c>
      <c r="T31">
        <v>0.9916935539232512</v>
      </c>
      <c r="U31">
        <v>0.99265463032882539</v>
      </c>
      <c r="V31">
        <v>0.98860437976247684</v>
      </c>
      <c r="W31">
        <f>STANDARDIZE(HyperP_results[[#This Row],[AvgROCAUC]],AVERAGE(Y:Y),_xlfn.STDEV.S(Y:Y))</f>
        <v>0.72983893333019734</v>
      </c>
      <c r="X31">
        <f>_xlfn.STDEV.S(HyperP_results[[#This Row],[ROC_AUC Fold 1]:[ROC_AUC Fold 5]])</f>
        <v>2.3756617499754554E-4</v>
      </c>
      <c r="Y31">
        <v>0.99896899047939769</v>
      </c>
      <c r="Z31">
        <v>0.99857653492610432</v>
      </c>
      <c r="AA31">
        <v>0.99909563678813262</v>
      </c>
      <c r="AB31">
        <v>0.99906184754940919</v>
      </c>
      <c r="AC31">
        <v>0.99892875540221893</v>
      </c>
      <c r="AD31">
        <v>0.99918217773112294</v>
      </c>
      <c r="AE31">
        <v>0.99901094986041428</v>
      </c>
      <c r="AF31">
        <v>0.99906064585319176</v>
      </c>
      <c r="AG31">
        <v>0.99661193786015556</v>
      </c>
      <c r="AH31">
        <v>0.99989312655372975</v>
      </c>
      <c r="AI31">
        <v>0.99915279247770228</v>
      </c>
      <c r="AJ31">
        <v>0.9991312103618547</v>
      </c>
      <c r="AK31">
        <v>0.99875274757915999</v>
      </c>
      <c r="AL31">
        <v>0.9997304824325679</v>
      </c>
      <c r="AM31">
        <v>0.99939298072417959</v>
      </c>
      <c r="AN31">
        <v>0.9995759463717141</v>
      </c>
      <c r="AO31">
        <v>0.99739852521832106</v>
      </c>
      <c r="AP31">
        <v>0.99982684232384955</v>
      </c>
      <c r="AQ31">
        <v>0.99963992981071381</v>
      </c>
      <c r="AR31">
        <v>0.99949762365546002</v>
      </c>
      <c r="AS31">
        <v>0.99621424434147221</v>
      </c>
      <c r="AT31">
        <v>0.99990803511941007</v>
      </c>
      <c r="AU31">
        <v>0.99956010174630272</v>
      </c>
      <c r="AV31">
        <v>0.99937965816485608</v>
      </c>
      <c r="AW31">
        <v>0.99767614210182387</v>
      </c>
      <c r="AX31">
        <v>0.99980817070979877</v>
      </c>
      <c r="AY31">
        <v>1492.493263053894</v>
      </c>
      <c r="AZ31">
        <f>_xlfn.STDEV.S(HyperP_results[[#This Row],[Train Time Fold 1]:[Train Time Fold 5]])</f>
        <v>404.95063810874609</v>
      </c>
      <c r="BA31">
        <v>1094.1333141326904</v>
      </c>
      <c r="BB31">
        <v>1358.8137099742889</v>
      </c>
      <c r="BC31">
        <v>1601.0497903823853</v>
      </c>
      <c r="BD31">
        <v>2138.9333648681641</v>
      </c>
      <c r="BE31">
        <v>1269.5361359119415</v>
      </c>
    </row>
    <row r="32" spans="1:59" x14ac:dyDescent="0.25">
      <c r="A32" t="s">
        <v>5</v>
      </c>
      <c r="B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0.90438803840557214</v>
      </c>
      <c r="C32">
        <v>63</v>
      </c>
      <c r="D32">
        <v>0.85</v>
      </c>
      <c r="E32">
        <v>0.999</v>
      </c>
      <c r="F32">
        <v>64</v>
      </c>
      <c r="G32">
        <v>4</v>
      </c>
      <c r="H32">
        <v>1</v>
      </c>
      <c r="I32">
        <v>7</v>
      </c>
      <c r="J32">
        <v>0</v>
      </c>
      <c r="K32">
        <v>1</v>
      </c>
      <c r="L32" t="b">
        <v>0</v>
      </c>
      <c r="M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32">
        <f>STANDARDIZE(HyperP_results[[#This Row],[Nparam]],AVERAGE(M:M),_xlfn.STDEV.S(M:M))</f>
        <v>-0.70810723812267384</v>
      </c>
      <c r="O32">
        <f>STANDARDIZE(HyperP_results[[#This Row],[AvgOACC]],AVERAGE(P:P),_xlfn.STDEV.S(P:P))</f>
        <v>0.81197171343332109</v>
      </c>
      <c r="P32">
        <v>0.98794535594151145</v>
      </c>
      <c r="Q32">
        <f>_xlfn.STDEV.S(HyperP_results[[#This Row],[OACC Fold 1]:[OACC fold 5]])</f>
        <v>2.6340743895506991E-3</v>
      </c>
      <c r="R32">
        <v>0.98606439211917352</v>
      </c>
      <c r="S32">
        <v>0.98805519324500579</v>
      </c>
      <c r="T32">
        <v>0.98627033706322509</v>
      </c>
      <c r="U32">
        <v>0.98688817189537992</v>
      </c>
      <c r="V32">
        <v>0.99244868538477382</v>
      </c>
      <c r="W32">
        <f>STANDARDIZE(HyperP_results[[#This Row],[AvgROCAUC]],AVERAGE(Y:Y),_xlfn.STDEV.S(Y:Y))</f>
        <v>0.71480314854187676</v>
      </c>
      <c r="X32">
        <f>_xlfn.STDEV.S(HyperP_results[[#This Row],[ROC_AUC Fold 1]:[ROC_AUC Fold 5]])</f>
        <v>3.1264832947540156E-4</v>
      </c>
      <c r="Y32">
        <v>0.99887017713540671</v>
      </c>
      <c r="Z32">
        <v>0.99898068578262056</v>
      </c>
      <c r="AA32">
        <v>0.99847737177318263</v>
      </c>
      <c r="AB32">
        <v>0.99873338385765342</v>
      </c>
      <c r="AC32">
        <v>0.99883686714816866</v>
      </c>
      <c r="AD32">
        <v>0.99932257711540862</v>
      </c>
      <c r="AE32">
        <v>0.99893762223280558</v>
      </c>
      <c r="AF32">
        <v>0.99918685096760962</v>
      </c>
      <c r="AG32">
        <v>0.99842088457197176</v>
      </c>
      <c r="AH32">
        <v>0.99973661533964442</v>
      </c>
      <c r="AI32">
        <v>0.99924062553105386</v>
      </c>
      <c r="AJ32">
        <v>0.99918359215010089</v>
      </c>
      <c r="AK32">
        <v>0.99548450216835971</v>
      </c>
      <c r="AL32">
        <v>0.99983958210974411</v>
      </c>
      <c r="AM32">
        <v>0.99895739359103219</v>
      </c>
      <c r="AN32">
        <v>0.99900283887443397</v>
      </c>
      <c r="AO32">
        <v>0.9972836838353234</v>
      </c>
      <c r="AP32">
        <v>0.9998913024806646</v>
      </c>
      <c r="AQ32">
        <v>0.99916535934588235</v>
      </c>
      <c r="AR32">
        <v>0.99881042051336744</v>
      </c>
      <c r="AS32">
        <v>0.99765512683419466</v>
      </c>
      <c r="AT32">
        <v>0.99990830801223096</v>
      </c>
      <c r="AU32">
        <v>0.99958071218168354</v>
      </c>
      <c r="AV32">
        <v>0.99976780925252351</v>
      </c>
      <c r="AW32">
        <v>0.99858533089764157</v>
      </c>
      <c r="AX32">
        <v>0.99954862091171359</v>
      </c>
      <c r="AY32">
        <v>1033.6359149456025</v>
      </c>
      <c r="AZ32">
        <f>_xlfn.STDEV.S(HyperP_results[[#This Row],[Train Time Fold 1]:[Train Time Fold 5]])</f>
        <v>414.52027914386497</v>
      </c>
      <c r="BA32">
        <v>670.92790198326111</v>
      </c>
      <c r="BB32">
        <v>1298.4573466777802</v>
      </c>
      <c r="BC32">
        <v>734.36555480957031</v>
      </c>
      <c r="BD32">
        <v>833.97376275062561</v>
      </c>
      <c r="BE32">
        <v>1630.4550085067749</v>
      </c>
    </row>
    <row r="33" spans="1:57" x14ac:dyDescent="0.25">
      <c r="A33" t="s">
        <v>11</v>
      </c>
      <c r="B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0.90291934498536497</v>
      </c>
      <c r="C33">
        <v>67</v>
      </c>
      <c r="D33">
        <v>0.9</v>
      </c>
      <c r="E33">
        <v>0.999</v>
      </c>
      <c r="F33">
        <v>64</v>
      </c>
      <c r="G33">
        <v>4</v>
      </c>
      <c r="H33">
        <v>2</v>
      </c>
      <c r="I33">
        <v>7</v>
      </c>
      <c r="J33">
        <v>0</v>
      </c>
      <c r="K33">
        <v>1</v>
      </c>
      <c r="L33" t="b">
        <v>0</v>
      </c>
      <c r="M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33">
        <f>STANDARDIZE(HyperP_results[[#This Row],[Nparam]],AVERAGE(M:M),_xlfn.STDEV.S(M:M))</f>
        <v>-0.70810723812267384</v>
      </c>
      <c r="O33">
        <f>STANDARDIZE(HyperP_results[[#This Row],[AvgOACC]],AVERAGE(P:P),_xlfn.STDEV.S(P:P))</f>
        <v>0.81391124240898127</v>
      </c>
      <c r="P33">
        <v>0.98800027459325879</v>
      </c>
      <c r="Q33">
        <f>_xlfn.STDEV.S(HyperP_results[[#This Row],[OACC Fold 1]:[OACC fold 5]])</f>
        <v>1.5694812431631723E-3</v>
      </c>
      <c r="R33">
        <v>0.98977140111210271</v>
      </c>
      <c r="S33">
        <v>0.98784924830095422</v>
      </c>
      <c r="T33">
        <v>0.98654493032196056</v>
      </c>
      <c r="U33">
        <v>0.98640763369259288</v>
      </c>
      <c r="V33">
        <v>0.98942815953868335</v>
      </c>
      <c r="W33">
        <f>STANDARDIZE(HyperP_results[[#This Row],[AvgROCAUC]],AVERAGE(Y:Y),_xlfn.STDEV.S(Y:Y))</f>
        <v>0.70369489422071074</v>
      </c>
      <c r="X33">
        <f>_xlfn.STDEV.S(HyperP_results[[#This Row],[ROC_AUC Fold 1]:[ROC_AUC Fold 5]])</f>
        <v>2.6005322333086319E-4</v>
      </c>
      <c r="Y33">
        <v>0.99879717504267729</v>
      </c>
      <c r="Z33">
        <v>0.99919333910432329</v>
      </c>
      <c r="AA33">
        <v>0.99865582969300981</v>
      </c>
      <c r="AB33">
        <v>0.99888110743157232</v>
      </c>
      <c r="AC33">
        <v>0.99874855843428978</v>
      </c>
      <c r="AD33">
        <v>0.99850704055019168</v>
      </c>
      <c r="AE33">
        <v>0.99957534015898475</v>
      </c>
      <c r="AF33">
        <v>0.99955744887915199</v>
      </c>
      <c r="AG33">
        <v>0.99757281084773963</v>
      </c>
      <c r="AH33">
        <v>0.99991438346818728</v>
      </c>
      <c r="AI33">
        <v>0.99890321042492591</v>
      </c>
      <c r="AJ33">
        <v>0.99898387848165759</v>
      </c>
      <c r="AK33">
        <v>0.99726801520822195</v>
      </c>
      <c r="AL33">
        <v>0.99994984517210372</v>
      </c>
      <c r="AM33">
        <v>0.9992418889690674</v>
      </c>
      <c r="AN33">
        <v>0.99887915193718169</v>
      </c>
      <c r="AO33">
        <v>0.99767398859383349</v>
      </c>
      <c r="AP33">
        <v>0.99986859492542302</v>
      </c>
      <c r="AQ33">
        <v>0.99926236438053828</v>
      </c>
      <c r="AR33">
        <v>0.99920612613253157</v>
      </c>
      <c r="AS33">
        <v>0.99676439137408657</v>
      </c>
      <c r="AT33">
        <v>0.99988811394349597</v>
      </c>
      <c r="AU33">
        <v>0.999620225964442</v>
      </c>
      <c r="AV33">
        <v>0.99814034467920265</v>
      </c>
      <c r="AW33">
        <v>0.99581710776451016</v>
      </c>
      <c r="AX33">
        <v>0.99984529849619974</v>
      </c>
      <c r="AY33">
        <v>941.95748543739319</v>
      </c>
      <c r="AZ33">
        <f>_xlfn.STDEV.S(HyperP_results[[#This Row],[Train Time Fold 1]:[Train Time Fold 5]])</f>
        <v>174.68414134339437</v>
      </c>
      <c r="BA33">
        <v>1240.8249814510345</v>
      </c>
      <c r="BB33">
        <v>905.43258547782898</v>
      </c>
      <c r="BC33">
        <v>806.67868733406067</v>
      </c>
      <c r="BD33">
        <v>828.27884745597839</v>
      </c>
      <c r="BE33">
        <v>928.57232546806335</v>
      </c>
    </row>
    <row r="34" spans="1:57" x14ac:dyDescent="0.25">
      <c r="A34" t="s">
        <v>11</v>
      </c>
      <c r="B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0.90278652011839966</v>
      </c>
      <c r="C34">
        <v>75</v>
      </c>
      <c r="D34">
        <v>0.9</v>
      </c>
      <c r="E34">
        <v>0.999</v>
      </c>
      <c r="F34">
        <v>64</v>
      </c>
      <c r="G34">
        <v>4</v>
      </c>
      <c r="H34">
        <v>8</v>
      </c>
      <c r="I34">
        <v>7</v>
      </c>
      <c r="J34">
        <v>0</v>
      </c>
      <c r="K34">
        <v>1</v>
      </c>
      <c r="L34" t="b">
        <v>0</v>
      </c>
      <c r="M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34">
        <f>STANDARDIZE(HyperP_results[[#This Row],[Nparam]],AVERAGE(M:M),_xlfn.STDEV.S(M:M))</f>
        <v>-0.70810723812267384</v>
      </c>
      <c r="O34">
        <f>STANDARDIZE(HyperP_results[[#This Row],[AvgOACC]],AVERAGE(P:P),_xlfn.STDEV.S(P:P))</f>
        <v>0.83136700318984535</v>
      </c>
      <c r="P34">
        <v>0.98849454245898261</v>
      </c>
      <c r="Q34">
        <f>_xlfn.STDEV.S(HyperP_results[[#This Row],[OACC Fold 1]:[OACC fold 5]])</f>
        <v>1.9595456707005529E-3</v>
      </c>
      <c r="R34">
        <v>0.98853573144779294</v>
      </c>
      <c r="S34">
        <v>0.98551520560170247</v>
      </c>
      <c r="T34">
        <v>0.99086977414704469</v>
      </c>
      <c r="U34">
        <v>0.98935951122399945</v>
      </c>
      <c r="V34">
        <v>0.98819248987437358</v>
      </c>
      <c r="W34">
        <f>STANDARDIZE(HyperP_results[[#This Row],[AvgROCAUC]],AVERAGE(Y:Y),_xlfn.STDEV.S(Y:Y))</f>
        <v>0.68583864745658574</v>
      </c>
      <c r="X34">
        <f>_xlfn.STDEV.S(HyperP_results[[#This Row],[ROC_AUC Fold 1]:[ROC_AUC Fold 5]])</f>
        <v>3.6873025011960759E-4</v>
      </c>
      <c r="Y34">
        <v>0.99867982596654115</v>
      </c>
      <c r="Z34">
        <v>0.99827139188893588</v>
      </c>
      <c r="AA34">
        <v>0.99834527860101152</v>
      </c>
      <c r="AB34">
        <v>0.9991464782503604</v>
      </c>
      <c r="AC34">
        <v>0.99888568248716381</v>
      </c>
      <c r="AD34">
        <v>0.99875029860523445</v>
      </c>
      <c r="AE34">
        <v>0.99898868055985546</v>
      </c>
      <c r="AF34">
        <v>0.99900348693473406</v>
      </c>
      <c r="AG34">
        <v>0.99501797065288433</v>
      </c>
      <c r="AH34">
        <v>0.99995592062806027</v>
      </c>
      <c r="AI34">
        <v>0.99910834067766974</v>
      </c>
      <c r="AJ34">
        <v>0.99859533855781046</v>
      </c>
      <c r="AK34">
        <v>0.99528003029762968</v>
      </c>
      <c r="AL34">
        <v>0.99987982661941355</v>
      </c>
      <c r="AM34">
        <v>0.99951148349419516</v>
      </c>
      <c r="AN34">
        <v>0.99942322633302305</v>
      </c>
      <c r="AO34">
        <v>0.99783661557654602</v>
      </c>
      <c r="AP34">
        <v>0.99987613538494347</v>
      </c>
      <c r="AQ34">
        <v>0.99929511732323972</v>
      </c>
      <c r="AR34">
        <v>0.99885906206788266</v>
      </c>
      <c r="AS34">
        <v>0.99765464415136929</v>
      </c>
      <c r="AT34">
        <v>0.99987610665938342</v>
      </c>
      <c r="AU34">
        <v>0.99939492892630732</v>
      </c>
      <c r="AV34">
        <v>0.99799079087797726</v>
      </c>
      <c r="AW34">
        <v>0.99761487851244568</v>
      </c>
      <c r="AX34">
        <v>0.99979629269070647</v>
      </c>
      <c r="AY34">
        <v>1194.438348531723</v>
      </c>
      <c r="AZ34">
        <f>_xlfn.STDEV.S(HyperP_results[[#This Row],[Train Time Fold 1]:[Train Time Fold 5]])</f>
        <v>139.75632877497515</v>
      </c>
      <c r="BA34">
        <v>1029.5261583328247</v>
      </c>
      <c r="BB34">
        <v>1146.8659992218018</v>
      </c>
      <c r="BC34">
        <v>1368.2602410316467</v>
      </c>
      <c r="BD34">
        <v>1307.8619575500488</v>
      </c>
      <c r="BE34">
        <v>1119.6773865222931</v>
      </c>
    </row>
    <row r="35" spans="1:57" x14ac:dyDescent="0.25">
      <c r="A35" t="s">
        <v>8</v>
      </c>
      <c r="B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0.90269922813071357</v>
      </c>
      <c r="C35">
        <v>91</v>
      </c>
      <c r="D35">
        <v>0.9</v>
      </c>
      <c r="E35">
        <v>0.9</v>
      </c>
      <c r="F35">
        <v>64</v>
      </c>
      <c r="G35">
        <v>5</v>
      </c>
      <c r="H35">
        <v>4</v>
      </c>
      <c r="I35">
        <v>7</v>
      </c>
      <c r="J35">
        <v>0</v>
      </c>
      <c r="K35">
        <v>1</v>
      </c>
      <c r="L35" t="b">
        <v>0</v>
      </c>
      <c r="M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35">
        <f>STANDARDIZE(HyperP_results[[#This Row],[Nparam]],AVERAGE(M:M),_xlfn.STDEV.S(M:M))</f>
        <v>-0.66404989950168691</v>
      </c>
      <c r="O35">
        <f>STANDARDIZE(HyperP_results[[#This Row],[AvgOACC]],AVERAGE(P:P),_xlfn.STDEV.S(P:P))</f>
        <v>0.85367158640984431</v>
      </c>
      <c r="P35">
        <v>0.98912610695407432</v>
      </c>
      <c r="Q35">
        <f>_xlfn.STDEV.S(HyperP_results[[#This Row],[OACC Fold 1]:[OACC fold 5]])</f>
        <v>1.1421231189996581E-3</v>
      </c>
      <c r="R35">
        <v>0.98915356627994788</v>
      </c>
      <c r="S35">
        <v>0.99107571909109626</v>
      </c>
      <c r="T35">
        <v>0.98819248987437358</v>
      </c>
      <c r="U35">
        <v>0.98860437976247684</v>
      </c>
      <c r="V35">
        <v>0.98860437976247684</v>
      </c>
      <c r="W35">
        <f>STANDARDIZE(HyperP_results[[#This Row],[AvgROCAUC]],AVERAGE(Y:Y),_xlfn.STDEV.S(Y:Y))</f>
        <v>0.73498418236078045</v>
      </c>
      <c r="X35">
        <f>_xlfn.STDEV.S(HyperP_results[[#This Row],[ROC_AUC Fold 1]:[ROC_AUC Fold 5]])</f>
        <v>3.0057096471939601E-4</v>
      </c>
      <c r="Y35">
        <v>0.99900280442855538</v>
      </c>
      <c r="Z35">
        <v>0.99900444808958921</v>
      </c>
      <c r="AA35">
        <v>0.99951727488773656</v>
      </c>
      <c r="AB35">
        <v>0.99886315975938234</v>
      </c>
      <c r="AC35">
        <v>0.99875833889775223</v>
      </c>
      <c r="AD35">
        <v>0.99887080050831667</v>
      </c>
      <c r="AE35">
        <v>0.99966278742973702</v>
      </c>
      <c r="AF35">
        <v>0.99926937681780914</v>
      </c>
      <c r="AG35">
        <v>0.99677062912136882</v>
      </c>
      <c r="AH35">
        <v>0.99987355008453649</v>
      </c>
      <c r="AI35">
        <v>0.99969951393321377</v>
      </c>
      <c r="AJ35">
        <v>0.99966963737508174</v>
      </c>
      <c r="AK35">
        <v>0.99868108774431175</v>
      </c>
      <c r="AL35">
        <v>0.99995442689893621</v>
      </c>
      <c r="AM35">
        <v>0.99910298794410091</v>
      </c>
      <c r="AN35">
        <v>0.99882999193442668</v>
      </c>
      <c r="AO35">
        <v>0.99767391433493724</v>
      </c>
      <c r="AP35">
        <v>0.99993150390199392</v>
      </c>
      <c r="AQ35">
        <v>0.99945804295959306</v>
      </c>
      <c r="AR35">
        <v>0.99888826181339863</v>
      </c>
      <c r="AS35">
        <v>0.9965292134497713</v>
      </c>
      <c r="AT35">
        <v>0.99969329719504685</v>
      </c>
      <c r="AU35">
        <v>0.99919947217224736</v>
      </c>
      <c r="AV35">
        <v>0.99944196453369649</v>
      </c>
      <c r="AW35">
        <v>0.99680330303570353</v>
      </c>
      <c r="AX35">
        <v>0.99997549709725342</v>
      </c>
      <c r="AY35">
        <v>934.10361194610596</v>
      </c>
      <c r="AZ35">
        <f>_xlfn.STDEV.S(HyperP_results[[#This Row],[Train Time Fold 1]:[Train Time Fold 5]])</f>
        <v>97.527961210412954</v>
      </c>
      <c r="BA35">
        <v>910.93041944503784</v>
      </c>
      <c r="BB35">
        <v>1090.0979464054108</v>
      </c>
      <c r="BC35">
        <v>849.65875101089478</v>
      </c>
      <c r="BD35">
        <v>860.54687404632568</v>
      </c>
      <c r="BE35">
        <v>959.28406882286072</v>
      </c>
    </row>
    <row r="36" spans="1:57" x14ac:dyDescent="0.25">
      <c r="A36" t="s">
        <v>11</v>
      </c>
      <c r="B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0.90204684688253201</v>
      </c>
      <c r="C36">
        <v>91</v>
      </c>
      <c r="D36">
        <v>0.9</v>
      </c>
      <c r="E36">
        <v>0.999</v>
      </c>
      <c r="F36">
        <v>64</v>
      </c>
      <c r="G36">
        <v>5</v>
      </c>
      <c r="H36">
        <v>4</v>
      </c>
      <c r="I36">
        <v>7</v>
      </c>
      <c r="J36">
        <v>0</v>
      </c>
      <c r="K36">
        <v>1</v>
      </c>
      <c r="L36" t="b">
        <v>0</v>
      </c>
      <c r="M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36">
        <f>STANDARDIZE(HyperP_results[[#This Row],[Nparam]],AVERAGE(M:M),_xlfn.STDEV.S(M:M))</f>
        <v>-0.66404989950168691</v>
      </c>
      <c r="O36">
        <f>STANDARDIZE(HyperP_results[[#This Row],[AvgOACC]],AVERAGE(P:P),_xlfn.STDEV.S(P:P))</f>
        <v>0.85318670416592735</v>
      </c>
      <c r="P36">
        <v>0.98911237729113743</v>
      </c>
      <c r="Q36">
        <f>_xlfn.STDEV.S(HyperP_results[[#This Row],[OACC Fold 1]:[OACC fold 5]])</f>
        <v>1.9852304512079783E-3</v>
      </c>
      <c r="R36">
        <v>0.99052653257362533</v>
      </c>
      <c r="S36">
        <v>0.9889476213358962</v>
      </c>
      <c r="T36">
        <v>0.98585844717512183</v>
      </c>
      <c r="U36">
        <v>0.98935951122399945</v>
      </c>
      <c r="V36">
        <v>0.99086977414704469</v>
      </c>
      <c r="W36">
        <f>STANDARDIZE(HyperP_results[[#This Row],[AvgROCAUC]],AVERAGE(Y:Y),_xlfn.STDEV.S(Y:Y))</f>
        <v>0.73131135790840696</v>
      </c>
      <c r="X36">
        <f>_xlfn.STDEV.S(HyperP_results[[#This Row],[ROC_AUC Fold 1]:[ROC_AUC Fold 5]])</f>
        <v>3.9394189620279983E-4</v>
      </c>
      <c r="Y36">
        <v>0.99897866707416116</v>
      </c>
      <c r="Z36">
        <v>0.99930595685151935</v>
      </c>
      <c r="AA36">
        <v>0.99921183290230908</v>
      </c>
      <c r="AB36">
        <v>0.99832559287854716</v>
      </c>
      <c r="AC36">
        <v>0.99890564288279438</v>
      </c>
      <c r="AD36">
        <v>0.99914430985563596</v>
      </c>
      <c r="AE36">
        <v>0.99965356722560783</v>
      </c>
      <c r="AF36">
        <v>0.99954624669396663</v>
      </c>
      <c r="AG36">
        <v>0.99809607615992391</v>
      </c>
      <c r="AH36">
        <v>0.99990646957638596</v>
      </c>
      <c r="AI36">
        <v>0.99952148490808845</v>
      </c>
      <c r="AJ36">
        <v>0.9996196071199237</v>
      </c>
      <c r="AK36">
        <v>0.99762312124992569</v>
      </c>
      <c r="AL36">
        <v>0.99995518812627826</v>
      </c>
      <c r="AM36">
        <v>0.99911572841445084</v>
      </c>
      <c r="AN36">
        <v>0.9984101044080691</v>
      </c>
      <c r="AO36">
        <v>0.99585958385314566</v>
      </c>
      <c r="AP36">
        <v>0.99989585548193705</v>
      </c>
      <c r="AQ36">
        <v>0.99944709637833085</v>
      </c>
      <c r="AR36">
        <v>0.9994938463897115</v>
      </c>
      <c r="AS36">
        <v>0.99632700647537575</v>
      </c>
      <c r="AT36">
        <v>0.99989772264334209</v>
      </c>
      <c r="AU36">
        <v>0.99942464383103724</v>
      </c>
      <c r="AV36">
        <v>0.9993264431562241</v>
      </c>
      <c r="AW36">
        <v>0.99798491059228889</v>
      </c>
      <c r="AX36">
        <v>0.99996297275305945</v>
      </c>
      <c r="AY36">
        <v>995.65209374427798</v>
      </c>
      <c r="AZ36">
        <f>_xlfn.STDEV.S(HyperP_results[[#This Row],[Train Time Fold 1]:[Train Time Fold 5]])</f>
        <v>101.09926494305283</v>
      </c>
      <c r="BA36">
        <v>1017.4216475486755</v>
      </c>
      <c r="BB36">
        <v>844.75843667984009</v>
      </c>
      <c r="BC36">
        <v>974.60055303573608</v>
      </c>
      <c r="BD36">
        <v>1016.3252720832825</v>
      </c>
      <c r="BE36">
        <v>1125.1545593738556</v>
      </c>
    </row>
    <row r="37" spans="1:57" x14ac:dyDescent="0.25">
      <c r="A37" t="s">
        <v>8</v>
      </c>
      <c r="B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0.90198487341527223</v>
      </c>
      <c r="C37">
        <v>87</v>
      </c>
      <c r="D37">
        <v>0.9</v>
      </c>
      <c r="E37">
        <v>0.9</v>
      </c>
      <c r="F37">
        <v>64</v>
      </c>
      <c r="G37">
        <v>5</v>
      </c>
      <c r="H37">
        <v>2</v>
      </c>
      <c r="I37">
        <v>7</v>
      </c>
      <c r="J37">
        <v>0</v>
      </c>
      <c r="K37">
        <v>1</v>
      </c>
      <c r="L37" t="b">
        <v>0</v>
      </c>
      <c r="M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37">
        <f>STANDARDIZE(HyperP_results[[#This Row],[Nparam]],AVERAGE(M:M),_xlfn.STDEV.S(M:M))</f>
        <v>-0.66404989950168691</v>
      </c>
      <c r="O37">
        <f>STANDARDIZE(HyperP_results[[#This Row],[AvgOACC]],AVERAGE(P:P),_xlfn.STDEV.S(P:P))</f>
        <v>0.86336923128809862</v>
      </c>
      <c r="P37">
        <v>0.98940070021280968</v>
      </c>
      <c r="Q37">
        <f>_xlfn.STDEV.S(HyperP_results[[#This Row],[OACC Fold 1]:[OACC fold 5]])</f>
        <v>9.7398387575404197E-4</v>
      </c>
      <c r="R37">
        <v>0.98846708313310905</v>
      </c>
      <c r="S37">
        <v>0.99011464268552207</v>
      </c>
      <c r="T37">
        <v>0.98977140111210271</v>
      </c>
      <c r="U37">
        <v>0.99038923594425754</v>
      </c>
      <c r="V37">
        <v>0.98826113818905748</v>
      </c>
      <c r="W37">
        <f>STANDARDIZE(HyperP_results[[#This Row],[AvgROCAUC]],AVERAGE(Y:Y),_xlfn.STDEV.S(Y:Y))</f>
        <v>0.72098762825609619</v>
      </c>
      <c r="X37">
        <f>_xlfn.STDEV.S(HyperP_results[[#This Row],[ROC_AUC Fold 1]:[ROC_AUC Fold 5]])</f>
        <v>2.0112960040232077E-4</v>
      </c>
      <c r="Y37">
        <v>0.99891082078188143</v>
      </c>
      <c r="Z37">
        <v>0.99877647742049935</v>
      </c>
      <c r="AA37">
        <v>0.99921216605075169</v>
      </c>
      <c r="AB37">
        <v>0.998820073795048</v>
      </c>
      <c r="AC37">
        <v>0.99872810263594003</v>
      </c>
      <c r="AD37">
        <v>0.99901728400716816</v>
      </c>
      <c r="AE37">
        <v>0.99943641020032337</v>
      </c>
      <c r="AF37">
        <v>0.99913724658064873</v>
      </c>
      <c r="AG37">
        <v>0.99631790976058943</v>
      </c>
      <c r="AH37">
        <v>0.99992176593712745</v>
      </c>
      <c r="AI37">
        <v>0.99933698437985541</v>
      </c>
      <c r="AJ37">
        <v>0.99939821120544414</v>
      </c>
      <c r="AK37">
        <v>0.99839637913622059</v>
      </c>
      <c r="AL37">
        <v>0.99985036855755338</v>
      </c>
      <c r="AM37">
        <v>0.99935660142504235</v>
      </c>
      <c r="AN37">
        <v>0.99972340786397118</v>
      </c>
      <c r="AO37">
        <v>0.99654644151369332</v>
      </c>
      <c r="AP37">
        <v>0.99959554411410112</v>
      </c>
      <c r="AQ37">
        <v>0.99953206499588088</v>
      </c>
      <c r="AR37">
        <v>0.99882297436717837</v>
      </c>
      <c r="AS37">
        <v>0.99598983395710794</v>
      </c>
      <c r="AT37">
        <v>0.99990398481543918</v>
      </c>
      <c r="AU37">
        <v>0.99948709238933864</v>
      </c>
      <c r="AV37">
        <v>0.99927578335677458</v>
      </c>
      <c r="AW37">
        <v>0.99783862056674388</v>
      </c>
      <c r="AX37">
        <v>0.99932549512380742</v>
      </c>
      <c r="AY37">
        <v>911.40327572822571</v>
      </c>
      <c r="AZ37">
        <f>_xlfn.STDEV.S(HyperP_results[[#This Row],[Train Time Fold 1]:[Train Time Fold 5]])</f>
        <v>72.479104693313076</v>
      </c>
      <c r="BA37">
        <v>877.32437586784363</v>
      </c>
      <c r="BB37">
        <v>1013.1793863773346</v>
      </c>
      <c r="BC37">
        <v>874.38475751876831</v>
      </c>
      <c r="BD37">
        <v>957.91929531097412</v>
      </c>
      <c r="BE37">
        <v>834.20856356620789</v>
      </c>
    </row>
    <row r="38" spans="1:57" x14ac:dyDescent="0.25">
      <c r="A38" t="s">
        <v>8</v>
      </c>
      <c r="B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0.90154842926031176</v>
      </c>
      <c r="C38">
        <v>71</v>
      </c>
      <c r="D38">
        <v>0.9</v>
      </c>
      <c r="E38">
        <v>0.9</v>
      </c>
      <c r="F38">
        <v>64</v>
      </c>
      <c r="G38">
        <v>4</v>
      </c>
      <c r="H38">
        <v>4</v>
      </c>
      <c r="I38">
        <v>7</v>
      </c>
      <c r="J38">
        <v>0</v>
      </c>
      <c r="K38">
        <v>1</v>
      </c>
      <c r="L38" t="b">
        <v>0</v>
      </c>
      <c r="M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38">
        <f>STANDARDIZE(HyperP_results[[#This Row],[Nparam]],AVERAGE(M:M),_xlfn.STDEV.S(M:M))</f>
        <v>-0.70810723812267384</v>
      </c>
      <c r="O38">
        <f>STANDARDIZE(HyperP_results[[#This Row],[AvgOACC]],AVERAGE(P:P),_xlfn.STDEV.S(P:P))</f>
        <v>0.81682053587245995</v>
      </c>
      <c r="P38">
        <v>0.98808265257087946</v>
      </c>
      <c r="Q38">
        <f>_xlfn.STDEV.S(HyperP_results[[#This Row],[OACC Fold 1]:[OACC fold 5]])</f>
        <v>1.3527376418211638E-3</v>
      </c>
      <c r="R38">
        <v>0.98572115054575415</v>
      </c>
      <c r="S38">
        <v>0.98901626965058009</v>
      </c>
      <c r="T38">
        <v>0.98826113818905748</v>
      </c>
      <c r="U38">
        <v>0.9888789730212123</v>
      </c>
      <c r="V38">
        <v>0.98853573144779294</v>
      </c>
      <c r="W38">
        <f>STANDARDIZE(HyperP_results[[#This Row],[AvgROCAUC]],AVERAGE(Y:Y),_xlfn.STDEV.S(Y:Y))</f>
        <v>0.69225454216544846</v>
      </c>
      <c r="X38">
        <f>_xlfn.STDEV.S(HyperP_results[[#This Row],[ROC_AUC Fold 1]:[ROC_AUC Fold 5]])</f>
        <v>3.5087708723362742E-4</v>
      </c>
      <c r="Y38">
        <v>0.99872199044413923</v>
      </c>
      <c r="Z38">
        <v>0.99817396598584962</v>
      </c>
      <c r="AA38">
        <v>0.99900378425072889</v>
      </c>
      <c r="AB38">
        <v>0.99869432957537807</v>
      </c>
      <c r="AC38">
        <v>0.99905436695762584</v>
      </c>
      <c r="AD38">
        <v>0.99868350545111373</v>
      </c>
      <c r="AE38">
        <v>0.99934080362759103</v>
      </c>
      <c r="AF38">
        <v>0.99872513577789079</v>
      </c>
      <c r="AG38">
        <v>0.99397637824511365</v>
      </c>
      <c r="AH38">
        <v>0.99992887551324683</v>
      </c>
      <c r="AI38">
        <v>0.99965771438855278</v>
      </c>
      <c r="AJ38">
        <v>0.99905422079821771</v>
      </c>
      <c r="AK38">
        <v>0.99713093328580782</v>
      </c>
      <c r="AL38">
        <v>0.9998296574287372</v>
      </c>
      <c r="AM38">
        <v>0.99923046980412078</v>
      </c>
      <c r="AN38">
        <v>0.99865645990210228</v>
      </c>
      <c r="AO38">
        <v>0.99701185914572565</v>
      </c>
      <c r="AP38">
        <v>0.99970958458761094</v>
      </c>
      <c r="AQ38">
        <v>0.99942610016035049</v>
      </c>
      <c r="AR38">
        <v>0.99933794159754641</v>
      </c>
      <c r="AS38">
        <v>0.99778864432959069</v>
      </c>
      <c r="AT38">
        <v>0.99956141814872845</v>
      </c>
      <c r="AU38">
        <v>0.99903180140991954</v>
      </c>
      <c r="AV38">
        <v>0.9997087431851831</v>
      </c>
      <c r="AW38">
        <v>0.99677070338026508</v>
      </c>
      <c r="AX38">
        <v>0.99946981233763954</v>
      </c>
      <c r="AY38">
        <v>772.20138888359065</v>
      </c>
      <c r="AZ38">
        <f>_xlfn.STDEV.S(HyperP_results[[#This Row],[Train Time Fold 1]:[Train Time Fold 5]])</f>
        <v>64.847480487419674</v>
      </c>
      <c r="BA38">
        <v>662.07865405082703</v>
      </c>
      <c r="BB38">
        <v>821.45372033119202</v>
      </c>
      <c r="BC38">
        <v>767.11209440231323</v>
      </c>
      <c r="BD38">
        <v>799.40489673614502</v>
      </c>
      <c r="BE38">
        <v>810.9575788974762</v>
      </c>
    </row>
    <row r="39" spans="1:57" x14ac:dyDescent="0.25">
      <c r="A39" t="s">
        <v>8</v>
      </c>
      <c r="B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0.90130818276892899</v>
      </c>
      <c r="C39">
        <v>39</v>
      </c>
      <c r="D39">
        <v>0.9</v>
      </c>
      <c r="E39">
        <v>0.9</v>
      </c>
      <c r="F39">
        <v>64</v>
      </c>
      <c r="G39">
        <v>2</v>
      </c>
      <c r="H39">
        <v>16</v>
      </c>
      <c r="I39">
        <v>7</v>
      </c>
      <c r="J39">
        <v>0</v>
      </c>
      <c r="K39">
        <v>1</v>
      </c>
      <c r="L39" t="b">
        <v>0</v>
      </c>
      <c r="M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39">
        <f>STANDARDIZE(HyperP_results[[#This Row],[Nparam]],AVERAGE(M:M),_xlfn.STDEV.S(M:M))</f>
        <v>-0.79622191536464781</v>
      </c>
      <c r="O39">
        <f>STANDARDIZE(HyperP_results[[#This Row],[AvgOACC]],AVERAGE(P:P),_xlfn.STDEV.S(P:P))</f>
        <v>0.71548014689464412</v>
      </c>
      <c r="P39">
        <v>0.98521315301709333</v>
      </c>
      <c r="Q39">
        <f>_xlfn.STDEV.S(HyperP_results[[#This Row],[OACC Fold 1]:[OACC fold 5]])</f>
        <v>1.1513695666221812E-3</v>
      </c>
      <c r="R39">
        <v>0.98633898537790898</v>
      </c>
      <c r="S39">
        <v>0.98517196402828311</v>
      </c>
      <c r="T39">
        <v>0.98537790897233468</v>
      </c>
      <c r="U39">
        <v>0.98585844717512183</v>
      </c>
      <c r="V39">
        <v>0.98331845953181851</v>
      </c>
      <c r="W39">
        <f>STANDARDIZE(HyperP_results[[#This Row],[AvgROCAUC]],AVERAGE(Y:Y),_xlfn.STDEV.S(Y:Y))</f>
        <v>0.64690414940049368</v>
      </c>
      <c r="X39">
        <f>_xlfn.STDEV.S(HyperP_results[[#This Row],[ROC_AUC Fold 1]:[ROC_AUC Fold 5]])</f>
        <v>4.3636265788089015E-4</v>
      </c>
      <c r="Y39">
        <v>0.99842395319344046</v>
      </c>
      <c r="Z39">
        <v>0.99876032180547825</v>
      </c>
      <c r="AA39">
        <v>0.99891193007760082</v>
      </c>
      <c r="AB39">
        <v>0.99810718441680946</v>
      </c>
      <c r="AC39">
        <v>0.99847118366459731</v>
      </c>
      <c r="AD39">
        <v>0.99786914600271703</v>
      </c>
      <c r="AE39">
        <v>0.99893504713395354</v>
      </c>
      <c r="AF39">
        <v>0.99818063551385261</v>
      </c>
      <c r="AG39">
        <v>0.99818017435988826</v>
      </c>
      <c r="AH39">
        <v>0.99988254118484088</v>
      </c>
      <c r="AI39">
        <v>0.99918185155201289</v>
      </c>
      <c r="AJ39">
        <v>0.99878744214673121</v>
      </c>
      <c r="AK39">
        <v>0.99794607318956807</v>
      </c>
      <c r="AL39">
        <v>0.99984779761992648</v>
      </c>
      <c r="AM39">
        <v>0.99885059932291287</v>
      </c>
      <c r="AN39">
        <v>0.99873393088196194</v>
      </c>
      <c r="AO39">
        <v>0.99491508495217718</v>
      </c>
      <c r="AP39">
        <v>0.99981808102802572</v>
      </c>
      <c r="AQ39">
        <v>0.99909569665296938</v>
      </c>
      <c r="AR39">
        <v>0.99931368562631873</v>
      </c>
      <c r="AS39">
        <v>0.99541154280282784</v>
      </c>
      <c r="AT39">
        <v>0.99971577494580777</v>
      </c>
      <c r="AU39">
        <v>0.99824921247304588</v>
      </c>
      <c r="AV39">
        <v>0.99885959903213128</v>
      </c>
      <c r="AW39">
        <v>0.9951093833541258</v>
      </c>
      <c r="AX39">
        <v>0.99987027537068762</v>
      </c>
      <c r="AY39">
        <v>699.22815346717834</v>
      </c>
      <c r="AZ39">
        <f>_xlfn.STDEV.S(HyperP_results[[#This Row],[Train Time Fold 1]:[Train Time Fold 5]])</f>
        <v>86.918638045246311</v>
      </c>
      <c r="BA39">
        <v>666.00835156440735</v>
      </c>
      <c r="BB39">
        <v>781.36998963356018</v>
      </c>
      <c r="BC39">
        <v>672.86947274208069</v>
      </c>
      <c r="BD39">
        <v>791.43374538421631</v>
      </c>
      <c r="BE39">
        <v>584.4592080116272</v>
      </c>
    </row>
    <row r="40" spans="1:57" x14ac:dyDescent="0.25">
      <c r="A40" t="s">
        <v>8</v>
      </c>
      <c r="B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0.90125009890615559</v>
      </c>
      <c r="C40">
        <v>59</v>
      </c>
      <c r="D40">
        <v>0.9</v>
      </c>
      <c r="E40">
        <v>0.9</v>
      </c>
      <c r="F40">
        <v>64</v>
      </c>
      <c r="G40">
        <v>3</v>
      </c>
      <c r="H40">
        <v>16</v>
      </c>
      <c r="I40">
        <v>7</v>
      </c>
      <c r="J40">
        <v>0</v>
      </c>
      <c r="K40">
        <v>1</v>
      </c>
      <c r="L40" t="b">
        <v>0</v>
      </c>
      <c r="M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40">
        <f>STANDARDIZE(HyperP_results[[#This Row],[Nparam]],AVERAGE(M:M),_xlfn.STDEV.S(M:M))</f>
        <v>-0.75216457674366088</v>
      </c>
      <c r="O40">
        <f>STANDARDIZE(HyperP_results[[#This Row],[AvgOACC]],AVERAGE(P:P),_xlfn.STDEV.S(P:P))</f>
        <v>0.78287877879855028</v>
      </c>
      <c r="P40">
        <v>0.98712157616530516</v>
      </c>
      <c r="Q40">
        <f>_xlfn.STDEV.S(HyperP_results[[#This Row],[OACC Fold 1]:[OACC fold 5]])</f>
        <v>1.4623863529297557E-3</v>
      </c>
      <c r="R40">
        <v>0.98839843481842515</v>
      </c>
      <c r="S40">
        <v>0.98839843481842515</v>
      </c>
      <c r="T40">
        <v>0.98702546852474771</v>
      </c>
      <c r="U40">
        <v>0.98695682021006381</v>
      </c>
      <c r="V40">
        <v>0.98482872245486375</v>
      </c>
      <c r="W40">
        <f>STANDARDIZE(HyperP_results[[#This Row],[AvgROCAUC]],AVERAGE(Y:Y),_xlfn.STDEV.S(Y:Y))</f>
        <v>0.65215217718178475</v>
      </c>
      <c r="X40">
        <f>_xlfn.STDEV.S(HyperP_results[[#This Row],[ROC_AUC Fold 1]:[ROC_AUC Fold 5]])</f>
        <v>3.5047904466555582E-4</v>
      </c>
      <c r="Y40">
        <v>0.99845844259201377</v>
      </c>
      <c r="Z40">
        <v>0.99838586895055392</v>
      </c>
      <c r="AA40">
        <v>0.99831147526214925</v>
      </c>
      <c r="AB40">
        <v>0.99809879974456239</v>
      </c>
      <c r="AC40">
        <v>0.99845871980437806</v>
      </c>
      <c r="AD40">
        <v>0.99903734919842524</v>
      </c>
      <c r="AE40">
        <v>0.99926692625977798</v>
      </c>
      <c r="AF40">
        <v>0.99834746475107461</v>
      </c>
      <c r="AG40">
        <v>0.99595032822432128</v>
      </c>
      <c r="AH40">
        <v>0.99954044848987145</v>
      </c>
      <c r="AI40">
        <v>0.99904702053347183</v>
      </c>
      <c r="AJ40">
        <v>0.99899509918285168</v>
      </c>
      <c r="AK40">
        <v>0.99553050555456546</v>
      </c>
      <c r="AL40">
        <v>0.9994215821222685</v>
      </c>
      <c r="AM40">
        <v>0.99903842722606684</v>
      </c>
      <c r="AN40">
        <v>0.99838462638027581</v>
      </c>
      <c r="AO40">
        <v>0.99592474603457504</v>
      </c>
      <c r="AP40">
        <v>0.99900165752226755</v>
      </c>
      <c r="AQ40">
        <v>0.99934771878068795</v>
      </c>
      <c r="AR40">
        <v>0.99792170765000021</v>
      </c>
      <c r="AS40">
        <v>0.99652646587061144</v>
      </c>
      <c r="AT40">
        <v>0.99957819387581393</v>
      </c>
      <c r="AU40">
        <v>0.99939190053290083</v>
      </c>
      <c r="AV40">
        <v>0.99888574363623306</v>
      </c>
      <c r="AW40">
        <v>0.99820501396067252</v>
      </c>
      <c r="AX40">
        <v>0.99981003787120393</v>
      </c>
      <c r="AY40">
        <v>928.94311032295229</v>
      </c>
      <c r="AZ40">
        <f>_xlfn.STDEV.S(HyperP_results[[#This Row],[Train Time Fold 1]:[Train Time Fold 5]])</f>
        <v>133.72463686528232</v>
      </c>
      <c r="BA40">
        <v>1029.4824261665344</v>
      </c>
      <c r="BB40">
        <v>1031.2322022914886</v>
      </c>
      <c r="BC40">
        <v>933.53914308547974</v>
      </c>
      <c r="BD40">
        <v>946.52460145950317</v>
      </c>
      <c r="BE40">
        <v>703.93717861175537</v>
      </c>
    </row>
    <row r="41" spans="1:57" x14ac:dyDescent="0.25">
      <c r="A41" t="s">
        <v>11</v>
      </c>
      <c r="B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0.90082828801901482</v>
      </c>
      <c r="C41">
        <v>59</v>
      </c>
      <c r="D41">
        <v>0.9</v>
      </c>
      <c r="E41">
        <v>0.999</v>
      </c>
      <c r="F41">
        <v>64</v>
      </c>
      <c r="G41">
        <v>3</v>
      </c>
      <c r="H41">
        <v>16</v>
      </c>
      <c r="I41">
        <v>7</v>
      </c>
      <c r="J41">
        <v>0</v>
      </c>
      <c r="K41">
        <v>1</v>
      </c>
      <c r="L41" t="b">
        <v>0</v>
      </c>
      <c r="M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41">
        <f>STANDARDIZE(HyperP_results[[#This Row],[Nparam]],AVERAGE(M:M),_xlfn.STDEV.S(M:M))</f>
        <v>-0.75216457674366088</v>
      </c>
      <c r="O41">
        <f>STANDARDIZE(HyperP_results[[#This Row],[AvgOACC]],AVERAGE(P:P),_xlfn.STDEV.S(P:P))</f>
        <v>0.72954173196812422</v>
      </c>
      <c r="P41">
        <v>0.98561131324225992</v>
      </c>
      <c r="Q41">
        <f>_xlfn.STDEV.S(HyperP_results[[#This Row],[OACC Fold 1]:[OACC fold 5]])</f>
        <v>2.2992574249101837E-3</v>
      </c>
      <c r="R41">
        <v>0.98455412919612828</v>
      </c>
      <c r="S41">
        <v>0.98537790897233468</v>
      </c>
      <c r="T41">
        <v>0.98963410448273492</v>
      </c>
      <c r="U41">
        <v>0.98441683256676049</v>
      </c>
      <c r="V41">
        <v>0.98407359099334113</v>
      </c>
      <c r="W41">
        <f>STANDARDIZE(HyperP_results[[#This Row],[AvgROCAUC]],AVERAGE(Y:Y),_xlfn.STDEV.S(Y:Y))</f>
        <v>0.70155227356928918</v>
      </c>
      <c r="X41">
        <f>_xlfn.STDEV.S(HyperP_results[[#This Row],[ROC_AUC Fold 1]:[ROC_AUC Fold 5]])</f>
        <v>1.2484631891682634E-4</v>
      </c>
      <c r="Y41">
        <v>0.99878309400105214</v>
      </c>
      <c r="Z41">
        <v>0.99870430153428769</v>
      </c>
      <c r="AA41">
        <v>0.9987145767472535</v>
      </c>
      <c r="AB41">
        <v>0.9987368379691105</v>
      </c>
      <c r="AC41">
        <v>0.99875624420415721</v>
      </c>
      <c r="AD41">
        <v>0.9990035095504517</v>
      </c>
      <c r="AE41">
        <v>0.9991320663075417</v>
      </c>
      <c r="AF41">
        <v>0.99910077004376419</v>
      </c>
      <c r="AG41">
        <v>0.99659255628824328</v>
      </c>
      <c r="AH41">
        <v>0.99988565790810935</v>
      </c>
      <c r="AI41">
        <v>0.99915568584719872</v>
      </c>
      <c r="AJ41">
        <v>0.99918679541958377</v>
      </c>
      <c r="AK41">
        <v>0.99694290976058941</v>
      </c>
      <c r="AL41">
        <v>0.99960916002957823</v>
      </c>
      <c r="AM41">
        <v>0.99932833320506065</v>
      </c>
      <c r="AN41">
        <v>0.99872911671973352</v>
      </c>
      <c r="AO41">
        <v>0.9969018074615339</v>
      </c>
      <c r="AP41">
        <v>0.99986777624696077</v>
      </c>
      <c r="AQ41">
        <v>0.99883761773843815</v>
      </c>
      <c r="AR41">
        <v>0.99838621875701283</v>
      </c>
      <c r="AS41">
        <v>0.99813554476326249</v>
      </c>
      <c r="AT41">
        <v>0.99989730612272099</v>
      </c>
      <c r="AU41">
        <v>0.99906927054490058</v>
      </c>
      <c r="AV41">
        <v>0.99894755007284208</v>
      </c>
      <c r="AW41">
        <v>0.99839162656686264</v>
      </c>
      <c r="AX41">
        <v>0.99990919850459337</v>
      </c>
      <c r="AY41">
        <v>1143.7601570606232</v>
      </c>
      <c r="AZ41">
        <f>_xlfn.STDEV.S(HyperP_results[[#This Row],[Train Time Fold 1]:[Train Time Fold 5]])</f>
        <v>465.34559620873506</v>
      </c>
      <c r="BA41">
        <v>1025.6624529361725</v>
      </c>
      <c r="BB41">
        <v>945.65545964241028</v>
      </c>
      <c r="BC41">
        <v>1952.2943060398102</v>
      </c>
      <c r="BD41">
        <v>759.62542462348938</v>
      </c>
      <c r="BE41">
        <v>1035.5631420612335</v>
      </c>
    </row>
    <row r="42" spans="1:57" x14ac:dyDescent="0.25">
      <c r="A42" t="s">
        <v>5</v>
      </c>
      <c r="B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0.89957595447388805</v>
      </c>
      <c r="C42">
        <v>67</v>
      </c>
      <c r="D42">
        <v>0.85</v>
      </c>
      <c r="E42">
        <v>0.999</v>
      </c>
      <c r="F42">
        <v>64</v>
      </c>
      <c r="G42">
        <v>4</v>
      </c>
      <c r="H42">
        <v>2</v>
      </c>
      <c r="I42">
        <v>7</v>
      </c>
      <c r="J42">
        <v>0</v>
      </c>
      <c r="K42">
        <v>1</v>
      </c>
      <c r="L42" t="b">
        <v>0</v>
      </c>
      <c r="M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42">
        <f>STANDARDIZE(HyperP_results[[#This Row],[Nparam]],AVERAGE(M:M),_xlfn.STDEV.S(M:M))</f>
        <v>-0.70810723812267384</v>
      </c>
      <c r="O42">
        <f>STANDARDIZE(HyperP_results[[#This Row],[AvgOACC]],AVERAGE(P:P),_xlfn.STDEV.S(P:P))</f>
        <v>0.82118447606767009</v>
      </c>
      <c r="P42">
        <v>0.98820621953731025</v>
      </c>
      <c r="Q42">
        <f>_xlfn.STDEV.S(HyperP_results[[#This Row],[OACC Fold 1]:[OACC fold 5]])</f>
        <v>1.582935466979449E-3</v>
      </c>
      <c r="R42">
        <v>0.98832978650374137</v>
      </c>
      <c r="S42">
        <v>0.99004599437083818</v>
      </c>
      <c r="T42">
        <v>0.98901626965058009</v>
      </c>
      <c r="U42">
        <v>0.98578979886043794</v>
      </c>
      <c r="V42">
        <v>0.98784924830095422</v>
      </c>
      <c r="W42">
        <f>STANDARDIZE(HyperP_results[[#This Row],[AvgROCAUC]],AVERAGE(Y:Y),_xlfn.STDEV.S(Y:Y))</f>
        <v>0.67562052430833408</v>
      </c>
      <c r="X42">
        <f>_xlfn.STDEV.S(HyperP_results[[#This Row],[ROC_AUC Fold 1]:[ROC_AUC Fold 5]])</f>
        <v>2.8269693681268784E-4</v>
      </c>
      <c r="Y42">
        <v>0.9986126737073272</v>
      </c>
      <c r="Z42">
        <v>0.99850286117898257</v>
      </c>
      <c r="AA42">
        <v>0.9987002298668789</v>
      </c>
      <c r="AB42">
        <v>0.99826507898483374</v>
      </c>
      <c r="AC42">
        <v>0.99856230331812679</v>
      </c>
      <c r="AD42">
        <v>0.99903289518781424</v>
      </c>
      <c r="AE42">
        <v>0.99916834916102903</v>
      </c>
      <c r="AF42">
        <v>0.99851681216546195</v>
      </c>
      <c r="AG42">
        <v>0.99651009178399563</v>
      </c>
      <c r="AH42">
        <v>0.99992252716446961</v>
      </c>
      <c r="AI42">
        <v>0.99938316255702109</v>
      </c>
      <c r="AJ42">
        <v>0.99945616631227019</v>
      </c>
      <c r="AK42">
        <v>0.99567167171627158</v>
      </c>
      <c r="AL42">
        <v>0.99993854166421292</v>
      </c>
      <c r="AM42">
        <v>0.99913501754442824</v>
      </c>
      <c r="AN42">
        <v>0.99941787520654601</v>
      </c>
      <c r="AO42">
        <v>0.99451724291570132</v>
      </c>
      <c r="AP42">
        <v>0.99983237199416464</v>
      </c>
      <c r="AQ42">
        <v>0.99858366669772225</v>
      </c>
      <c r="AR42">
        <v>0.99896880645068109</v>
      </c>
      <c r="AS42">
        <v>0.99766307253608988</v>
      </c>
      <c r="AT42">
        <v>0.99996662089918931</v>
      </c>
      <c r="AU42">
        <v>0.99950963173771723</v>
      </c>
      <c r="AV42">
        <v>0.99937989887296752</v>
      </c>
      <c r="AW42">
        <v>0.99763069565733986</v>
      </c>
      <c r="AX42">
        <v>0.99975563166041603</v>
      </c>
      <c r="AY42">
        <v>976.65846695899961</v>
      </c>
      <c r="AZ42">
        <f>_xlfn.STDEV.S(HyperP_results[[#This Row],[Train Time Fold 1]:[Train Time Fold 5]])</f>
        <v>250.52420525506275</v>
      </c>
      <c r="BA42">
        <v>1095.0973761081696</v>
      </c>
      <c r="BB42">
        <v>1357.7113063335419</v>
      </c>
      <c r="BC42">
        <v>847.95103001594543</v>
      </c>
      <c r="BD42">
        <v>848.33802437782288</v>
      </c>
      <c r="BE42">
        <v>734.19459795951843</v>
      </c>
    </row>
    <row r="43" spans="1:57" x14ac:dyDescent="0.25">
      <c r="A43" t="s">
        <v>0</v>
      </c>
      <c r="B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0.89912858544762719</v>
      </c>
      <c r="C43">
        <v>91</v>
      </c>
      <c r="D43">
        <v>0.85</v>
      </c>
      <c r="E43">
        <v>0.9</v>
      </c>
      <c r="F43">
        <v>64</v>
      </c>
      <c r="G43">
        <v>5</v>
      </c>
      <c r="H43">
        <v>4</v>
      </c>
      <c r="I43">
        <v>7</v>
      </c>
      <c r="J43">
        <v>0</v>
      </c>
      <c r="K43">
        <v>1</v>
      </c>
      <c r="L43" t="b">
        <v>0</v>
      </c>
      <c r="M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43">
        <f>STANDARDIZE(HyperP_results[[#This Row],[Nparam]],AVERAGE(M:M),_xlfn.STDEV.S(M:M))</f>
        <v>-0.66404989950168691</v>
      </c>
      <c r="O43">
        <f>STANDARDIZE(HyperP_results[[#This Row],[AvgOACC]],AVERAGE(P:P),_xlfn.STDEV.S(P:P))</f>
        <v>0.84542858826332545</v>
      </c>
      <c r="P43">
        <v>0.98889270268414919</v>
      </c>
      <c r="Q43">
        <f>_xlfn.STDEV.S(HyperP_results[[#This Row],[OACC Fold 1]:[OACC fold 5]])</f>
        <v>1.7538267351145721E-3</v>
      </c>
      <c r="R43">
        <v>0.9871627651541155</v>
      </c>
      <c r="S43">
        <v>0.99148760897919952</v>
      </c>
      <c r="T43">
        <v>0.98984004942678661</v>
      </c>
      <c r="U43">
        <v>0.98784924830095422</v>
      </c>
      <c r="V43">
        <v>0.98812384155968969</v>
      </c>
      <c r="W43">
        <f>STANDARDIZE(HyperP_results[[#This Row],[AvgROCAUC]],AVERAGE(Y:Y),_xlfn.STDEV.S(Y:Y))</f>
        <v>0.72033237035054309</v>
      </c>
      <c r="X43">
        <f>_xlfn.STDEV.S(HyperP_results[[#This Row],[ROC_AUC Fold 1]:[ROC_AUC Fold 5]])</f>
        <v>2.1124915974890567E-4</v>
      </c>
      <c r="Y43">
        <v>0.99890651450683587</v>
      </c>
      <c r="Z43">
        <v>0.99862688433889735</v>
      </c>
      <c r="AA43">
        <v>0.99888211493523915</v>
      </c>
      <c r="AB43">
        <v>0.99916757817166102</v>
      </c>
      <c r="AC43">
        <v>0.99880422521048307</v>
      </c>
      <c r="AD43">
        <v>0.99905176987789923</v>
      </c>
      <c r="AE43">
        <v>0.99933894222654818</v>
      </c>
      <c r="AF43">
        <v>0.99901818864553926</v>
      </c>
      <c r="AG43">
        <v>0.99637007663518107</v>
      </c>
      <c r="AH43">
        <v>0.99987531670648122</v>
      </c>
      <c r="AI43">
        <v>0.99956418139729308</v>
      </c>
      <c r="AJ43">
        <v>0.99811064500145541</v>
      </c>
      <c r="AK43">
        <v>0.99736692805798122</v>
      </c>
      <c r="AL43">
        <v>0.99996564423014656</v>
      </c>
      <c r="AM43">
        <v>0.9993696601660369</v>
      </c>
      <c r="AN43">
        <v>0.99957585379167113</v>
      </c>
      <c r="AO43">
        <v>0.99809221469732079</v>
      </c>
      <c r="AP43">
        <v>0.99982378305170116</v>
      </c>
      <c r="AQ43">
        <v>0.99931142628263547</v>
      </c>
      <c r="AR43">
        <v>0.99922429033693949</v>
      </c>
      <c r="AS43">
        <v>0.99695330600605947</v>
      </c>
      <c r="AT43">
        <v>0.99950817532312386</v>
      </c>
      <c r="AU43">
        <v>0.99941936825398847</v>
      </c>
      <c r="AV43">
        <v>0.99948449580538345</v>
      </c>
      <c r="AW43">
        <v>0.99761068288480959</v>
      </c>
      <c r="AX43">
        <v>0.99979561764004465</v>
      </c>
      <c r="AY43">
        <v>819.42864828109737</v>
      </c>
      <c r="AZ43">
        <f>_xlfn.STDEV.S(HyperP_results[[#This Row],[Train Time Fold 1]:[Train Time Fold 5]])</f>
        <v>87.670396615426512</v>
      </c>
      <c r="BA43">
        <v>744.49325895309448</v>
      </c>
      <c r="BB43">
        <v>934.56583690643311</v>
      </c>
      <c r="BC43">
        <v>783.92671513557434</v>
      </c>
      <c r="BD43">
        <v>744.27391672134399</v>
      </c>
      <c r="BE43">
        <v>889.88351368904114</v>
      </c>
    </row>
    <row r="44" spans="1:57" x14ac:dyDescent="0.25">
      <c r="A44" t="s">
        <v>11</v>
      </c>
      <c r="B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0.8980169428896646</v>
      </c>
      <c r="C44">
        <v>79</v>
      </c>
      <c r="D44">
        <v>0.9</v>
      </c>
      <c r="E44">
        <v>0.999</v>
      </c>
      <c r="F44">
        <v>64</v>
      </c>
      <c r="G44">
        <v>4</v>
      </c>
      <c r="H44">
        <v>16</v>
      </c>
      <c r="I44">
        <v>7</v>
      </c>
      <c r="J44">
        <v>0</v>
      </c>
      <c r="K44">
        <v>1</v>
      </c>
      <c r="L44" t="b">
        <v>0</v>
      </c>
      <c r="M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44">
        <f>STANDARDIZE(HyperP_results[[#This Row],[Nparam]],AVERAGE(M:M),_xlfn.STDEV.S(M:M))</f>
        <v>-0.70810723812267384</v>
      </c>
      <c r="O44">
        <f>STANDARDIZE(HyperP_results[[#This Row],[AvgOACC]],AVERAGE(P:P),_xlfn.STDEV.S(P:P))</f>
        <v>0.81148683118941189</v>
      </c>
      <c r="P44">
        <v>0.98793162627857478</v>
      </c>
      <c r="Q44">
        <f>_xlfn.STDEV.S(HyperP_results[[#This Row],[OACC Fold 1]:[OACC fold 5]])</f>
        <v>1.7605315027989287E-3</v>
      </c>
      <c r="R44">
        <v>0.98510331571359921</v>
      </c>
      <c r="S44">
        <v>0.98984004942678661</v>
      </c>
      <c r="T44">
        <v>0.98771195167158643</v>
      </c>
      <c r="U44">
        <v>0.98832978650374137</v>
      </c>
      <c r="V44">
        <v>0.98867302807716073</v>
      </c>
      <c r="W44">
        <f>STANDARDIZE(HyperP_results[[#This Row],[AvgROCAUC]],AVERAGE(Y:Y),_xlfn.STDEV.S(Y:Y))</f>
        <v>0.67529394085632877</v>
      </c>
      <c r="X44">
        <f>_xlfn.STDEV.S(HyperP_results[[#This Row],[ROC_AUC Fold 1]:[ROC_AUC Fold 5]])</f>
        <v>2.6882961684316866E-4</v>
      </c>
      <c r="Y44">
        <v>0.998610527440708</v>
      </c>
      <c r="Z44">
        <v>0.99870242720172142</v>
      </c>
      <c r="AA44">
        <v>0.99813977546928612</v>
      </c>
      <c r="AB44">
        <v>0.99879176053699803</v>
      </c>
      <c r="AC44">
        <v>0.99876701010490088</v>
      </c>
      <c r="AD44">
        <v>0.99865166389063376</v>
      </c>
      <c r="AE44">
        <v>0.99897274773849432</v>
      </c>
      <c r="AF44">
        <v>0.99899891348061709</v>
      </c>
      <c r="AG44">
        <v>0.99732549159389294</v>
      </c>
      <c r="AH44">
        <v>0.99989497935235472</v>
      </c>
      <c r="AI44">
        <v>0.99932738803769172</v>
      </c>
      <c r="AJ44">
        <v>0.99958572282423941</v>
      </c>
      <c r="AK44">
        <v>0.99303102536683896</v>
      </c>
      <c r="AL44">
        <v>0.99987423949797827</v>
      </c>
      <c r="AM44">
        <v>0.99914075606059649</v>
      </c>
      <c r="AN44">
        <v>0.9992383254714361</v>
      </c>
      <c r="AO44">
        <v>0.99721996970237037</v>
      </c>
      <c r="AP44">
        <v>0.99992423633529404</v>
      </c>
      <c r="AQ44">
        <v>0.99897354823738815</v>
      </c>
      <c r="AR44">
        <v>0.99889463132034695</v>
      </c>
      <c r="AS44">
        <v>0.99747037070040989</v>
      </c>
      <c r="AT44">
        <v>0.99994398515784788</v>
      </c>
      <c r="AU44">
        <v>0.99934415029164203</v>
      </c>
      <c r="AV44">
        <v>0.99943237324125689</v>
      </c>
      <c r="AW44">
        <v>0.99585394017703333</v>
      </c>
      <c r="AX44">
        <v>0.99982198770419628</v>
      </c>
      <c r="AY44">
        <v>1214.5987798690796</v>
      </c>
      <c r="AZ44">
        <f>_xlfn.STDEV.S(HyperP_results[[#This Row],[Train Time Fold 1]:[Train Time Fold 5]])</f>
        <v>115.98527480801117</v>
      </c>
      <c r="BA44">
        <v>1064.1494596004486</v>
      </c>
      <c r="BB44">
        <v>1151.500599861145</v>
      </c>
      <c r="BC44">
        <v>1289.7461955547333</v>
      </c>
      <c r="BD44">
        <v>1361.1600909233093</v>
      </c>
      <c r="BE44">
        <v>1206.4375534057617</v>
      </c>
    </row>
    <row r="45" spans="1:57" x14ac:dyDescent="0.25">
      <c r="A45" s="28" t="s">
        <v>0</v>
      </c>
      <c r="B45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0.89798872864937884</v>
      </c>
      <c r="C45" s="28">
        <v>0</v>
      </c>
      <c r="D45" s="28">
        <v>0.9</v>
      </c>
      <c r="E45" s="28">
        <v>0.999</v>
      </c>
      <c r="F45" s="28">
        <v>64</v>
      </c>
      <c r="G45" s="28">
        <v>5</v>
      </c>
      <c r="H45" s="28">
        <v>16</v>
      </c>
      <c r="I45" s="28">
        <v>7</v>
      </c>
      <c r="J45" s="28">
        <v>0</v>
      </c>
      <c r="K45" s="28">
        <v>3</v>
      </c>
      <c r="L45" s="28" t="b">
        <v>0</v>
      </c>
      <c r="M45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45" s="28">
        <f>STANDARDIZE(HyperP_results[[#This Row],[Nparam]],AVERAGE(M:M),_xlfn.STDEV.S(M:M))</f>
        <v>-0.66404989950168691</v>
      </c>
      <c r="O45" s="28">
        <f>STANDARDIZE(HyperP_results[[#This Row],[AvgOACC]],AVERAGE(P:P),_xlfn.STDEV.S(P:P))</f>
        <v>0.81488100689680754</v>
      </c>
      <c r="P45" s="28">
        <v>0.98802773391913234</v>
      </c>
      <c r="Q45" s="28">
        <f>_xlfn.STDEV.S(HyperP_results[[#This Row],[OACC Fold 1]:[OACC fold 5]])</f>
        <v>4.335889725405797E-3</v>
      </c>
      <c r="R45" s="28">
        <v>0.98942815953868335</v>
      </c>
      <c r="S45" s="28">
        <v>0.98091576851788287</v>
      </c>
      <c r="T45" s="28">
        <v>0.9916935539232512</v>
      </c>
      <c r="U45" s="28">
        <v>0.9871627651541155</v>
      </c>
      <c r="V45" s="28">
        <v>0.99093842246172859</v>
      </c>
      <c r="W45" s="28">
        <f>STANDARDIZE(HyperP_results[[#This Row],[AvgROCAUC]],AVERAGE(Y:Y),_xlfn.STDEV.S(Y:Y))</f>
        <v>0.74287866307975325</v>
      </c>
      <c r="X45" s="28">
        <f>_xlfn.STDEV.S(HyperP_results[[#This Row],[ROC_AUC Fold 1]:[ROC_AUC Fold 5]])</f>
        <v>2.1465351892346844E-4</v>
      </c>
      <c r="Y45" s="28">
        <v>0.99905468599309599</v>
      </c>
      <c r="Z45" s="28">
        <v>0.99907779178597123</v>
      </c>
      <c r="AA45" s="28">
        <v>0.99887860831239861</v>
      </c>
      <c r="AB45" s="28">
        <v>0.9994048391436342</v>
      </c>
      <c r="AC45" s="28">
        <v>0.99888288384821111</v>
      </c>
      <c r="AD45" s="28">
        <v>0.99902930687526525</v>
      </c>
      <c r="AE45" s="28">
        <v>0.99933408136579371</v>
      </c>
      <c r="AF45" s="28">
        <v>0.99862574184388353</v>
      </c>
      <c r="AG45" s="28">
        <v>0.99873804431770918</v>
      </c>
      <c r="AH45" s="28">
        <v>0.99966916772458114</v>
      </c>
      <c r="AI45" s="28">
        <v>0.99899892308787341</v>
      </c>
      <c r="AJ45" s="28">
        <v>0.99824012744939006</v>
      </c>
      <c r="AK45" s="28">
        <v>0.99866582754113942</v>
      </c>
      <c r="AL45" s="28">
        <v>0.99984361805093513</v>
      </c>
      <c r="AM45" s="28">
        <v>0.99957830104043643</v>
      </c>
      <c r="AN45" s="28">
        <v>0.99966693403783047</v>
      </c>
      <c r="AO45" s="28">
        <v>0.99858896958355614</v>
      </c>
      <c r="AP45" s="28">
        <v>0.99986715864741915</v>
      </c>
      <c r="AQ45" s="28">
        <v>0.99921523139143886</v>
      </c>
      <c r="AR45" s="28">
        <v>0.99936988171233099</v>
      </c>
      <c r="AS45" s="28">
        <v>0.9975432929364938</v>
      </c>
      <c r="AT45" s="28">
        <v>0.9998028421184042</v>
      </c>
      <c r="AU45" s="28">
        <v>0.99931144557176554</v>
      </c>
      <c r="AV45" s="28">
        <v>0.99881590125190434</v>
      </c>
      <c r="AW45" s="28">
        <v>0.99829468157785306</v>
      </c>
      <c r="AX45" s="28">
        <v>0.99993917362653473</v>
      </c>
      <c r="AY45" s="28">
        <v>1643.0141625404358</v>
      </c>
      <c r="AZ45" s="28">
        <f>_xlfn.STDEV.S(HyperP_results[[#This Row],[Train Time Fold 1]:[Train Time Fold 5]])</f>
        <v>500.54401216253757</v>
      </c>
      <c r="BA45" s="28">
        <v>1954.7503485679626</v>
      </c>
      <c r="BB45" s="28">
        <v>1156.0051102638245</v>
      </c>
      <c r="BC45" s="28">
        <v>2355.6945748329163</v>
      </c>
      <c r="BD45" s="28">
        <v>1286.2673306465149</v>
      </c>
      <c r="BE45" s="28">
        <v>1462.3534483909607</v>
      </c>
    </row>
    <row r="46" spans="1:57" x14ac:dyDescent="0.25">
      <c r="A46" t="s">
        <v>0</v>
      </c>
      <c r="B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0.89771573719537334</v>
      </c>
      <c r="C46">
        <v>39</v>
      </c>
      <c r="D46">
        <v>0.85</v>
      </c>
      <c r="E46">
        <v>0.9</v>
      </c>
      <c r="F46">
        <v>64</v>
      </c>
      <c r="G46">
        <v>2</v>
      </c>
      <c r="H46">
        <v>16</v>
      </c>
      <c r="I46">
        <v>7</v>
      </c>
      <c r="J46">
        <v>0</v>
      </c>
      <c r="K46">
        <v>1</v>
      </c>
      <c r="L46" t="b">
        <v>0</v>
      </c>
      <c r="M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46">
        <f>STANDARDIZE(HyperP_results[[#This Row],[Nparam]],AVERAGE(M:M),_xlfn.STDEV.S(M:M))</f>
        <v>-0.79622191536464781</v>
      </c>
      <c r="O46">
        <f>STANDARDIZE(HyperP_results[[#This Row],[AvgOACC]],AVERAGE(P:P),_xlfn.STDEV.S(P:P))</f>
        <v>0.72129873382160137</v>
      </c>
      <c r="P46">
        <v>0.98537790897233468</v>
      </c>
      <c r="Q46">
        <f>_xlfn.STDEV.S(HyperP_results[[#This Row],[OACC Fold 1]:[OACC fold 5]])</f>
        <v>1.3337927663709553E-3</v>
      </c>
      <c r="R46">
        <v>0.98592709548980573</v>
      </c>
      <c r="S46">
        <v>0.98496601908423154</v>
      </c>
      <c r="T46">
        <v>0.98345575616118619</v>
      </c>
      <c r="U46">
        <v>0.98544655728701858</v>
      </c>
      <c r="V46">
        <v>0.9870941168394316</v>
      </c>
      <c r="W46">
        <f>STANDARDIZE(HyperP_results[[#This Row],[AvgROCAUC]],AVERAGE(Y:Y),_xlfn.STDEV.S(Y:Y))</f>
        <v>0.61925403458531847</v>
      </c>
      <c r="X46">
        <f>_xlfn.STDEV.S(HyperP_results[[#This Row],[ROC_AUC Fold 1]:[ROC_AUC Fold 5]])</f>
        <v>2.8140338861799358E-4</v>
      </c>
      <c r="Y46">
        <v>0.9982422400108506</v>
      </c>
      <c r="Z46">
        <v>0.99852969981981143</v>
      </c>
      <c r="AA46">
        <v>0.99843353086135866</v>
      </c>
      <c r="AB46">
        <v>0.99787047199255119</v>
      </c>
      <c r="AC46">
        <v>0.99835244358184871</v>
      </c>
      <c r="AD46">
        <v>0.99802505379868267</v>
      </c>
      <c r="AE46">
        <v>0.9991856032877936</v>
      </c>
      <c r="AF46">
        <v>0.99760408403897849</v>
      </c>
      <c r="AG46">
        <v>0.99700409909107102</v>
      </c>
      <c r="AH46">
        <v>0.99984567192848084</v>
      </c>
      <c r="AI46">
        <v>0.9987746194399324</v>
      </c>
      <c r="AJ46">
        <v>0.99867786440800987</v>
      </c>
      <c r="AK46">
        <v>0.99653983247193012</v>
      </c>
      <c r="AL46">
        <v>0.9998201349055712</v>
      </c>
      <c r="AM46">
        <v>0.99917331611199811</v>
      </c>
      <c r="AN46">
        <v>0.99792604039600552</v>
      </c>
      <c r="AO46">
        <v>0.9937009519990494</v>
      </c>
      <c r="AP46">
        <v>0.99975103557080358</v>
      </c>
      <c r="AQ46">
        <v>0.99896916960488336</v>
      </c>
      <c r="AR46">
        <v>0.99806803966573421</v>
      </c>
      <c r="AS46">
        <v>0.99669896928652046</v>
      </c>
      <c r="AT46">
        <v>0.99949825064211673</v>
      </c>
      <c r="AU46">
        <v>0.99839156625227832</v>
      </c>
      <c r="AV46">
        <v>0.99865803376283069</v>
      </c>
      <c r="AW46">
        <v>0.99621324184637317</v>
      </c>
      <c r="AX46">
        <v>0.99971916456189702</v>
      </c>
      <c r="AY46">
        <v>763.84474616050716</v>
      </c>
      <c r="AZ46">
        <f>_xlfn.STDEV.S(HyperP_results[[#This Row],[Train Time Fold 1]:[Train Time Fold 5]])</f>
        <v>33.261547390405987</v>
      </c>
      <c r="BA46">
        <v>817.08866500854492</v>
      </c>
      <c r="BB46">
        <v>752.89301729202271</v>
      </c>
      <c r="BC46">
        <v>725.60635113716125</v>
      </c>
      <c r="BD46">
        <v>762.01201224327087</v>
      </c>
      <c r="BE46">
        <v>761.62368512153625</v>
      </c>
    </row>
    <row r="47" spans="1:57" x14ac:dyDescent="0.25">
      <c r="A47" t="s">
        <v>5</v>
      </c>
      <c r="B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0.89742512060541368</v>
      </c>
      <c r="C47">
        <v>78</v>
      </c>
      <c r="D47">
        <v>0.85</v>
      </c>
      <c r="E47">
        <v>0.999</v>
      </c>
      <c r="F47">
        <v>64</v>
      </c>
      <c r="G47">
        <v>4</v>
      </c>
      <c r="H47">
        <v>16</v>
      </c>
      <c r="I47">
        <v>5</v>
      </c>
      <c r="J47">
        <v>0</v>
      </c>
      <c r="K47">
        <v>1</v>
      </c>
      <c r="L47" t="b">
        <v>0</v>
      </c>
      <c r="M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47">
        <f>STANDARDIZE(HyperP_results[[#This Row],[Nparam]],AVERAGE(M:M),_xlfn.STDEV.S(M:M))</f>
        <v>-0.70810723812267384</v>
      </c>
      <c r="O47">
        <f>STANDARDIZE(HyperP_results[[#This Row],[AvgOACC]],AVERAGE(P:P),_xlfn.STDEV.S(P:P))</f>
        <v>0.77318113392029209</v>
      </c>
      <c r="P47">
        <v>0.98684698290656969</v>
      </c>
      <c r="Q47">
        <f>_xlfn.STDEV.S(HyperP_results[[#This Row],[OACC Fold 1]:[OACC fold 5]])</f>
        <v>1.5537890542503075E-3</v>
      </c>
      <c r="R47">
        <v>0.98503466739891532</v>
      </c>
      <c r="S47">
        <v>0.98805519324500579</v>
      </c>
      <c r="T47">
        <v>0.9871627651541155</v>
      </c>
      <c r="U47">
        <v>0.98853573144779294</v>
      </c>
      <c r="V47">
        <v>0.98544655728701858</v>
      </c>
      <c r="W47">
        <f>STANDARDIZE(HyperP_results[[#This Row],[AvgROCAUC]],AVERAGE(Y:Y),_xlfn.STDEV.S(Y:Y))</f>
        <v>0.70893530428367346</v>
      </c>
      <c r="X47">
        <f>_xlfn.STDEV.S(HyperP_results[[#This Row],[ROC_AUC Fold 1]:[ROC_AUC Fold 5]])</f>
        <v>4.1778698404803638E-4</v>
      </c>
      <c r="Y47">
        <v>0.99883161437853474</v>
      </c>
      <c r="Z47">
        <v>0.99893497456832225</v>
      </c>
      <c r="AA47">
        <v>0.99917366025192933</v>
      </c>
      <c r="AB47">
        <v>0.99847950762060833</v>
      </c>
      <c r="AC47">
        <v>0.99925516340660636</v>
      </c>
      <c r="AD47">
        <v>0.99831476604520786</v>
      </c>
      <c r="AE47">
        <v>0.9993083689555341</v>
      </c>
      <c r="AF47">
        <v>0.99907842122141954</v>
      </c>
      <c r="AG47">
        <v>0.99770992989960205</v>
      </c>
      <c r="AH47">
        <v>0.9998246591812836</v>
      </c>
      <c r="AI47">
        <v>0.99942345754954365</v>
      </c>
      <c r="AJ47">
        <v>0.9987140261727484</v>
      </c>
      <c r="AK47">
        <v>0.99887029941186956</v>
      </c>
      <c r="AL47">
        <v>0.99989036889996208</v>
      </c>
      <c r="AM47">
        <v>0.99920591474165965</v>
      </c>
      <c r="AN47">
        <v>0.9991553182050138</v>
      </c>
      <c r="AO47">
        <v>0.99561337848274223</v>
      </c>
      <c r="AP47">
        <v>0.9997996966695758</v>
      </c>
      <c r="AQ47">
        <v>0.99956611031029075</v>
      </c>
      <c r="AR47">
        <v>0.99946947932243246</v>
      </c>
      <c r="AS47">
        <v>0.99805850115843875</v>
      </c>
      <c r="AT47">
        <v>0.99991645170851295</v>
      </c>
      <c r="AU47">
        <v>0.99923670983766844</v>
      </c>
      <c r="AV47">
        <v>0.99815200976460217</v>
      </c>
      <c r="AW47">
        <v>0.99601868353828793</v>
      </c>
      <c r="AX47">
        <v>0.99963272935162217</v>
      </c>
      <c r="AY47">
        <v>1461.9972832202911</v>
      </c>
      <c r="AZ47">
        <f>_xlfn.STDEV.S(HyperP_results[[#This Row],[Train Time Fold 1]:[Train Time Fold 5]])</f>
        <v>441.54119808373929</v>
      </c>
      <c r="BA47">
        <v>974.64038777351379</v>
      </c>
      <c r="BB47">
        <v>1881.4741458892822</v>
      </c>
      <c r="BC47">
        <v>1442.2199501991272</v>
      </c>
      <c r="BD47">
        <v>1931.339706659317</v>
      </c>
      <c r="BE47">
        <v>1080.3122255802155</v>
      </c>
    </row>
    <row r="48" spans="1:57" x14ac:dyDescent="0.25">
      <c r="A48" t="s">
        <v>0</v>
      </c>
      <c r="B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0.89717053316825424</v>
      </c>
      <c r="C48">
        <v>87</v>
      </c>
      <c r="D48">
        <v>0.85</v>
      </c>
      <c r="E48">
        <v>0.9</v>
      </c>
      <c r="F48">
        <v>64</v>
      </c>
      <c r="G48">
        <v>5</v>
      </c>
      <c r="H48">
        <v>2</v>
      </c>
      <c r="I48">
        <v>7</v>
      </c>
      <c r="J48">
        <v>0</v>
      </c>
      <c r="K48">
        <v>1</v>
      </c>
      <c r="L48" t="b">
        <v>0</v>
      </c>
      <c r="M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48">
        <f>STANDARDIZE(HyperP_results[[#This Row],[Nparam]],AVERAGE(M:M),_xlfn.STDEV.S(M:M))</f>
        <v>-0.66404989950168691</v>
      </c>
      <c r="O48">
        <f>STANDARDIZE(HyperP_results[[#This Row],[AvgOACC]],AVERAGE(P:P),_xlfn.STDEV.S(P:P))</f>
        <v>0.84203441255592981</v>
      </c>
      <c r="P48">
        <v>0.98879659504359163</v>
      </c>
      <c r="Q48">
        <f>_xlfn.STDEV.S(HyperP_results[[#This Row],[OACC Fold 1]:[OACC fold 5]])</f>
        <v>8.1283779038185432E-4</v>
      </c>
      <c r="R48">
        <v>0.9889476213358962</v>
      </c>
      <c r="S48">
        <v>0.98757465504221875</v>
      </c>
      <c r="T48">
        <v>0.98867302807716073</v>
      </c>
      <c r="U48">
        <v>0.9889476213358962</v>
      </c>
      <c r="V48">
        <v>0.98984004942678661</v>
      </c>
      <c r="W48">
        <f>STANDARDIZE(HyperP_results[[#This Row],[AvgROCAUC]],AVERAGE(Y:Y),_xlfn.STDEV.S(Y:Y))</f>
        <v>0.71119953455077656</v>
      </c>
      <c r="X48">
        <f>_xlfn.STDEV.S(HyperP_results[[#This Row],[ROC_AUC Fold 1]:[ROC_AUC Fold 5]])</f>
        <v>1.3743834043895413E-4</v>
      </c>
      <c r="Y48">
        <v>0.99884649462372366</v>
      </c>
      <c r="Z48">
        <v>0.99888228632833409</v>
      </c>
      <c r="AA48">
        <v>0.9988816407287987</v>
      </c>
      <c r="AB48">
        <v>0.99867348092601071</v>
      </c>
      <c r="AC48">
        <v>0.99903518686628068</v>
      </c>
      <c r="AD48">
        <v>0.99875987826919355</v>
      </c>
      <c r="AE48">
        <v>0.99936481859441273</v>
      </c>
      <c r="AF48">
        <v>0.99861166967736958</v>
      </c>
      <c r="AG48">
        <v>0.99771858106101108</v>
      </c>
      <c r="AH48">
        <v>0.99980763928693728</v>
      </c>
      <c r="AI48">
        <v>0.99916733648170508</v>
      </c>
      <c r="AJ48">
        <v>0.99941143163556345</v>
      </c>
      <c r="AK48">
        <v>0.99738475019307316</v>
      </c>
      <c r="AL48">
        <v>0.99972877326174314</v>
      </c>
      <c r="AM48">
        <v>0.99920244269826375</v>
      </c>
      <c r="AN48">
        <v>0.99948699546654041</v>
      </c>
      <c r="AO48">
        <v>0.99579538703736703</v>
      </c>
      <c r="AP48">
        <v>0.99993367268177979</v>
      </c>
      <c r="AQ48">
        <v>0.99931523588580617</v>
      </c>
      <c r="AR48">
        <v>0.99933853410982076</v>
      </c>
      <c r="AS48">
        <v>0.99742655795164259</v>
      </c>
      <c r="AT48">
        <v>0.99978794791550385</v>
      </c>
      <c r="AU48">
        <v>0.99941857739965934</v>
      </c>
      <c r="AV48">
        <v>0.99890825910265491</v>
      </c>
      <c r="AW48">
        <v>0.99669815243866222</v>
      </c>
      <c r="AX48">
        <v>0.99963024459067551</v>
      </c>
      <c r="AY48">
        <v>810.31574048995969</v>
      </c>
      <c r="AZ48">
        <f>_xlfn.STDEV.S(HyperP_results[[#This Row],[Train Time Fold 1]:[Train Time Fold 5]])</f>
        <v>185.84058152472522</v>
      </c>
      <c r="BA48">
        <v>1040.3230457305908</v>
      </c>
      <c r="BB48">
        <v>539.41859674453735</v>
      </c>
      <c r="BC48">
        <v>756.44099354743958</v>
      </c>
      <c r="BD48">
        <v>810.44545483589172</v>
      </c>
      <c r="BE48">
        <v>904.95061159133911</v>
      </c>
    </row>
    <row r="49" spans="1:57" x14ac:dyDescent="0.25">
      <c r="A49" t="s">
        <v>8</v>
      </c>
      <c r="B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0.89674084027209544</v>
      </c>
      <c r="C49">
        <v>75</v>
      </c>
      <c r="D49">
        <v>0.9</v>
      </c>
      <c r="E49">
        <v>0.9</v>
      </c>
      <c r="F49">
        <v>64</v>
      </c>
      <c r="G49">
        <v>4</v>
      </c>
      <c r="H49">
        <v>8</v>
      </c>
      <c r="I49">
        <v>7</v>
      </c>
      <c r="J49">
        <v>0</v>
      </c>
      <c r="K49">
        <v>1</v>
      </c>
      <c r="L49" t="b">
        <v>0</v>
      </c>
      <c r="M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49">
        <f>STANDARDIZE(HyperP_results[[#This Row],[Nparam]],AVERAGE(M:M),_xlfn.STDEV.S(M:M))</f>
        <v>-0.70810723812267384</v>
      </c>
      <c r="O49">
        <f>STANDARDIZE(HyperP_results[[#This Row],[AvgOACC]],AVERAGE(P:P),_xlfn.STDEV.S(P:P))</f>
        <v>0.79984965733550517</v>
      </c>
      <c r="P49">
        <v>0.98760211436809231</v>
      </c>
      <c r="Q49">
        <f>_xlfn.STDEV.S(HyperP_results[[#This Row],[OACC Fold 1]:[OACC fold 5]])</f>
        <v>1.3066643634719883E-3</v>
      </c>
      <c r="R49">
        <v>0.98723141346879939</v>
      </c>
      <c r="S49">
        <v>0.98784924830095422</v>
      </c>
      <c r="T49">
        <v>0.98757465504221875</v>
      </c>
      <c r="U49">
        <v>0.98949680785336724</v>
      </c>
      <c r="V49">
        <v>0.98585844717512183</v>
      </c>
      <c r="W49">
        <f>STANDARDIZE(HyperP_results[[#This Row],[AvgROCAUC]],AVERAGE(Y:Y),_xlfn.STDEV.S(Y:Y))</f>
        <v>0.67863417475910071</v>
      </c>
      <c r="X49">
        <f>_xlfn.STDEV.S(HyperP_results[[#This Row],[ROC_AUC Fold 1]:[ROC_AUC Fold 5]])</f>
        <v>3.0919918244891732E-4</v>
      </c>
      <c r="Y49">
        <v>0.99863247905057018</v>
      </c>
      <c r="Z49">
        <v>0.99828825297537571</v>
      </c>
      <c r="AA49">
        <v>0.99890775105975393</v>
      </c>
      <c r="AB49">
        <v>0.99890456949668727</v>
      </c>
      <c r="AC49">
        <v>0.99874711084027512</v>
      </c>
      <c r="AD49">
        <v>0.99831471088075874</v>
      </c>
      <c r="AE49">
        <v>0.99932018354764518</v>
      </c>
      <c r="AF49">
        <v>0.99892916367633133</v>
      </c>
      <c r="AG49">
        <v>0.99453788688884937</v>
      </c>
      <c r="AH49">
        <v>0.99989917328412614</v>
      </c>
      <c r="AI49">
        <v>0.9995949282704768</v>
      </c>
      <c r="AJ49">
        <v>0.99930794566366199</v>
      </c>
      <c r="AK49">
        <v>0.99663540367135994</v>
      </c>
      <c r="AL49">
        <v>0.99974254716780053</v>
      </c>
      <c r="AM49">
        <v>0.99941572260842282</v>
      </c>
      <c r="AN49">
        <v>0.99959424018818199</v>
      </c>
      <c r="AO49">
        <v>0.99691283490762195</v>
      </c>
      <c r="AP49">
        <v>0.99956493702983795</v>
      </c>
      <c r="AQ49">
        <v>0.99918271956286209</v>
      </c>
      <c r="AR49">
        <v>0.99954937589941506</v>
      </c>
      <c r="AS49">
        <v>0.99685190548327696</v>
      </c>
      <c r="AT49">
        <v>0.99969790764743915</v>
      </c>
      <c r="AU49">
        <v>0.99906657006670374</v>
      </c>
      <c r="AV49">
        <v>0.99684589052002592</v>
      </c>
      <c r="AW49">
        <v>0.99705155052575301</v>
      </c>
      <c r="AX49">
        <v>0.99979283126071716</v>
      </c>
      <c r="AY49">
        <v>767.68832893371587</v>
      </c>
      <c r="AZ49">
        <f>_xlfn.STDEV.S(HyperP_results[[#This Row],[Train Time Fold 1]:[Train Time Fold 5]])</f>
        <v>65.092920444066209</v>
      </c>
      <c r="BA49">
        <v>733.42125082015991</v>
      </c>
      <c r="BB49">
        <v>876.33170366287231</v>
      </c>
      <c r="BC49">
        <v>710.40483570098877</v>
      </c>
      <c r="BD49">
        <v>775.6230845451355</v>
      </c>
      <c r="BE49">
        <v>742.66076993942261</v>
      </c>
    </row>
    <row r="50" spans="1:57" x14ac:dyDescent="0.25">
      <c r="A50" t="s">
        <v>8</v>
      </c>
      <c r="B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0.89672367073782544</v>
      </c>
      <c r="C50">
        <v>95</v>
      </c>
      <c r="D50">
        <v>0.9</v>
      </c>
      <c r="E50">
        <v>0.9</v>
      </c>
      <c r="F50">
        <v>64</v>
      </c>
      <c r="G50">
        <v>5</v>
      </c>
      <c r="H50">
        <v>8</v>
      </c>
      <c r="I50">
        <v>7</v>
      </c>
      <c r="J50">
        <v>0</v>
      </c>
      <c r="K50">
        <v>1</v>
      </c>
      <c r="L50" t="b">
        <v>0</v>
      </c>
      <c r="M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50">
        <f>STANDARDIZE(HyperP_results[[#This Row],[Nparam]],AVERAGE(M:M),_xlfn.STDEV.S(M:M))</f>
        <v>-0.66404989950168691</v>
      </c>
      <c r="O50">
        <f>STANDARDIZE(HyperP_results[[#This Row],[AvgOACC]],AVERAGE(P:P),_xlfn.STDEV.S(P:P))</f>
        <v>0.84591347050723853</v>
      </c>
      <c r="P50">
        <v>0.98890643234708597</v>
      </c>
      <c r="Q50">
        <f>_xlfn.STDEV.S(HyperP_results[[#This Row],[OACC Fold 1]:[OACC fold 5]])</f>
        <v>1.727565903023468E-3</v>
      </c>
      <c r="R50">
        <v>0.9888789730212123</v>
      </c>
      <c r="S50">
        <v>0.98853573144779294</v>
      </c>
      <c r="T50">
        <v>0.98681952358069613</v>
      </c>
      <c r="U50">
        <v>0.98867302807716073</v>
      </c>
      <c r="V50">
        <v>0.99162490560856731</v>
      </c>
      <c r="W50">
        <f>STANDARDIZE(HyperP_results[[#This Row],[AvgROCAUC]],AVERAGE(Y:Y),_xlfn.STDEV.S(Y:Y))</f>
        <v>0.70457704263457477</v>
      </c>
      <c r="X50">
        <f>_xlfn.STDEV.S(HyperP_results[[#This Row],[ROC_AUC Fold 1]:[ROC_AUC Fold 5]])</f>
        <v>3.2034586390730164E-4</v>
      </c>
      <c r="Y50">
        <v>0.9988029724144738</v>
      </c>
      <c r="Z50">
        <v>0.99896259739709903</v>
      </c>
      <c r="AA50">
        <v>0.99911672905955662</v>
      </c>
      <c r="AB50">
        <v>0.99854121020597253</v>
      </c>
      <c r="AC50">
        <v>0.99900993393083792</v>
      </c>
      <c r="AD50">
        <v>0.99838439147890323</v>
      </c>
      <c r="AE50">
        <v>0.9992445508690041</v>
      </c>
      <c r="AF50">
        <v>0.99902168817115911</v>
      </c>
      <c r="AG50">
        <v>0.9980489960197233</v>
      </c>
      <c r="AH50">
        <v>0.99974899605603806</v>
      </c>
      <c r="AI50">
        <v>0.99949611005760308</v>
      </c>
      <c r="AJ50">
        <v>0.99881716034048729</v>
      </c>
      <c r="AK50">
        <v>0.99849310134854152</v>
      </c>
      <c r="AL50">
        <v>0.99960410433100433</v>
      </c>
      <c r="AM50">
        <v>0.99864499648648497</v>
      </c>
      <c r="AN50">
        <v>0.99919181325790651</v>
      </c>
      <c r="AO50">
        <v>0.99640839422562821</v>
      </c>
      <c r="AP50">
        <v>0.99992307295011085</v>
      </c>
      <c r="AQ50">
        <v>0.99954047505655097</v>
      </c>
      <c r="AR50">
        <v>0.99855751035230034</v>
      </c>
      <c r="AS50">
        <v>0.99829991683003627</v>
      </c>
      <c r="AT50">
        <v>0.99961680102855899</v>
      </c>
      <c r="AU50">
        <v>0.99940982977921478</v>
      </c>
      <c r="AV50">
        <v>0.99949662379099713</v>
      </c>
      <c r="AW50">
        <v>0.99446362799263355</v>
      </c>
      <c r="AX50">
        <v>0.99960062853823473</v>
      </c>
      <c r="AY50">
        <v>912.2233438968658</v>
      </c>
      <c r="AZ50">
        <f>_xlfn.STDEV.S(HyperP_results[[#This Row],[Train Time Fold 1]:[Train Time Fold 5]])</f>
        <v>177.45753430922056</v>
      </c>
      <c r="BA50">
        <v>1022.1428489685059</v>
      </c>
      <c r="BB50">
        <v>1037.5376152992249</v>
      </c>
      <c r="BC50">
        <v>625.23422622680664</v>
      </c>
      <c r="BD50">
        <v>853.02257895469666</v>
      </c>
      <c r="BE50">
        <v>1023.1794500350952</v>
      </c>
    </row>
    <row r="51" spans="1:57" x14ac:dyDescent="0.25">
      <c r="A51" t="s">
        <v>11</v>
      </c>
      <c r="B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0.89518362822110276</v>
      </c>
      <c r="C51">
        <v>55</v>
      </c>
      <c r="D51">
        <v>0.9</v>
      </c>
      <c r="E51">
        <v>0.999</v>
      </c>
      <c r="F51">
        <v>64</v>
      </c>
      <c r="G51">
        <v>3</v>
      </c>
      <c r="H51">
        <v>8</v>
      </c>
      <c r="I51">
        <v>7</v>
      </c>
      <c r="J51">
        <v>0</v>
      </c>
      <c r="K51">
        <v>1</v>
      </c>
      <c r="L51" t="b">
        <v>0</v>
      </c>
      <c r="M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51">
        <f>STANDARDIZE(HyperP_results[[#This Row],[Nparam]],AVERAGE(M:M),_xlfn.STDEV.S(M:M))</f>
        <v>-0.75216457674366088</v>
      </c>
      <c r="O51">
        <f>STANDARDIZE(HyperP_results[[#This Row],[AvgOACC]],AVERAGE(P:P),_xlfn.STDEV.S(P:P))</f>
        <v>0.74069402357812564</v>
      </c>
      <c r="P51">
        <v>0.98592709548980584</v>
      </c>
      <c r="Q51">
        <f>_xlfn.STDEV.S(HyperP_results[[#This Row],[OACC Fold 1]:[OACC fold 5]])</f>
        <v>2.8271106311490079E-3</v>
      </c>
      <c r="R51">
        <v>0.98414223930802502</v>
      </c>
      <c r="S51">
        <v>0.98256332807029589</v>
      </c>
      <c r="T51">
        <v>0.98997734605615428</v>
      </c>
      <c r="U51">
        <v>0.98599574380448962</v>
      </c>
      <c r="V51">
        <v>0.98695682021006381</v>
      </c>
      <c r="W51">
        <f>STANDARDIZE(HyperP_results[[#This Row],[AvgROCAUC]],AVERAGE(Y:Y),_xlfn.STDEV.S(Y:Y))</f>
        <v>0.65570012506072073</v>
      </c>
      <c r="X51">
        <f>_xlfn.STDEV.S(HyperP_results[[#This Row],[ROC_AUC Fold 1]:[ROC_AUC Fold 5]])</f>
        <v>4.9671251023926735E-4</v>
      </c>
      <c r="Y51">
        <v>0.99848175927279625</v>
      </c>
      <c r="Z51">
        <v>0.99801438203440462</v>
      </c>
      <c r="AA51">
        <v>0.99802362205210871</v>
      </c>
      <c r="AB51">
        <v>0.99846322388215647</v>
      </c>
      <c r="AC51">
        <v>0.99871650434675863</v>
      </c>
      <c r="AD51">
        <v>0.99919106404855285</v>
      </c>
      <c r="AE51">
        <v>0.99870700139479707</v>
      </c>
      <c r="AF51">
        <v>0.99908471666433374</v>
      </c>
      <c r="AG51">
        <v>0.99493093922651943</v>
      </c>
      <c r="AH51">
        <v>0.99965176003517375</v>
      </c>
      <c r="AI51">
        <v>0.99881210786404329</v>
      </c>
      <c r="AJ51">
        <v>0.99851862673430203</v>
      </c>
      <c r="AK51">
        <v>0.99536045268223139</v>
      </c>
      <c r="AL51">
        <v>0.99951909103595338</v>
      </c>
      <c r="AM51">
        <v>0.99925935527626186</v>
      </c>
      <c r="AN51">
        <v>0.99948392180911771</v>
      </c>
      <c r="AO51">
        <v>0.99477722331135265</v>
      </c>
      <c r="AP51">
        <v>0.99993967632383607</v>
      </c>
      <c r="AQ51">
        <v>0.99913583733245226</v>
      </c>
      <c r="AR51">
        <v>0.99907512537189402</v>
      </c>
      <c r="AS51">
        <v>0.99683178132240235</v>
      </c>
      <c r="AT51">
        <v>0.99987612102216339</v>
      </c>
      <c r="AU51">
        <v>0.99943339145148191</v>
      </c>
      <c r="AV51">
        <v>0.99923165970835071</v>
      </c>
      <c r="AW51">
        <v>0.99841605774371767</v>
      </c>
      <c r="AX51">
        <v>0.99987887867593095</v>
      </c>
      <c r="AY51">
        <v>787.18850960731504</v>
      </c>
      <c r="AZ51">
        <f>_xlfn.STDEV.S(HyperP_results[[#This Row],[Train Time Fold 1]:[Train Time Fold 5]])</f>
        <v>287.61733216775451</v>
      </c>
      <c r="BA51">
        <v>664.6150803565979</v>
      </c>
      <c r="BB51">
        <v>620.44810080528259</v>
      </c>
      <c r="BC51">
        <v>1296.9807438850403</v>
      </c>
      <c r="BD51">
        <v>720.96536445617676</v>
      </c>
      <c r="BE51">
        <v>632.93325853347778</v>
      </c>
    </row>
    <row r="52" spans="1:57" x14ac:dyDescent="0.25">
      <c r="A52" t="s">
        <v>0</v>
      </c>
      <c r="B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0.895093971689636</v>
      </c>
      <c r="C52">
        <v>70</v>
      </c>
      <c r="D52">
        <v>0.85</v>
      </c>
      <c r="E52">
        <v>0.9</v>
      </c>
      <c r="F52">
        <v>64</v>
      </c>
      <c r="G52">
        <v>4</v>
      </c>
      <c r="H52">
        <v>4</v>
      </c>
      <c r="I52">
        <v>5</v>
      </c>
      <c r="J52">
        <v>0</v>
      </c>
      <c r="K52">
        <v>1</v>
      </c>
      <c r="L52" t="b">
        <v>0</v>
      </c>
      <c r="M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52">
        <f>STANDARDIZE(HyperP_results[[#This Row],[Nparam]],AVERAGE(M:M),_xlfn.STDEV.S(M:M))</f>
        <v>-0.70810723812267384</v>
      </c>
      <c r="O52">
        <f>STANDARDIZE(HyperP_results[[#This Row],[AvgOACC]],AVERAGE(P:P),_xlfn.STDEV.S(P:P))</f>
        <v>0.76105907782246829</v>
      </c>
      <c r="P52">
        <v>0.98650374133315033</v>
      </c>
      <c r="Q52">
        <f>_xlfn.STDEV.S(HyperP_results[[#This Row],[OACC Fold 1]:[OACC fold 5]])</f>
        <v>1.0304109747296467E-3</v>
      </c>
      <c r="R52">
        <v>0.98633898537790898</v>
      </c>
      <c r="S52">
        <v>0.98730006178348317</v>
      </c>
      <c r="T52">
        <v>0.98668222695132834</v>
      </c>
      <c r="U52">
        <v>0.98736871009816707</v>
      </c>
      <c r="V52">
        <v>0.98482872245486375</v>
      </c>
      <c r="W52">
        <f>STANDARDIZE(HyperP_results[[#This Row],[AvgROCAUC]],AVERAGE(Y:Y),_xlfn.STDEV.S(Y:Y))</f>
        <v>0.70612740640735483</v>
      </c>
      <c r="X52">
        <f>_xlfn.STDEV.S(HyperP_results[[#This Row],[ROC_AUC Fold 1]:[ROC_AUC Fold 5]])</f>
        <v>4.3428926388263696E-4</v>
      </c>
      <c r="Y52">
        <v>0.99881316121611918</v>
      </c>
      <c r="Z52">
        <v>0.99821026091259524</v>
      </c>
      <c r="AA52">
        <v>0.99893977333119588</v>
      </c>
      <c r="AB52">
        <v>0.99930508099293902</v>
      </c>
      <c r="AC52">
        <v>0.99906302935150315</v>
      </c>
      <c r="AD52">
        <v>0.99854766149236285</v>
      </c>
      <c r="AE52">
        <v>0.99903285266750352</v>
      </c>
      <c r="AF52">
        <v>0.99833267046022656</v>
      </c>
      <c r="AG52">
        <v>0.9954645636547258</v>
      </c>
      <c r="AH52">
        <v>0.99975893509982516</v>
      </c>
      <c r="AI52">
        <v>0.99922233943583527</v>
      </c>
      <c r="AJ52">
        <v>0.99892931180439981</v>
      </c>
      <c r="AK52">
        <v>0.99860682884809604</v>
      </c>
      <c r="AL52">
        <v>0.99911878599348591</v>
      </c>
      <c r="AM52">
        <v>0.99939823701209829</v>
      </c>
      <c r="AN52">
        <v>0.99931561129121005</v>
      </c>
      <c r="AO52">
        <v>0.99881705578328284</v>
      </c>
      <c r="AP52">
        <v>0.9998662825178366</v>
      </c>
      <c r="AQ52">
        <v>0.99931175419784513</v>
      </c>
      <c r="AR52">
        <v>0.99939006416167275</v>
      </c>
      <c r="AS52">
        <v>0.99816443147389056</v>
      </c>
      <c r="AT52">
        <v>0.99967278714515106</v>
      </c>
      <c r="AU52">
        <v>0.99892597159829932</v>
      </c>
      <c r="AV52">
        <v>0.99810314601798422</v>
      </c>
      <c r="AW52">
        <v>0.99756304580288724</v>
      </c>
      <c r="AX52">
        <v>0.99959726764770584</v>
      </c>
      <c r="AY52">
        <v>700.0532474994659</v>
      </c>
      <c r="AZ52">
        <f>_xlfn.STDEV.S(HyperP_results[[#This Row],[Train Time Fold 1]:[Train Time Fold 5]])</f>
        <v>48.963630021476185</v>
      </c>
      <c r="BA52">
        <v>674.8100597858429</v>
      </c>
      <c r="BB52">
        <v>770.54906272888184</v>
      </c>
      <c r="BC52">
        <v>702.39725732803345</v>
      </c>
      <c r="BD52">
        <v>713.96868920326233</v>
      </c>
      <c r="BE52">
        <v>638.5411684513092</v>
      </c>
    </row>
    <row r="53" spans="1:57" x14ac:dyDescent="0.25">
      <c r="A53" t="s">
        <v>0</v>
      </c>
      <c r="B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0.89466465290404118</v>
      </c>
      <c r="C53">
        <v>67</v>
      </c>
      <c r="D53">
        <v>0.85</v>
      </c>
      <c r="E53">
        <v>0.9</v>
      </c>
      <c r="F53">
        <v>64</v>
      </c>
      <c r="G53">
        <v>4</v>
      </c>
      <c r="H53">
        <v>2</v>
      </c>
      <c r="I53">
        <v>7</v>
      </c>
      <c r="J53">
        <v>0</v>
      </c>
      <c r="K53">
        <v>1</v>
      </c>
      <c r="L53" t="b">
        <v>0</v>
      </c>
      <c r="M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53">
        <f>STANDARDIZE(HyperP_results[[#This Row],[Nparam]],AVERAGE(M:M),_xlfn.STDEV.S(M:M))</f>
        <v>-0.70810723812267384</v>
      </c>
      <c r="O53">
        <f>STANDARDIZE(HyperP_results[[#This Row],[AvgOACC]],AVERAGE(P:P),_xlfn.STDEV.S(P:P))</f>
        <v>0.76978695821289644</v>
      </c>
      <c r="P53">
        <v>0.98675087526601213</v>
      </c>
      <c r="Q53">
        <f>_xlfn.STDEV.S(HyperP_results[[#This Row],[OACC Fold 1]:[OACC fold 5]])</f>
        <v>2.2570580384119869E-3</v>
      </c>
      <c r="R53">
        <v>0.98832978650374137</v>
      </c>
      <c r="S53">
        <v>0.98695682021006381</v>
      </c>
      <c r="T53">
        <v>0.98311251458776683</v>
      </c>
      <c r="U53">
        <v>0.9888789730212123</v>
      </c>
      <c r="V53">
        <v>0.98647628200727677</v>
      </c>
      <c r="W53">
        <f>STANDARDIZE(HyperP_results[[#This Row],[AvgROCAUC]],AVERAGE(Y:Y),_xlfn.STDEV.S(Y:Y))</f>
        <v>0.69492184994220108</v>
      </c>
      <c r="X53">
        <f>_xlfn.STDEV.S(HyperP_results[[#This Row],[ROC_AUC Fold 1]:[ROC_AUC Fold 5]])</f>
        <v>2.182833581282126E-4</v>
      </c>
      <c r="Y53">
        <v>0.99873951966556562</v>
      </c>
      <c r="Z53">
        <v>0.99865850685846602</v>
      </c>
      <c r="AA53">
        <v>0.99852559861380064</v>
      </c>
      <c r="AB53">
        <v>0.99856926835210247</v>
      </c>
      <c r="AC53">
        <v>0.99899536170793601</v>
      </c>
      <c r="AD53">
        <v>0.99894886279552297</v>
      </c>
      <c r="AE53">
        <v>0.99906312695700283</v>
      </c>
      <c r="AF53">
        <v>0.99918866553644958</v>
      </c>
      <c r="AG53">
        <v>0.99668515713182437</v>
      </c>
      <c r="AH53">
        <v>0.99977535175740972</v>
      </c>
      <c r="AI53">
        <v>0.99926204610989355</v>
      </c>
      <c r="AJ53">
        <v>0.99890398190467533</v>
      </c>
      <c r="AK53">
        <v>0.99553317887482917</v>
      </c>
      <c r="AL53">
        <v>0.99988390564894447</v>
      </c>
      <c r="AM53">
        <v>0.9991427621301141</v>
      </c>
      <c r="AN53">
        <v>0.99906633026782288</v>
      </c>
      <c r="AO53">
        <v>0.99629566922117263</v>
      </c>
      <c r="AP53">
        <v>0.99968878728211441</v>
      </c>
      <c r="AQ53">
        <v>0.99926833436626628</v>
      </c>
      <c r="AR53">
        <v>0.9994948462541744</v>
      </c>
      <c r="AS53">
        <v>0.99770807342719658</v>
      </c>
      <c r="AT53">
        <v>0.99982422829788253</v>
      </c>
      <c r="AU53">
        <v>0.9994288199276774</v>
      </c>
      <c r="AV53">
        <v>0.9991508928789653</v>
      </c>
      <c r="AW53">
        <v>0.99684511079427329</v>
      </c>
      <c r="AX53">
        <v>0.99995717018992369</v>
      </c>
      <c r="AY53">
        <v>738.38139157295223</v>
      </c>
      <c r="AZ53">
        <f>_xlfn.STDEV.S(HyperP_results[[#This Row],[Train Time Fold 1]:[Train Time Fold 5]])</f>
        <v>65.050645816739021</v>
      </c>
      <c r="BA53">
        <v>749.01544690132141</v>
      </c>
      <c r="BB53">
        <v>737.64642715454102</v>
      </c>
      <c r="BC53">
        <v>700.40576910972595</v>
      </c>
      <c r="BD53">
        <v>838.95412755012512</v>
      </c>
      <c r="BE53">
        <v>665.88518714904785</v>
      </c>
    </row>
    <row r="54" spans="1:57" x14ac:dyDescent="0.25">
      <c r="A54" t="s">
        <v>0</v>
      </c>
      <c r="B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0.8938554228467982</v>
      </c>
      <c r="C54">
        <v>83</v>
      </c>
      <c r="D54">
        <v>0.85</v>
      </c>
      <c r="E54">
        <v>0.9</v>
      </c>
      <c r="F54">
        <v>64</v>
      </c>
      <c r="G54">
        <v>5</v>
      </c>
      <c r="H54">
        <v>1</v>
      </c>
      <c r="I54">
        <v>7</v>
      </c>
      <c r="J54">
        <v>0</v>
      </c>
      <c r="K54">
        <v>1</v>
      </c>
      <c r="L54" t="b">
        <v>0</v>
      </c>
      <c r="M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54">
        <f>STANDARDIZE(HyperP_results[[#This Row],[Nparam]],AVERAGE(M:M),_xlfn.STDEV.S(M:M))</f>
        <v>-0.66404989950168691</v>
      </c>
      <c r="O54">
        <f>STANDARDIZE(HyperP_results[[#This Row],[AvgOACC]],AVERAGE(P:P),_xlfn.STDEV.S(P:P))</f>
        <v>0.80857753772593322</v>
      </c>
      <c r="P54">
        <v>0.98784924830095411</v>
      </c>
      <c r="Q54">
        <f>_xlfn.STDEV.S(HyperP_results[[#This Row],[OACC Fold 1]:[OACC fold 5]])</f>
        <v>2.6288809142399373E-3</v>
      </c>
      <c r="R54">
        <v>0.98400494267865724</v>
      </c>
      <c r="S54">
        <v>0.98839843481842515</v>
      </c>
      <c r="T54">
        <v>0.98929086290931556</v>
      </c>
      <c r="U54">
        <v>0.99086977414704469</v>
      </c>
      <c r="V54">
        <v>0.98668222695132834</v>
      </c>
      <c r="W54">
        <f>STANDARDIZE(HyperP_results[[#This Row],[AvgROCAUC]],AVERAGE(Y:Y),_xlfn.STDEV.S(Y:Y))</f>
        <v>0.72275989328395174</v>
      </c>
      <c r="X54">
        <f>_xlfn.STDEV.S(HyperP_results[[#This Row],[ROC_AUC Fold 1]:[ROC_AUC Fold 5]])</f>
        <v>3.831098275670788E-4</v>
      </c>
      <c r="Y54">
        <v>0.99892246789151395</v>
      </c>
      <c r="Z54">
        <v>0.99879736726566415</v>
      </c>
      <c r="AA54">
        <v>0.99925981395239527</v>
      </c>
      <c r="AB54">
        <v>0.9992389710110271</v>
      </c>
      <c r="AC54">
        <v>0.9989880013944662</v>
      </c>
      <c r="AD54">
        <v>0.99832818583401683</v>
      </c>
      <c r="AE54">
        <v>0.99927272264333611</v>
      </c>
      <c r="AF54">
        <v>0.99874294817813591</v>
      </c>
      <c r="AG54">
        <v>0.99776131705578319</v>
      </c>
      <c r="AH54">
        <v>0.99963001478619473</v>
      </c>
      <c r="AI54">
        <v>0.99935523189681397</v>
      </c>
      <c r="AJ54">
        <v>0.99922506800929944</v>
      </c>
      <c r="AK54">
        <v>0.99897882878868882</v>
      </c>
      <c r="AL54">
        <v>0.99988527011304829</v>
      </c>
      <c r="AM54">
        <v>0.99956213674951533</v>
      </c>
      <c r="AN54">
        <v>0.99944444567884494</v>
      </c>
      <c r="AO54">
        <v>0.99809228895621693</v>
      </c>
      <c r="AP54">
        <v>0.99987115150026984</v>
      </c>
      <c r="AQ54">
        <v>0.99944279490234589</v>
      </c>
      <c r="AR54">
        <v>0.99947570070131231</v>
      </c>
      <c r="AS54">
        <v>0.9969663013128971</v>
      </c>
      <c r="AT54">
        <v>0.99976786874900925</v>
      </c>
      <c r="AU54">
        <v>0.9989329446187859</v>
      </c>
      <c r="AV54">
        <v>0.99909345622037893</v>
      </c>
      <c r="AW54">
        <v>0.99539992128556998</v>
      </c>
      <c r="AX54">
        <v>0.99983286032868579</v>
      </c>
      <c r="AY54">
        <v>772.66487779617307</v>
      </c>
      <c r="AZ54">
        <f>_xlfn.STDEV.S(HyperP_results[[#This Row],[Train Time Fold 1]:[Train Time Fold 5]])</f>
        <v>150.00899594255549</v>
      </c>
      <c r="BA54">
        <v>565.23799657821655</v>
      </c>
      <c r="BB54">
        <v>924.40547752380371</v>
      </c>
      <c r="BC54">
        <v>861.42411494255066</v>
      </c>
      <c r="BD54">
        <v>844.26058030128479</v>
      </c>
      <c r="BE54">
        <v>667.99621963500977</v>
      </c>
    </row>
    <row r="55" spans="1:57" x14ac:dyDescent="0.25">
      <c r="A55" t="s">
        <v>5</v>
      </c>
      <c r="B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0.89300074262028439</v>
      </c>
      <c r="C55">
        <v>87</v>
      </c>
      <c r="D55">
        <v>0.85</v>
      </c>
      <c r="E55">
        <v>0.999</v>
      </c>
      <c r="F55">
        <v>64</v>
      </c>
      <c r="G55">
        <v>5</v>
      </c>
      <c r="H55">
        <v>2</v>
      </c>
      <c r="I55">
        <v>7</v>
      </c>
      <c r="J55">
        <v>0</v>
      </c>
      <c r="K55">
        <v>1</v>
      </c>
      <c r="L55" t="b">
        <v>0</v>
      </c>
      <c r="M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55">
        <f>STANDARDIZE(HyperP_results[[#This Row],[Nparam]],AVERAGE(M:M),_xlfn.STDEV.S(M:M))</f>
        <v>-0.66404989950168691</v>
      </c>
      <c r="O55">
        <f>STANDARDIZE(HyperP_results[[#This Row],[AvgOACC]],AVERAGE(P:P),_xlfn.STDEV.S(P:P))</f>
        <v>0.82554841626289588</v>
      </c>
      <c r="P55">
        <v>0.98832978650374148</v>
      </c>
      <c r="Q55">
        <f>_xlfn.STDEV.S(HyperP_results[[#This Row],[OACC Fold 1]:[OACC fold 5]])</f>
        <v>4.7741435774775534E-3</v>
      </c>
      <c r="R55">
        <v>0.9807098235738313</v>
      </c>
      <c r="S55">
        <v>0.99210544381135446</v>
      </c>
      <c r="T55">
        <v>0.99244868538477382</v>
      </c>
      <c r="U55">
        <v>0.98723141346879939</v>
      </c>
      <c r="V55">
        <v>0.98915356627994788</v>
      </c>
      <c r="W55">
        <f>STANDARDIZE(HyperP_results[[#This Row],[AvgROCAUC]],AVERAGE(Y:Y),_xlfn.STDEV.S(Y:Y))</f>
        <v>0.70077882349943554</v>
      </c>
      <c r="X55">
        <f>_xlfn.STDEV.S(HyperP_results[[#This Row],[ROC_AUC Fold 1]:[ROC_AUC Fold 5]])</f>
        <v>4.2384161666031195E-4</v>
      </c>
      <c r="Y55">
        <v>0.99877801098151653</v>
      </c>
      <c r="Z55">
        <v>0.99814063181358248</v>
      </c>
      <c r="AA55">
        <v>0.99914755556584567</v>
      </c>
      <c r="AB55">
        <v>0.99883454393936011</v>
      </c>
      <c r="AC55">
        <v>0.99860958945295941</v>
      </c>
      <c r="AD55">
        <v>0.99915773413583497</v>
      </c>
      <c r="AE55">
        <v>0.99905449507133792</v>
      </c>
      <c r="AF55">
        <v>0.99842328780617151</v>
      </c>
      <c r="AG55">
        <v>0.99512586882908571</v>
      </c>
      <c r="AH55">
        <v>0.9998225047642777</v>
      </c>
      <c r="AI55">
        <v>0.99960466928111535</v>
      </c>
      <c r="AJ55">
        <v>0.99980065665172801</v>
      </c>
      <c r="AK55">
        <v>0.99756735281886766</v>
      </c>
      <c r="AL55">
        <v>0.99965213346745496</v>
      </c>
      <c r="AM55">
        <v>0.99947009866582881</v>
      </c>
      <c r="AN55">
        <v>0.99976806847664357</v>
      </c>
      <c r="AO55">
        <v>0.99591141656270432</v>
      </c>
      <c r="AP55">
        <v>0.99991251630678235</v>
      </c>
      <c r="AQ55">
        <v>0.99931399173692259</v>
      </c>
      <c r="AR55">
        <v>0.9989273861395086</v>
      </c>
      <c r="AS55">
        <v>0.99602781738252233</v>
      </c>
      <c r="AT55">
        <v>0.99982602364538731</v>
      </c>
      <c r="AU55">
        <v>0.99937792555823224</v>
      </c>
      <c r="AV55">
        <v>0.9992070149009431</v>
      </c>
      <c r="AW55">
        <v>0.99853268134022444</v>
      </c>
      <c r="AX55">
        <v>0.99975749882182119</v>
      </c>
      <c r="AY55">
        <v>1325.4138787269592</v>
      </c>
      <c r="AZ55">
        <f>_xlfn.STDEV.S(HyperP_results[[#This Row],[Train Time Fold 1]:[Train Time Fold 5]])</f>
        <v>463.91335570501167</v>
      </c>
      <c r="BA55">
        <v>740.62378668785095</v>
      </c>
      <c r="BB55">
        <v>1588.7319016456604</v>
      </c>
      <c r="BC55">
        <v>1955.5724949836731</v>
      </c>
      <c r="BD55">
        <v>1220.0757050514221</v>
      </c>
      <c r="BE55">
        <v>1122.0655052661896</v>
      </c>
    </row>
    <row r="56" spans="1:57" x14ac:dyDescent="0.25">
      <c r="A56" t="s">
        <v>0</v>
      </c>
      <c r="B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0.89268909722403678</v>
      </c>
      <c r="C56">
        <v>79</v>
      </c>
      <c r="D56">
        <v>0.85</v>
      </c>
      <c r="E56">
        <v>0.9</v>
      </c>
      <c r="F56">
        <v>64</v>
      </c>
      <c r="G56">
        <v>4</v>
      </c>
      <c r="H56">
        <v>16</v>
      </c>
      <c r="I56">
        <v>7</v>
      </c>
      <c r="J56">
        <v>0</v>
      </c>
      <c r="K56">
        <v>1</v>
      </c>
      <c r="L56" t="b">
        <v>0</v>
      </c>
      <c r="M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56">
        <f>STANDARDIZE(HyperP_results[[#This Row],[Nparam]],AVERAGE(M:M),_xlfn.STDEV.S(M:M))</f>
        <v>-0.70810723812267384</v>
      </c>
      <c r="O56">
        <f>STANDARDIZE(HyperP_results[[#This Row],[AvgOACC]],AVERAGE(P:P),_xlfn.STDEV.S(P:P))</f>
        <v>0.77802995635942318</v>
      </c>
      <c r="P56">
        <v>0.98698427953593748</v>
      </c>
      <c r="Q56">
        <f>_xlfn.STDEV.S(HyperP_results[[#This Row],[OACC Fold 1]:[OACC fold 5]])</f>
        <v>1.968543540000645E-3</v>
      </c>
      <c r="R56">
        <v>0.98908491796526399</v>
      </c>
      <c r="S56">
        <v>0.98723141346879939</v>
      </c>
      <c r="T56">
        <v>0.98379899773460566</v>
      </c>
      <c r="U56">
        <v>0.98791789661563811</v>
      </c>
      <c r="V56">
        <v>0.98688817189537992</v>
      </c>
      <c r="W56">
        <f>STANDARDIZE(HyperP_results[[#This Row],[AvgROCAUC]],AVERAGE(Y:Y),_xlfn.STDEV.S(Y:Y))</f>
        <v>0.67448567579659957</v>
      </c>
      <c r="X56">
        <f>_xlfn.STDEV.S(HyperP_results[[#This Row],[ROC_AUC Fold 1]:[ROC_AUC Fold 5]])</f>
        <v>3.0057969411325855E-4</v>
      </c>
      <c r="Y56">
        <v>0.99860521562130466</v>
      </c>
      <c r="Z56">
        <v>0.99888609430981246</v>
      </c>
      <c r="AA56">
        <v>0.99823992026770014</v>
      </c>
      <c r="AB56">
        <v>0.9987601107708195</v>
      </c>
      <c r="AC56">
        <v>0.99832240521629201</v>
      </c>
      <c r="AD56">
        <v>0.99881754754189911</v>
      </c>
      <c r="AE56">
        <v>0.99908270542392963</v>
      </c>
      <c r="AF56">
        <v>0.99963827125656302</v>
      </c>
      <c r="AG56">
        <v>0.99745678132240234</v>
      </c>
      <c r="AH56">
        <v>0.99972671938419755</v>
      </c>
      <c r="AI56">
        <v>0.99925304773075929</v>
      </c>
      <c r="AJ56">
        <v>0.99922630858187367</v>
      </c>
      <c r="AK56">
        <v>0.99454854304045615</v>
      </c>
      <c r="AL56">
        <v>0.99959676495040439</v>
      </c>
      <c r="AM56">
        <v>0.99876537994667336</v>
      </c>
      <c r="AN56">
        <v>0.99914185706678282</v>
      </c>
      <c r="AO56">
        <v>0.99726155468425126</v>
      </c>
      <c r="AP56">
        <v>0.99991530268610995</v>
      </c>
      <c r="AQ56">
        <v>0.99897350001456331</v>
      </c>
      <c r="AR56">
        <v>0.99839508792511833</v>
      </c>
      <c r="AS56">
        <v>0.99647552426780728</v>
      </c>
      <c r="AT56">
        <v>0.99943460916376392</v>
      </c>
      <c r="AU56">
        <v>0.99915938936015447</v>
      </c>
      <c r="AV56">
        <v>0.9990839945399993</v>
      </c>
      <c r="AW56">
        <v>0.99717073605417939</v>
      </c>
      <c r="AX56">
        <v>0.99980459437756908</v>
      </c>
      <c r="AY56">
        <v>986.03322277069094</v>
      </c>
      <c r="AZ56">
        <f>_xlfn.STDEV.S(HyperP_results[[#This Row],[Train Time Fold 1]:[Train Time Fold 5]])</f>
        <v>158.03735074991923</v>
      </c>
      <c r="BA56">
        <v>1210.523312330246</v>
      </c>
      <c r="BB56">
        <v>1035.1499328613281</v>
      </c>
      <c r="BC56">
        <v>789.7214252948761</v>
      </c>
      <c r="BD56">
        <v>894.61553645133972</v>
      </c>
      <c r="BE56">
        <v>1000.1559069156647</v>
      </c>
    </row>
    <row r="57" spans="1:57" x14ac:dyDescent="0.25">
      <c r="A57" t="s">
        <v>11</v>
      </c>
      <c r="B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0.89261665960923486</v>
      </c>
      <c r="C57">
        <v>63</v>
      </c>
      <c r="D57">
        <v>0.9</v>
      </c>
      <c r="E57">
        <v>0.999</v>
      </c>
      <c r="F57">
        <v>64</v>
      </c>
      <c r="G57">
        <v>4</v>
      </c>
      <c r="H57">
        <v>1</v>
      </c>
      <c r="I57">
        <v>7</v>
      </c>
      <c r="J57">
        <v>0</v>
      </c>
      <c r="K57">
        <v>1</v>
      </c>
      <c r="L57" t="b">
        <v>0</v>
      </c>
      <c r="M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57">
        <f>STANDARDIZE(HyperP_results[[#This Row],[Nparam]],AVERAGE(M:M),_xlfn.STDEV.S(M:M))</f>
        <v>-0.70810723812267384</v>
      </c>
      <c r="O57">
        <f>STANDARDIZE(HyperP_results[[#This Row],[AvgOACC]],AVERAGE(P:P),_xlfn.STDEV.S(P:P))</f>
        <v>0.76154396006637748</v>
      </c>
      <c r="P57">
        <v>0.986517470996087</v>
      </c>
      <c r="Q57">
        <f>_xlfn.STDEV.S(HyperP_results[[#This Row],[OACC Fold 1]:[OACC fold 5]])</f>
        <v>2.291558481184315E-3</v>
      </c>
      <c r="R57">
        <v>0.98366170110523787</v>
      </c>
      <c r="S57">
        <v>0.98647628200727677</v>
      </c>
      <c r="T57">
        <v>0.98984004942678661</v>
      </c>
      <c r="U57">
        <v>0.98537790897233468</v>
      </c>
      <c r="V57">
        <v>0.98723141346879939</v>
      </c>
      <c r="W57">
        <f>STANDARDIZE(HyperP_results[[#This Row],[AvgROCAUC]],AVERAGE(Y:Y),_xlfn.STDEV.S(Y:Y))</f>
        <v>0.69010808428003756</v>
      </c>
      <c r="X57">
        <f>_xlfn.STDEV.S(HyperP_results[[#This Row],[ROC_AUC Fold 1]:[ROC_AUC Fold 5]])</f>
        <v>3.6460676095301567E-4</v>
      </c>
      <c r="Y57">
        <v>0.99870788418468026</v>
      </c>
      <c r="Z57">
        <v>0.99907163917805308</v>
      </c>
      <c r="AA57">
        <v>0.99838650961440811</v>
      </c>
      <c r="AB57">
        <v>0.99891038562567969</v>
      </c>
      <c r="AC57">
        <v>0.99824991184305745</v>
      </c>
      <c r="AD57">
        <v>0.99892097466220331</v>
      </c>
      <c r="AE57">
        <v>0.99911725225571901</v>
      </c>
      <c r="AF57">
        <v>0.99911743445147805</v>
      </c>
      <c r="AG57">
        <v>0.99868145903879291</v>
      </c>
      <c r="AH57">
        <v>0.99973644298628395</v>
      </c>
      <c r="AI57">
        <v>0.9993560516848381</v>
      </c>
      <c r="AJ57">
        <v>0.99893171888551413</v>
      </c>
      <c r="AK57">
        <v>0.99464385433374913</v>
      </c>
      <c r="AL57">
        <v>0.99980666261789464</v>
      </c>
      <c r="AM57">
        <v>0.99940690747602312</v>
      </c>
      <c r="AN57">
        <v>0.99951073298952819</v>
      </c>
      <c r="AO57">
        <v>0.99695040990910699</v>
      </c>
      <c r="AP57">
        <v>0.99973996186739345</v>
      </c>
      <c r="AQ57">
        <v>0.99876801291291539</v>
      </c>
      <c r="AR57">
        <v>0.99871821079068535</v>
      </c>
      <c r="AS57">
        <v>0.9960764940889919</v>
      </c>
      <c r="AT57">
        <v>0.99974945566499929</v>
      </c>
      <c r="AU57">
        <v>0.99927367745526996</v>
      </c>
      <c r="AV57">
        <v>0.999111564876761</v>
      </c>
      <c r="AW57">
        <v>0.99743546901918856</v>
      </c>
      <c r="AX57">
        <v>0.99980419221972794</v>
      </c>
      <c r="AY57">
        <v>835.663822889328</v>
      </c>
      <c r="AZ57">
        <f>_xlfn.STDEV.S(HyperP_results[[#This Row],[Train Time Fold 1]:[Train Time Fold 5]])</f>
        <v>167.41701741976598</v>
      </c>
      <c r="BA57">
        <v>655.04311847686768</v>
      </c>
      <c r="BB57">
        <v>717.00586867332458</v>
      </c>
      <c r="BC57">
        <v>1007.654105424881</v>
      </c>
      <c r="BD57">
        <v>781.56154751777649</v>
      </c>
      <c r="BE57">
        <v>1017.0544743537903</v>
      </c>
    </row>
    <row r="58" spans="1:57" x14ac:dyDescent="0.25">
      <c r="A58" t="s">
        <v>8</v>
      </c>
      <c r="B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0.89237074812697059</v>
      </c>
      <c r="C58">
        <v>55</v>
      </c>
      <c r="D58">
        <v>0.9</v>
      </c>
      <c r="E58">
        <v>0.9</v>
      </c>
      <c r="F58">
        <v>64</v>
      </c>
      <c r="G58">
        <v>3</v>
      </c>
      <c r="H58">
        <v>8</v>
      </c>
      <c r="I58">
        <v>7</v>
      </c>
      <c r="J58">
        <v>0</v>
      </c>
      <c r="K58">
        <v>1</v>
      </c>
      <c r="L58" t="b">
        <v>0</v>
      </c>
      <c r="M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58">
        <f>STANDARDIZE(HyperP_results[[#This Row],[Nparam]],AVERAGE(M:M),_xlfn.STDEV.S(M:M))</f>
        <v>-0.75216457674366088</v>
      </c>
      <c r="O58">
        <f>STANDARDIZE(HyperP_results[[#This Row],[AvgOACC]],AVERAGE(P:P),_xlfn.STDEV.S(P:P))</f>
        <v>0.7130557356750864</v>
      </c>
      <c r="P58">
        <v>0.98514450470240966</v>
      </c>
      <c r="Q58">
        <f>_xlfn.STDEV.S(HyperP_results[[#This Row],[OACC Fold 1]:[OACC fold 5]])</f>
        <v>1.2362416012365967E-3</v>
      </c>
      <c r="R58">
        <v>0.98510331571359921</v>
      </c>
      <c r="S58">
        <v>0.98627033706322509</v>
      </c>
      <c r="T58">
        <v>0.98503466739891532</v>
      </c>
      <c r="U58">
        <v>0.98318116290245072</v>
      </c>
      <c r="V58">
        <v>0.9861330404338573</v>
      </c>
      <c r="W58">
        <f>STANDARDIZE(HyperP_results[[#This Row],[AvgROCAUC]],AVERAGE(Y:Y),_xlfn.STDEV.S(Y:Y))</f>
        <v>0.66522301906218217</v>
      </c>
      <c r="X58">
        <f>_xlfn.STDEV.S(HyperP_results[[#This Row],[ROC_AUC Fold 1]:[ROC_AUC Fold 5]])</f>
        <v>2.0780923587364791E-4</v>
      </c>
      <c r="Y58">
        <v>0.99854434257084179</v>
      </c>
      <c r="Z58">
        <v>0.99858910507150034</v>
      </c>
      <c r="AA58">
        <v>0.99875736243734481</v>
      </c>
      <c r="AB58">
        <v>0.99819626703276931</v>
      </c>
      <c r="AC58">
        <v>0.99858159737239494</v>
      </c>
      <c r="AD58">
        <v>0.99859738094020001</v>
      </c>
      <c r="AE58">
        <v>0.99914020632039213</v>
      </c>
      <c r="AF58">
        <v>0.99830232272217911</v>
      </c>
      <c r="AG58">
        <v>0.99745117477573819</v>
      </c>
      <c r="AH58">
        <v>0.99934067658230863</v>
      </c>
      <c r="AI58">
        <v>0.99925760960999876</v>
      </c>
      <c r="AJ58">
        <v>0.99936523419417955</v>
      </c>
      <c r="AK58">
        <v>0.99659058842749348</v>
      </c>
      <c r="AL58">
        <v>0.99985732014309225</v>
      </c>
      <c r="AM58">
        <v>0.99912446639033059</v>
      </c>
      <c r="AN58">
        <v>0.99875515022778383</v>
      </c>
      <c r="AO58">
        <v>0.99466063684429395</v>
      </c>
      <c r="AP58">
        <v>0.99979479896158241</v>
      </c>
      <c r="AQ58">
        <v>0.99892278889185293</v>
      </c>
      <c r="AR58">
        <v>0.9982208337684596</v>
      </c>
      <c r="AS58">
        <v>0.99752699310877435</v>
      </c>
      <c r="AT58">
        <v>0.9996201044679679</v>
      </c>
      <c r="AU58">
        <v>0.99883859183950208</v>
      </c>
      <c r="AV58">
        <v>0.9986313336784719</v>
      </c>
      <c r="AW58">
        <v>0.99735326442107763</v>
      </c>
      <c r="AX58">
        <v>0.99986748899136002</v>
      </c>
      <c r="AY58">
        <v>541.0799404621124</v>
      </c>
      <c r="AZ58">
        <f>_xlfn.STDEV.S(HyperP_results[[#This Row],[Train Time Fold 1]:[Train Time Fold 5]])</f>
        <v>66.271806779501205</v>
      </c>
      <c r="BA58">
        <v>426.97502374649048</v>
      </c>
      <c r="BB58">
        <v>540.72093987464905</v>
      </c>
      <c r="BC58">
        <v>579.83299827575684</v>
      </c>
      <c r="BD58">
        <v>588.41909265518188</v>
      </c>
      <c r="BE58">
        <v>569.45164775848389</v>
      </c>
    </row>
    <row r="59" spans="1:57" x14ac:dyDescent="0.25">
      <c r="A59" t="s">
        <v>8</v>
      </c>
      <c r="B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0.89188680865713366</v>
      </c>
      <c r="C59">
        <v>63</v>
      </c>
      <c r="D59">
        <v>0.9</v>
      </c>
      <c r="E59">
        <v>0.9</v>
      </c>
      <c r="F59">
        <v>64</v>
      </c>
      <c r="G59">
        <v>4</v>
      </c>
      <c r="H59">
        <v>1</v>
      </c>
      <c r="I59">
        <v>7</v>
      </c>
      <c r="J59">
        <v>0</v>
      </c>
      <c r="K59">
        <v>1</v>
      </c>
      <c r="L59" t="b">
        <v>0</v>
      </c>
      <c r="M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59">
        <f>STANDARDIZE(HyperP_results[[#This Row],[Nparam]],AVERAGE(M:M),_xlfn.STDEV.S(M:M))</f>
        <v>-0.70810723812267384</v>
      </c>
      <c r="O59">
        <f>STANDARDIZE(HyperP_results[[#This Row],[AvgOACC]],AVERAGE(P:P),_xlfn.STDEV.S(P:P))</f>
        <v>0.75281607967594155</v>
      </c>
      <c r="P59">
        <v>0.98627033706322498</v>
      </c>
      <c r="Q59">
        <f>_xlfn.STDEV.S(HyperP_results[[#This Row],[OACC Fold 1]:[OACC fold 5]])</f>
        <v>1.507920823538708E-3</v>
      </c>
      <c r="R59">
        <v>0.9861330404338573</v>
      </c>
      <c r="S59">
        <v>0.98414223930802502</v>
      </c>
      <c r="T59">
        <v>0.98627033706322509</v>
      </c>
      <c r="U59">
        <v>0.98839843481842515</v>
      </c>
      <c r="V59">
        <v>0.98640763369259288</v>
      </c>
      <c r="W59">
        <f>STANDARDIZE(HyperP_results[[#This Row],[AvgROCAUC]],AVERAGE(Y:Y),_xlfn.STDEV.S(Y:Y))</f>
        <v>0.69403922547474017</v>
      </c>
      <c r="X59">
        <f>_xlfn.STDEV.S(HyperP_results[[#This Row],[ROC_AUC Fold 1]:[ROC_AUC Fold 5]])</f>
        <v>2.7611528189547605E-4</v>
      </c>
      <c r="Y59">
        <v>0.99873371916520293</v>
      </c>
      <c r="Z59">
        <v>0.99900855550794365</v>
      </c>
      <c r="AA59">
        <v>0.99865078182079692</v>
      </c>
      <c r="AB59">
        <v>0.9986831683200279</v>
      </c>
      <c r="AC59">
        <v>0.99898708207651798</v>
      </c>
      <c r="AD59">
        <v>0.99833900810072829</v>
      </c>
      <c r="AE59">
        <v>0.99936398916182378</v>
      </c>
      <c r="AF59">
        <v>0.99903616768986137</v>
      </c>
      <c r="AG59">
        <v>0.99771271460821009</v>
      </c>
      <c r="AH59">
        <v>0.99983077772558016</v>
      </c>
      <c r="AI59">
        <v>0.99922982361826673</v>
      </c>
      <c r="AJ59">
        <v>0.99869665815670905</v>
      </c>
      <c r="AK59">
        <v>0.99694071912315085</v>
      </c>
      <c r="AL59">
        <v>0.99950804605810339</v>
      </c>
      <c r="AM59">
        <v>0.99895104746726981</v>
      </c>
      <c r="AN59">
        <v>0.99895391957979052</v>
      </c>
      <c r="AO59">
        <v>0.99737947781144176</v>
      </c>
      <c r="AP59">
        <v>0.99987708332842617</v>
      </c>
      <c r="AQ59">
        <v>0.99912028064912572</v>
      </c>
      <c r="AR59">
        <v>0.99931027868074185</v>
      </c>
      <c r="AS59">
        <v>0.99780887987880951</v>
      </c>
      <c r="AT59">
        <v>0.99993723465122952</v>
      </c>
      <c r="AU59">
        <v>0.99886650321057924</v>
      </c>
      <c r="AV59">
        <v>0.99908677194128503</v>
      </c>
      <c r="AW59">
        <v>0.99560888581952112</v>
      </c>
      <c r="AX59">
        <v>0.99965998990813631</v>
      </c>
      <c r="AY59">
        <v>735.76258478164675</v>
      </c>
      <c r="AZ59">
        <f>_xlfn.STDEV.S(HyperP_results[[#This Row],[Train Time Fold 1]:[Train Time Fold 5]])</f>
        <v>53.014354981012005</v>
      </c>
      <c r="BA59">
        <v>746.91472363471985</v>
      </c>
      <c r="BB59">
        <v>662.16951131820679</v>
      </c>
      <c r="BC59">
        <v>703.79599213600159</v>
      </c>
      <c r="BD59">
        <v>793.5380802154541</v>
      </c>
      <c r="BE59">
        <v>772.39461660385132</v>
      </c>
    </row>
    <row r="60" spans="1:57" x14ac:dyDescent="0.25">
      <c r="A60" t="s">
        <v>5</v>
      </c>
      <c r="B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0.8907871674404777</v>
      </c>
      <c r="C60">
        <v>70</v>
      </c>
      <c r="D60">
        <v>0.85</v>
      </c>
      <c r="E60">
        <v>0.999</v>
      </c>
      <c r="F60">
        <v>64</v>
      </c>
      <c r="G60">
        <v>4</v>
      </c>
      <c r="H60">
        <v>4</v>
      </c>
      <c r="I60">
        <v>5</v>
      </c>
      <c r="J60">
        <v>0</v>
      </c>
      <c r="K60">
        <v>1</v>
      </c>
      <c r="L60" t="b">
        <v>0</v>
      </c>
      <c r="M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60">
        <f>STANDARDIZE(HyperP_results[[#This Row],[Nparam]],AVERAGE(M:M),_xlfn.STDEV.S(M:M))</f>
        <v>-0.70810723812267384</v>
      </c>
      <c r="O60">
        <f>STANDARDIZE(HyperP_results[[#This Row],[AvgOACC]],AVERAGE(P:P),_xlfn.STDEV.S(P:P))</f>
        <v>0.75136143294420621</v>
      </c>
      <c r="P60">
        <v>0.98622914807441475</v>
      </c>
      <c r="Q60">
        <f>_xlfn.STDEV.S(HyperP_results[[#This Row],[OACC Fold 1]:[OACC fold 5]])</f>
        <v>1.025827273289913E-3</v>
      </c>
      <c r="R60">
        <v>0.98558385391638637</v>
      </c>
      <c r="S60">
        <v>0.98510331571359921</v>
      </c>
      <c r="T60">
        <v>0.98688817189537992</v>
      </c>
      <c r="U60">
        <v>0.98592709548980573</v>
      </c>
      <c r="V60">
        <v>0.98764330335690254</v>
      </c>
      <c r="W60">
        <f>STANDARDIZE(HyperP_results[[#This Row],[AvgROCAUC]],AVERAGE(Y:Y),_xlfn.STDEV.S(Y:Y))</f>
        <v>0.68855694203625395</v>
      </c>
      <c r="X60">
        <f>_xlfn.STDEV.S(HyperP_results[[#This Row],[ROC_AUC Fold 1]:[ROC_AUC Fold 5]])</f>
        <v>3.6944822889517037E-4</v>
      </c>
      <c r="Y60">
        <v>0.99869769026701838</v>
      </c>
      <c r="Z60">
        <v>0.9983079717744513</v>
      </c>
      <c r="AA60">
        <v>0.99907490296018986</v>
      </c>
      <c r="AB60">
        <v>0.99872307312559172</v>
      </c>
      <c r="AC60">
        <v>0.9983369419456084</v>
      </c>
      <c r="AD60">
        <v>0.99904556152925084</v>
      </c>
      <c r="AE60">
        <v>0.99890993268672312</v>
      </c>
      <c r="AF60">
        <v>0.99855027059294932</v>
      </c>
      <c r="AG60">
        <v>0.99590762935899724</v>
      </c>
      <c r="AH60">
        <v>0.9996686650272798</v>
      </c>
      <c r="AI60">
        <v>0.99925299950793434</v>
      </c>
      <c r="AJ60">
        <v>0.99880497680684766</v>
      </c>
      <c r="AK60">
        <v>0.99857263262638862</v>
      </c>
      <c r="AL60">
        <v>0.99984667732308341</v>
      </c>
      <c r="AM60">
        <v>0.99873113209639863</v>
      </c>
      <c r="AN60">
        <v>0.99918005559246414</v>
      </c>
      <c r="AO60">
        <v>0.99752762430939224</v>
      </c>
      <c r="AP60">
        <v>0.99990440133606029</v>
      </c>
      <c r="AQ60">
        <v>0.99895725856712236</v>
      </c>
      <c r="AR60">
        <v>0.99880797640023622</v>
      </c>
      <c r="AS60">
        <v>0.99563617596388054</v>
      </c>
      <c r="AT60">
        <v>0.99985239370953893</v>
      </c>
      <c r="AU60">
        <v>0.99930673902405109</v>
      </c>
      <c r="AV60">
        <v>0.99890385229261514</v>
      </c>
      <c r="AW60">
        <v>0.99825888878987701</v>
      </c>
      <c r="AX60">
        <v>0.9997663750198853</v>
      </c>
      <c r="AY60">
        <v>887.0831279277802</v>
      </c>
      <c r="AZ60">
        <f>_xlfn.STDEV.S(HyperP_results[[#This Row],[Train Time Fold 1]:[Train Time Fold 5]])</f>
        <v>225.17865910127477</v>
      </c>
      <c r="BA60">
        <v>751.34439206123352</v>
      </c>
      <c r="BB60">
        <v>861.0745906829834</v>
      </c>
      <c r="BC60">
        <v>816.68774914741516</v>
      </c>
      <c r="BD60">
        <v>727.63707613945007</v>
      </c>
      <c r="BE60">
        <v>1278.6718316078186</v>
      </c>
    </row>
    <row r="61" spans="1:57" x14ac:dyDescent="0.25">
      <c r="A61" t="s">
        <v>8</v>
      </c>
      <c r="B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0.89066294520494649</v>
      </c>
      <c r="C61">
        <v>79</v>
      </c>
      <c r="D61">
        <v>0.9</v>
      </c>
      <c r="E61">
        <v>0.9</v>
      </c>
      <c r="F61">
        <v>64</v>
      </c>
      <c r="G61">
        <v>4</v>
      </c>
      <c r="H61">
        <v>16</v>
      </c>
      <c r="I61">
        <v>7</v>
      </c>
      <c r="J61">
        <v>0</v>
      </c>
      <c r="K61">
        <v>1</v>
      </c>
      <c r="L61" t="b">
        <v>0</v>
      </c>
      <c r="M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61">
        <f>STANDARDIZE(HyperP_results[[#This Row],[Nparam]],AVERAGE(M:M),_xlfn.STDEV.S(M:M))</f>
        <v>-0.70810723812267384</v>
      </c>
      <c r="O61">
        <f>STANDARDIZE(HyperP_results[[#This Row],[AvgOACC]],AVERAGE(P:P),_xlfn.STDEV.S(P:P))</f>
        <v>0.78045436757898479</v>
      </c>
      <c r="P61">
        <v>0.98705292785062126</v>
      </c>
      <c r="Q61">
        <f>_xlfn.STDEV.S(HyperP_results[[#This Row],[OACC Fold 1]:[OACC fold 5]])</f>
        <v>1.1836609889181785E-3</v>
      </c>
      <c r="R61">
        <v>0.98771195167158643</v>
      </c>
      <c r="S61">
        <v>0.98675087526601224</v>
      </c>
      <c r="T61">
        <v>0.98544655728701858</v>
      </c>
      <c r="U61">
        <v>0.98675087526601224</v>
      </c>
      <c r="V61">
        <v>0.98860437976247684</v>
      </c>
      <c r="W61">
        <f>STANDARDIZE(HyperP_results[[#This Row],[AvgROCAUC]],AVERAGE(Y:Y),_xlfn.STDEV.S(Y:Y))</f>
        <v>0.65940621536498545</v>
      </c>
      <c r="X61">
        <f>_xlfn.STDEV.S(HyperP_results[[#This Row],[ROC_AUC Fold 1]:[ROC_AUC Fold 5]])</f>
        <v>3.3655177603335052E-4</v>
      </c>
      <c r="Y61">
        <v>0.99850611524631228</v>
      </c>
      <c r="Z61">
        <v>0.99804994250875501</v>
      </c>
      <c r="AA61">
        <v>0.99843924800696504</v>
      </c>
      <c r="AB61">
        <v>0.99895156953096198</v>
      </c>
      <c r="AC61">
        <v>0.99868466557539215</v>
      </c>
      <c r="AD61">
        <v>0.99840515060948787</v>
      </c>
      <c r="AE61">
        <v>0.99919834375814376</v>
      </c>
      <c r="AF61">
        <v>0.99847150349248959</v>
      </c>
      <c r="AG61">
        <v>0.99352948820768727</v>
      </c>
      <c r="AH61">
        <v>0.99994300848880524</v>
      </c>
      <c r="AI61">
        <v>0.99888512686557229</v>
      </c>
      <c r="AJ61">
        <v>0.99872728363488505</v>
      </c>
      <c r="AK61">
        <v>0.99666113437889869</v>
      </c>
      <c r="AL61">
        <v>0.99965899887631349</v>
      </c>
      <c r="AM61">
        <v>0.99890702002809661</v>
      </c>
      <c r="AN61">
        <v>0.99912447053473508</v>
      </c>
      <c r="AO61">
        <v>0.9981369185528427</v>
      </c>
      <c r="AP61">
        <v>0.9998165154850015</v>
      </c>
      <c r="AQ61">
        <v>0.99905197783987576</v>
      </c>
      <c r="AR61">
        <v>0.99888931722588714</v>
      </c>
      <c r="AS61">
        <v>0.9969495188023525</v>
      </c>
      <c r="AT61">
        <v>0.99979123699213279</v>
      </c>
      <c r="AU61">
        <v>0.99912762016308176</v>
      </c>
      <c r="AV61">
        <v>0.99912609994348922</v>
      </c>
      <c r="AW61">
        <v>0.99567768668686507</v>
      </c>
      <c r="AX61">
        <v>0.99931463686209787</v>
      </c>
      <c r="AY61">
        <v>1143.6290567874908</v>
      </c>
      <c r="AZ61">
        <f>_xlfn.STDEV.S(HyperP_results[[#This Row],[Train Time Fold 1]:[Train Time Fold 5]])</f>
        <v>60.878622273274942</v>
      </c>
      <c r="BA61">
        <v>1244.7830233573914</v>
      </c>
      <c r="BB61">
        <v>1087.8013467788696</v>
      </c>
      <c r="BC61">
        <v>1140.1158225536346</v>
      </c>
      <c r="BD61">
        <v>1105.5548257827759</v>
      </c>
      <c r="BE61">
        <v>1139.8902654647827</v>
      </c>
    </row>
    <row r="62" spans="1:57" x14ac:dyDescent="0.25">
      <c r="A62" t="s">
        <v>8</v>
      </c>
      <c r="B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0.89057711246933735</v>
      </c>
      <c r="C62">
        <v>47</v>
      </c>
      <c r="D62">
        <v>0.9</v>
      </c>
      <c r="E62">
        <v>0.9</v>
      </c>
      <c r="F62">
        <v>64</v>
      </c>
      <c r="G62">
        <v>3</v>
      </c>
      <c r="H62">
        <v>2</v>
      </c>
      <c r="I62">
        <v>7</v>
      </c>
      <c r="J62">
        <v>0</v>
      </c>
      <c r="K62">
        <v>1</v>
      </c>
      <c r="L62" t="b">
        <v>0</v>
      </c>
      <c r="M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62">
        <f>STANDARDIZE(HyperP_results[[#This Row],[Nparam]],AVERAGE(M:M),_xlfn.STDEV.S(M:M))</f>
        <v>-0.75216457674366088</v>
      </c>
      <c r="O62">
        <f>STANDARDIZE(HyperP_results[[#This Row],[AvgOACC]],AVERAGE(P:P),_xlfn.STDEV.S(P:P))</f>
        <v>0.73778473011464707</v>
      </c>
      <c r="P62">
        <v>0.98584471751218516</v>
      </c>
      <c r="Q62">
        <f>_xlfn.STDEV.S(HyperP_results[[#This Row],[OACC Fold 1]:[OACC fold 5]])</f>
        <v>1.7598621755106235E-3</v>
      </c>
      <c r="R62">
        <v>0.98359305279055398</v>
      </c>
      <c r="S62">
        <v>0.98798654493032201</v>
      </c>
      <c r="T62">
        <v>0.98702546852474771</v>
      </c>
      <c r="U62">
        <v>0.98469142582549596</v>
      </c>
      <c r="V62">
        <v>0.98592709548980573</v>
      </c>
      <c r="W62">
        <f>STANDARDIZE(HyperP_results[[#This Row],[AvgROCAUC]],AVERAGE(Y:Y),_xlfn.STDEV.S(Y:Y))</f>
        <v>0.62999345574625232</v>
      </c>
      <c r="X62">
        <f>_xlfn.STDEV.S(HyperP_results[[#This Row],[ROC_AUC Fold 1]:[ROC_AUC Fold 5]])</f>
        <v>5.1917714026768549E-4</v>
      </c>
      <c r="Y62">
        <v>0.99831281817703077</v>
      </c>
      <c r="Z62">
        <v>0.99768453305116467</v>
      </c>
      <c r="AA62">
        <v>0.99898463675986093</v>
      </c>
      <c r="AB62">
        <v>0.99795149636547409</v>
      </c>
      <c r="AC62">
        <v>0.99831194841343018</v>
      </c>
      <c r="AD62">
        <v>0.99863147629522375</v>
      </c>
      <c r="AE62">
        <v>0.99872309817376292</v>
      </c>
      <c r="AF62">
        <v>0.99802315686095877</v>
      </c>
      <c r="AG62">
        <v>0.99383977900552489</v>
      </c>
      <c r="AH62">
        <v>0.99972492403669266</v>
      </c>
      <c r="AI62">
        <v>0.99949040047512983</v>
      </c>
      <c r="AJ62">
        <v>0.99918216641744106</v>
      </c>
      <c r="AK62">
        <v>0.99741330273866802</v>
      </c>
      <c r="AL62">
        <v>0.99964098795014456</v>
      </c>
      <c r="AM62">
        <v>0.99919334787347935</v>
      </c>
      <c r="AN62">
        <v>0.99922317937642524</v>
      </c>
      <c r="AO62">
        <v>0.99271683597694993</v>
      </c>
      <c r="AP62">
        <v>0.9997905044903509</v>
      </c>
      <c r="AQ62">
        <v>0.99920931927310064</v>
      </c>
      <c r="AR62">
        <v>0.99842563933925987</v>
      </c>
      <c r="AS62">
        <v>0.99494861284381875</v>
      </c>
      <c r="AT62">
        <v>0.99982550658530589</v>
      </c>
      <c r="AU62">
        <v>0.99918084851725408</v>
      </c>
      <c r="AV62">
        <v>0.99909960353522453</v>
      </c>
      <c r="AW62">
        <v>0.99639562169547913</v>
      </c>
      <c r="AX62">
        <v>0.99981777940964489</v>
      </c>
      <c r="AY62">
        <v>687.54220032691956</v>
      </c>
      <c r="AZ62">
        <f>_xlfn.STDEV.S(HyperP_results[[#This Row],[Train Time Fold 1]:[Train Time Fold 5]])</f>
        <v>51.062274536084217</v>
      </c>
      <c r="BA62">
        <v>659.97873997688293</v>
      </c>
      <c r="BB62">
        <v>770.2839469909668</v>
      </c>
      <c r="BC62">
        <v>650.85104608535767</v>
      </c>
      <c r="BD62">
        <v>652.74129962921143</v>
      </c>
      <c r="BE62">
        <v>703.85596895217896</v>
      </c>
    </row>
    <row r="63" spans="1:57" x14ac:dyDescent="0.25">
      <c r="A63" t="s">
        <v>11</v>
      </c>
      <c r="B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0.89012498002995155</v>
      </c>
      <c r="C63">
        <v>47</v>
      </c>
      <c r="D63">
        <v>0.9</v>
      </c>
      <c r="E63">
        <v>0.999</v>
      </c>
      <c r="F63">
        <v>64</v>
      </c>
      <c r="G63">
        <v>3</v>
      </c>
      <c r="H63">
        <v>2</v>
      </c>
      <c r="I63">
        <v>7</v>
      </c>
      <c r="J63">
        <v>0</v>
      </c>
      <c r="K63">
        <v>1</v>
      </c>
      <c r="L63" t="b">
        <v>0</v>
      </c>
      <c r="M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63">
        <f>STANDARDIZE(HyperP_results[[#This Row],[Nparam]],AVERAGE(M:M),_xlfn.STDEV.S(M:M))</f>
        <v>-0.75216457674366088</v>
      </c>
      <c r="O63">
        <f>STANDARDIZE(HyperP_results[[#This Row],[AvgOACC]],AVERAGE(P:P),_xlfn.STDEV.S(P:P))</f>
        <v>0.70335809079682421</v>
      </c>
      <c r="P63">
        <v>0.98486991144367408</v>
      </c>
      <c r="Q63">
        <f>_xlfn.STDEV.S(HyperP_results[[#This Row],[OACC Fold 1]:[OACC fold 5]])</f>
        <v>3.7454560754441573E-3</v>
      </c>
      <c r="R63">
        <v>0.97858172581863112</v>
      </c>
      <c r="S63">
        <v>0.98661357863664445</v>
      </c>
      <c r="T63">
        <v>0.98743735841285096</v>
      </c>
      <c r="U63">
        <v>0.9842795359373927</v>
      </c>
      <c r="V63">
        <v>0.98743735841285096</v>
      </c>
      <c r="W63">
        <f>STANDARDIZE(HyperP_results[[#This Row],[AvgROCAUC]],AVERAGE(Y:Y),_xlfn.STDEV.S(Y:Y))</f>
        <v>0.66076441050835655</v>
      </c>
      <c r="X63">
        <f>_xlfn.STDEV.S(HyperP_results[[#This Row],[ROC_AUC Fold 1]:[ROC_AUC Fold 5]])</f>
        <v>6.8229798796518135E-4</v>
      </c>
      <c r="Y63">
        <v>0.99851504113916045</v>
      </c>
      <c r="Z63">
        <v>0.99733715664652245</v>
      </c>
      <c r="AA63">
        <v>0.99895529444327724</v>
      </c>
      <c r="AB63">
        <v>0.99870170643507816</v>
      </c>
      <c r="AC63">
        <v>0.99857342769254354</v>
      </c>
      <c r="AD63">
        <v>0.99900762047838054</v>
      </c>
      <c r="AE63">
        <v>0.99813296653123751</v>
      </c>
      <c r="AF63">
        <v>0.99757131070380833</v>
      </c>
      <c r="AG63">
        <v>0.99393705815956745</v>
      </c>
      <c r="AH63">
        <v>0.99982707212833011</v>
      </c>
      <c r="AI63">
        <v>0.99925288377315447</v>
      </c>
      <c r="AJ63">
        <v>0.99901502240807361</v>
      </c>
      <c r="AK63">
        <v>0.99762468068674626</v>
      </c>
      <c r="AL63">
        <v>0.99993144645087384</v>
      </c>
      <c r="AM63">
        <v>0.99938883356123442</v>
      </c>
      <c r="AN63">
        <v>0.99935890171924846</v>
      </c>
      <c r="AO63">
        <v>0.99628519871680621</v>
      </c>
      <c r="AP63">
        <v>0.99953832279842569</v>
      </c>
      <c r="AQ63">
        <v>0.99859349450944557</v>
      </c>
      <c r="AR63">
        <v>0.99889937141854113</v>
      </c>
      <c r="AS63">
        <v>0.99716019129091671</v>
      </c>
      <c r="AT63">
        <v>0.99987569013876221</v>
      </c>
      <c r="AU63">
        <v>0.99917465670653149</v>
      </c>
      <c r="AV63">
        <v>0.99912861812065479</v>
      </c>
      <c r="AW63">
        <v>0.9981100368324124</v>
      </c>
      <c r="AX63">
        <v>0.99975146645420465</v>
      </c>
      <c r="AY63">
        <v>789.19133133888249</v>
      </c>
      <c r="AZ63">
        <f>_xlfn.STDEV.S(HyperP_results[[#This Row],[Train Time Fold 1]:[Train Time Fold 5]])</f>
        <v>170.98886613956932</v>
      </c>
      <c r="BA63">
        <v>600.25473594665527</v>
      </c>
      <c r="BB63">
        <v>1035.3218967914581</v>
      </c>
      <c r="BC63">
        <v>846.88588690757751</v>
      </c>
      <c r="BD63">
        <v>658.45611190795898</v>
      </c>
      <c r="BE63">
        <v>805.03802514076233</v>
      </c>
    </row>
    <row r="64" spans="1:57" x14ac:dyDescent="0.25">
      <c r="A64" t="s">
        <v>5</v>
      </c>
      <c r="B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0.8885739036511181</v>
      </c>
      <c r="C64">
        <v>98</v>
      </c>
      <c r="D64">
        <v>0.85</v>
      </c>
      <c r="E64">
        <v>0.999</v>
      </c>
      <c r="F64">
        <v>64</v>
      </c>
      <c r="G64">
        <v>5</v>
      </c>
      <c r="H64">
        <v>16</v>
      </c>
      <c r="I64">
        <v>5</v>
      </c>
      <c r="J64">
        <v>0</v>
      </c>
      <c r="K64">
        <v>1</v>
      </c>
      <c r="L64" t="b">
        <v>0</v>
      </c>
      <c r="M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64">
        <f>STANDARDIZE(HyperP_results[[#This Row],[Nparam]],AVERAGE(M:M),_xlfn.STDEV.S(M:M))</f>
        <v>-0.66404989950168691</v>
      </c>
      <c r="O64">
        <f>STANDARDIZE(HyperP_results[[#This Row],[AvgOACC]],AVERAGE(P:P),_xlfn.STDEV.S(P:P))</f>
        <v>0.78093924982289786</v>
      </c>
      <c r="P64">
        <v>0.98706665751355804</v>
      </c>
      <c r="Q64">
        <f>_xlfn.STDEV.S(HyperP_results[[#This Row],[OACC Fold 1]:[OACC fold 5]])</f>
        <v>2.3718961330227049E-3</v>
      </c>
      <c r="R64">
        <v>0.98633898537790898</v>
      </c>
      <c r="S64">
        <v>0.98331845953181851</v>
      </c>
      <c r="T64">
        <v>0.98853573144779294</v>
      </c>
      <c r="U64">
        <v>0.98935951122399945</v>
      </c>
      <c r="V64">
        <v>0.98778059998627032</v>
      </c>
      <c r="W64">
        <f>STANDARDIZE(HyperP_results[[#This Row],[AvgROCAUC]],AVERAGE(Y:Y),_xlfn.STDEV.S(Y:Y))</f>
        <v>0.71615011039433718</v>
      </c>
      <c r="X64">
        <f>_xlfn.STDEV.S(HyperP_results[[#This Row],[ROC_AUC Fold 1]:[ROC_AUC Fold 5]])</f>
        <v>3.4672588637324188E-4</v>
      </c>
      <c r="Y64">
        <v>0.99887902920443694</v>
      </c>
      <c r="Z64">
        <v>0.9988650990179927</v>
      </c>
      <c r="AA64">
        <v>0.99834062554167291</v>
      </c>
      <c r="AB64">
        <v>0.99916248303342259</v>
      </c>
      <c r="AC64">
        <v>0.99920622359342071</v>
      </c>
      <c r="AD64">
        <v>0.99882071483567536</v>
      </c>
      <c r="AE64">
        <v>0.99930736592077529</v>
      </c>
      <c r="AF64">
        <v>0.9991152865944839</v>
      </c>
      <c r="AG64">
        <v>0.99717110734866032</v>
      </c>
      <c r="AH64">
        <v>0.9998285514946742</v>
      </c>
      <c r="AI64">
        <v>0.99919399405933373</v>
      </c>
      <c r="AJ64">
        <v>0.99883415803635522</v>
      </c>
      <c r="AK64">
        <v>0.99581851868353843</v>
      </c>
      <c r="AL64">
        <v>0.99935768211387477</v>
      </c>
      <c r="AM64">
        <v>0.99938059710273408</v>
      </c>
      <c r="AN64">
        <v>0.99901937367008775</v>
      </c>
      <c r="AO64">
        <v>0.99886532406582307</v>
      </c>
      <c r="AP64">
        <v>0.99979116517823252</v>
      </c>
      <c r="AQ64">
        <v>0.99939622129801575</v>
      </c>
      <c r="AR64">
        <v>0.99922406814483655</v>
      </c>
      <c r="AS64">
        <v>0.99872460345749436</v>
      </c>
      <c r="AT64">
        <v>0.99962663953288555</v>
      </c>
      <c r="AU64">
        <v>0.99930867758161379</v>
      </c>
      <c r="AV64">
        <v>0.9983715911102421</v>
      </c>
      <c r="AW64">
        <v>0.99802315392384</v>
      </c>
      <c r="AX64">
        <v>0.99968166334321507</v>
      </c>
      <c r="AY64">
        <v>2027.1312308311462</v>
      </c>
      <c r="AZ64">
        <f>_xlfn.STDEV.S(HyperP_results[[#This Row],[Train Time Fold 1]:[Train Time Fold 5]])</f>
        <v>590.157229788819</v>
      </c>
      <c r="BA64">
        <v>1261.7946031093597</v>
      </c>
      <c r="BB64">
        <v>2075.5271978378296</v>
      </c>
      <c r="BC64">
        <v>1858.4238393306732</v>
      </c>
      <c r="BD64">
        <v>2908.3680076599121</v>
      </c>
      <c r="BE64">
        <v>2031.5425062179565</v>
      </c>
    </row>
    <row r="65" spans="1:57" x14ac:dyDescent="0.25">
      <c r="A65" t="s">
        <v>11</v>
      </c>
      <c r="B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0.88826834744912297</v>
      </c>
      <c r="C65">
        <v>35</v>
      </c>
      <c r="D65">
        <v>0.9</v>
      </c>
      <c r="E65">
        <v>0.999</v>
      </c>
      <c r="F65">
        <v>64</v>
      </c>
      <c r="G65">
        <v>2</v>
      </c>
      <c r="H65">
        <v>8</v>
      </c>
      <c r="I65">
        <v>7</v>
      </c>
      <c r="J65">
        <v>0</v>
      </c>
      <c r="K65">
        <v>1</v>
      </c>
      <c r="L65" t="b">
        <v>0</v>
      </c>
      <c r="M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65">
        <f>STANDARDIZE(HyperP_results[[#This Row],[Nparam]],AVERAGE(M:M),_xlfn.STDEV.S(M:M))</f>
        <v>-0.79622191536464781</v>
      </c>
      <c r="O65">
        <f>STANDARDIZE(HyperP_results[[#This Row],[AvgOACC]],AVERAGE(P:P),_xlfn.STDEV.S(P:P))</f>
        <v>0.66165821782030487</v>
      </c>
      <c r="P65">
        <v>0.98368916043111132</v>
      </c>
      <c r="Q65">
        <f>_xlfn.STDEV.S(HyperP_results[[#This Row],[OACC Fold 1]:[OACC fold 5]])</f>
        <v>1.6292951149696074E-3</v>
      </c>
      <c r="R65">
        <v>0.98627033706322509</v>
      </c>
      <c r="S65">
        <v>0.98194549323814095</v>
      </c>
      <c r="T65">
        <v>0.98283792132903136</v>
      </c>
      <c r="U65">
        <v>0.98400494267865724</v>
      </c>
      <c r="V65">
        <v>0.98338710784650241</v>
      </c>
      <c r="W65">
        <f>STANDARDIZE(HyperP_results[[#This Row],[AvgROCAUC]],AVERAGE(Y:Y),_xlfn.STDEV.S(Y:Y))</f>
        <v>0.61962289372589352</v>
      </c>
      <c r="X65">
        <f>_xlfn.STDEV.S(HyperP_results[[#This Row],[ROC_AUC Fold 1]:[ROC_AUC Fold 5]])</f>
        <v>3.8593229482003006E-4</v>
      </c>
      <c r="Y65">
        <v>0.9982446641081395</v>
      </c>
      <c r="Z65">
        <v>0.99889264068969197</v>
      </c>
      <c r="AA65">
        <v>0.99790460032309847</v>
      </c>
      <c r="AB65">
        <v>0.99817732598618336</v>
      </c>
      <c r="AC65">
        <v>0.99824010361933713</v>
      </c>
      <c r="AD65">
        <v>0.99800864992238647</v>
      </c>
      <c r="AE65">
        <v>0.99935535727615865</v>
      </c>
      <c r="AF65">
        <v>0.99940793210994361</v>
      </c>
      <c r="AG65">
        <v>0.99702385195746424</v>
      </c>
      <c r="AH65">
        <v>0.99987095042134932</v>
      </c>
      <c r="AI65">
        <v>0.99830316416959242</v>
      </c>
      <c r="AJ65">
        <v>0.99855301096221782</v>
      </c>
      <c r="AK65">
        <v>0.9953775322283609</v>
      </c>
      <c r="AL65">
        <v>0.9998595032856582</v>
      </c>
      <c r="AM65">
        <v>0.99870683743719213</v>
      </c>
      <c r="AN65">
        <v>0.99842347296625711</v>
      </c>
      <c r="AO65">
        <v>0.9958716880532289</v>
      </c>
      <c r="AP65">
        <v>0.99989338508377035</v>
      </c>
      <c r="AQ65">
        <v>0.99865209488631668</v>
      </c>
      <c r="AR65">
        <v>0.99860318934544423</v>
      </c>
      <c r="AS65">
        <v>0.9962670795461297</v>
      </c>
      <c r="AT65">
        <v>0.99988692183275274</v>
      </c>
      <c r="AU65">
        <v>0.99863153267376081</v>
      </c>
      <c r="AV65">
        <v>0.99822261130528245</v>
      </c>
      <c r="AW65">
        <v>0.995622995009802</v>
      </c>
      <c r="AX65">
        <v>0.99974034966245451</v>
      </c>
      <c r="AY65">
        <v>617.42348809242253</v>
      </c>
      <c r="AZ65">
        <f>_xlfn.STDEV.S(HyperP_results[[#This Row],[Train Time Fold 1]:[Train Time Fold 5]])</f>
        <v>80.766847720714296</v>
      </c>
      <c r="BA65">
        <v>647.28381824493408</v>
      </c>
      <c r="BB65">
        <v>517.87662386894226</v>
      </c>
      <c r="BC65">
        <v>729.19716215133667</v>
      </c>
      <c r="BD65">
        <v>627.30643892288208</v>
      </c>
      <c r="BE65">
        <v>565.45339727401733</v>
      </c>
    </row>
    <row r="66" spans="1:57" x14ac:dyDescent="0.25">
      <c r="A66" t="s">
        <v>0</v>
      </c>
      <c r="B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0.88807079194533467</v>
      </c>
      <c r="C66">
        <v>51</v>
      </c>
      <c r="D66">
        <v>0.85</v>
      </c>
      <c r="E66">
        <v>0.9</v>
      </c>
      <c r="F66">
        <v>64</v>
      </c>
      <c r="G66">
        <v>3</v>
      </c>
      <c r="H66">
        <v>4</v>
      </c>
      <c r="I66">
        <v>7</v>
      </c>
      <c r="J66">
        <v>0</v>
      </c>
      <c r="K66">
        <v>1</v>
      </c>
      <c r="L66" t="b">
        <v>0</v>
      </c>
      <c r="M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66">
        <f>STANDARDIZE(HyperP_results[[#This Row],[Nparam]],AVERAGE(M:M),_xlfn.STDEV.S(M:M))</f>
        <v>-0.75216457674366088</v>
      </c>
      <c r="O66">
        <f>STANDARDIZE(HyperP_results[[#This Row],[AvgOACC]],AVERAGE(P:P),_xlfn.STDEV.S(P:P))</f>
        <v>0.71305573567507852</v>
      </c>
      <c r="P66">
        <v>0.98514450470240944</v>
      </c>
      <c r="Q66">
        <f>_xlfn.STDEV.S(HyperP_results[[#This Row],[OACC Fold 1]:[OACC fold 5]])</f>
        <v>1.5801046704299159E-3</v>
      </c>
      <c r="R66">
        <v>0.9871627651541155</v>
      </c>
      <c r="S66">
        <v>0.98633898537790898</v>
      </c>
      <c r="T66">
        <v>0.98482872245486375</v>
      </c>
      <c r="U66">
        <v>0.98338710784650241</v>
      </c>
      <c r="V66">
        <v>0.98400494267865724</v>
      </c>
      <c r="W66">
        <f>STANDARDIZE(HyperP_results[[#This Row],[AvgROCAUC]],AVERAGE(Y:Y),_xlfn.STDEV.S(Y:Y))</f>
        <v>0.6385787970649921</v>
      </c>
      <c r="X66">
        <f>_xlfn.STDEV.S(HyperP_results[[#This Row],[ROC_AUC Fold 1]:[ROC_AUC Fold 5]])</f>
        <v>3.9092790688452126E-4</v>
      </c>
      <c r="Y66">
        <v>0.9983692399931815</v>
      </c>
      <c r="Z66">
        <v>0.99864131094149056</v>
      </c>
      <c r="AA66">
        <v>0.99890158372190452</v>
      </c>
      <c r="AB66">
        <v>0.99803883780914759</v>
      </c>
      <c r="AC66">
        <v>0.99825946688333855</v>
      </c>
      <c r="AD66">
        <v>0.99800500061002673</v>
      </c>
      <c r="AE66">
        <v>0.99900881841155176</v>
      </c>
      <c r="AF66">
        <v>0.99813791908208005</v>
      </c>
      <c r="AG66">
        <v>0.99780368175607437</v>
      </c>
      <c r="AH66">
        <v>0.99971280185033973</v>
      </c>
      <c r="AI66">
        <v>0.99940875923250094</v>
      </c>
      <c r="AJ66">
        <v>0.99830926622539307</v>
      </c>
      <c r="AK66">
        <v>0.99771991772114288</v>
      </c>
      <c r="AL66">
        <v>0.99983755695775867</v>
      </c>
      <c r="AM66">
        <v>0.9991307546467032</v>
      </c>
      <c r="AN66">
        <v>0.99793002133784836</v>
      </c>
      <c r="AO66">
        <v>0.99478260708132848</v>
      </c>
      <c r="AP66">
        <v>0.99959616171364285</v>
      </c>
      <c r="AQ66">
        <v>0.99864715686904237</v>
      </c>
      <c r="AR66">
        <v>0.99828686185502258</v>
      </c>
      <c r="AS66">
        <v>0.99648369274639093</v>
      </c>
      <c r="AT66">
        <v>0.99959389239439667</v>
      </c>
      <c r="AU66">
        <v>0.99897229444393965</v>
      </c>
      <c r="AV66">
        <v>0.99810570122716702</v>
      </c>
      <c r="AW66">
        <v>0.99453380264955749</v>
      </c>
      <c r="AX66">
        <v>0.99956841282260744</v>
      </c>
      <c r="AY66">
        <v>599.8655469417572</v>
      </c>
      <c r="AZ66">
        <f>_xlfn.STDEV.S(HyperP_results[[#This Row],[Train Time Fold 1]:[Train Time Fold 5]])</f>
        <v>69.824905743184956</v>
      </c>
      <c r="BA66">
        <v>640.98008966445923</v>
      </c>
      <c r="BB66">
        <v>636.16464114189148</v>
      </c>
      <c r="BC66">
        <v>628.7392578125</v>
      </c>
      <c r="BD66">
        <v>475.96931600570679</v>
      </c>
      <c r="BE66">
        <v>617.47443008422852</v>
      </c>
    </row>
    <row r="67" spans="1:57" x14ac:dyDescent="0.25">
      <c r="A67" t="s">
        <v>8</v>
      </c>
      <c r="B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0.88806807041519609</v>
      </c>
      <c r="C67">
        <v>67</v>
      </c>
      <c r="D67">
        <v>0.9</v>
      </c>
      <c r="E67">
        <v>0.9</v>
      </c>
      <c r="F67">
        <v>64</v>
      </c>
      <c r="G67">
        <v>4</v>
      </c>
      <c r="H67">
        <v>2</v>
      </c>
      <c r="I67">
        <v>7</v>
      </c>
      <c r="J67">
        <v>0</v>
      </c>
      <c r="K67">
        <v>1</v>
      </c>
      <c r="L67" t="b">
        <v>0</v>
      </c>
      <c r="M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67">
        <f>STANDARDIZE(HyperP_results[[#This Row],[Nparam]],AVERAGE(M:M),_xlfn.STDEV.S(M:M))</f>
        <v>-0.70810723812267384</v>
      </c>
      <c r="O67">
        <f>STANDARDIZE(HyperP_results[[#This Row],[AvgOACC]],AVERAGE(P:P),_xlfn.STDEV.S(P:P))</f>
        <v>0.76687766474941776</v>
      </c>
      <c r="P67">
        <v>0.98666849728839146</v>
      </c>
      <c r="Q67">
        <f>_xlfn.STDEV.S(HyperP_results[[#This Row],[OACC Fold 1]:[OACC fold 5]])</f>
        <v>1.5649707982304665E-3</v>
      </c>
      <c r="R67">
        <v>0.98784924830095422</v>
      </c>
      <c r="S67">
        <v>0.98606439211917352</v>
      </c>
      <c r="T67">
        <v>0.98647628200727677</v>
      </c>
      <c r="U67">
        <v>0.98846708313310905</v>
      </c>
      <c r="V67">
        <v>0.98448548088144439</v>
      </c>
      <c r="W67">
        <f>STANDARDIZE(HyperP_results[[#This Row],[AvgROCAUC]],AVERAGE(Y:Y),_xlfn.STDEV.S(Y:Y))</f>
        <v>0.65636185365354649</v>
      </c>
      <c r="X67">
        <f>_xlfn.STDEV.S(HyperP_results[[#This Row],[ROC_AUC Fold 1]:[ROC_AUC Fold 5]])</f>
        <v>3.6404048095072775E-4</v>
      </c>
      <c r="Y67">
        <v>0.99848610807240945</v>
      </c>
      <c r="Z67">
        <v>0.99854786465487522</v>
      </c>
      <c r="AA67">
        <v>0.99807252617408648</v>
      </c>
      <c r="AB67">
        <v>0.99855748915598674</v>
      </c>
      <c r="AC67">
        <v>0.99902054984951461</v>
      </c>
      <c r="AD67">
        <v>0.99823211052758454</v>
      </c>
      <c r="AE67">
        <v>0.99920511424276559</v>
      </c>
      <c r="AF67">
        <v>0.99857689661327398</v>
      </c>
      <c r="AG67">
        <v>0.99653136695776146</v>
      </c>
      <c r="AH67">
        <v>0.99991261684624266</v>
      </c>
      <c r="AI67">
        <v>0.99889213846431912</v>
      </c>
      <c r="AJ67">
        <v>0.99852499624125024</v>
      </c>
      <c r="AK67">
        <v>0.99431837759163555</v>
      </c>
      <c r="AL67">
        <v>0.99992742487246289</v>
      </c>
      <c r="AM67">
        <v>0.99930276546327579</v>
      </c>
      <c r="AN67">
        <v>0.99883819452622347</v>
      </c>
      <c r="AO67">
        <v>0.996216954791184</v>
      </c>
      <c r="AP67">
        <v>0.99954617923910705</v>
      </c>
      <c r="AQ67">
        <v>0.99944205227084182</v>
      </c>
      <c r="AR67">
        <v>0.99895636369292162</v>
      </c>
      <c r="AS67">
        <v>0.99762883918493439</v>
      </c>
      <c r="AT67">
        <v>0.99991668151299373</v>
      </c>
      <c r="AU67">
        <v>0.99900933921806112</v>
      </c>
      <c r="AV67">
        <v>0.99823847952462741</v>
      </c>
      <c r="AW67">
        <v>0.99543864729994669</v>
      </c>
      <c r="AX67">
        <v>0.99988637604711128</v>
      </c>
      <c r="AY67">
        <v>685.56373205184934</v>
      </c>
      <c r="AZ67">
        <f>_xlfn.STDEV.S(HyperP_results[[#This Row],[Train Time Fold 1]:[Train Time Fold 5]])</f>
        <v>110.27791849212311</v>
      </c>
      <c r="BA67">
        <v>659.51256489753723</v>
      </c>
      <c r="BB67">
        <v>611.35352230072021</v>
      </c>
      <c r="BC67">
        <v>780.14512014389038</v>
      </c>
      <c r="BD67">
        <v>817.82027983665466</v>
      </c>
      <c r="BE67">
        <v>558.98717308044434</v>
      </c>
    </row>
    <row r="68" spans="1:57" x14ac:dyDescent="0.25">
      <c r="A68" t="s">
        <v>5</v>
      </c>
      <c r="B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0.88797151015608355</v>
      </c>
      <c r="C68">
        <v>74</v>
      </c>
      <c r="D68">
        <v>0.85</v>
      </c>
      <c r="E68">
        <v>0.999</v>
      </c>
      <c r="F68">
        <v>64</v>
      </c>
      <c r="G68">
        <v>4</v>
      </c>
      <c r="H68">
        <v>8</v>
      </c>
      <c r="I68">
        <v>5</v>
      </c>
      <c r="J68">
        <v>0</v>
      </c>
      <c r="K68">
        <v>1</v>
      </c>
      <c r="L68" t="b">
        <v>0</v>
      </c>
      <c r="M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68">
        <f>STANDARDIZE(HyperP_results[[#This Row],[Nparam]],AVERAGE(M:M),_xlfn.STDEV.S(M:M))</f>
        <v>-0.70810723812267384</v>
      </c>
      <c r="O68">
        <f>STANDARDIZE(HyperP_results[[#This Row],[AvgOACC]],AVERAGE(P:P),_xlfn.STDEV.S(P:P))</f>
        <v>0.77027184045681341</v>
      </c>
      <c r="P68">
        <v>0.98676460492894902</v>
      </c>
      <c r="Q68">
        <f>_xlfn.STDEV.S(HyperP_results[[#This Row],[OACC Fold 1]:[OACC fold 5]])</f>
        <v>2.7349268012332069E-3</v>
      </c>
      <c r="R68">
        <v>0.98908491796526399</v>
      </c>
      <c r="S68">
        <v>0.98826113818905748</v>
      </c>
      <c r="T68">
        <v>0.98345575616118619</v>
      </c>
      <c r="U68">
        <v>0.98414223930802502</v>
      </c>
      <c r="V68">
        <v>0.9888789730212123</v>
      </c>
      <c r="W68">
        <f>STANDARDIZE(HyperP_results[[#This Row],[AvgROCAUC]],AVERAGE(Y:Y),_xlfn.STDEV.S(Y:Y))</f>
        <v>0.65244591668327845</v>
      </c>
      <c r="X68">
        <f>_xlfn.STDEV.S(HyperP_results[[#This Row],[ROC_AUC Fold 1]:[ROC_AUC Fold 5]])</f>
        <v>3.1971382642553955E-4</v>
      </c>
      <c r="Y68">
        <v>0.99846037301219559</v>
      </c>
      <c r="Z68">
        <v>0.99851349520024735</v>
      </c>
      <c r="AA68">
        <v>0.99898859053590028</v>
      </c>
      <c r="AB68">
        <v>0.99816890791258406</v>
      </c>
      <c r="AC68">
        <v>0.9983212000076338</v>
      </c>
      <c r="AD68">
        <v>0.99830967140461224</v>
      </c>
      <c r="AE68">
        <v>0.99913603022375208</v>
      </c>
      <c r="AF68">
        <v>0.99847422534574937</v>
      </c>
      <c r="AG68">
        <v>0.99699778708489273</v>
      </c>
      <c r="AH68">
        <v>0.99965188930019433</v>
      </c>
      <c r="AI68">
        <v>0.99929126914180944</v>
      </c>
      <c r="AJ68">
        <v>0.99898385996564909</v>
      </c>
      <c r="AK68">
        <v>0.9979967548862354</v>
      </c>
      <c r="AL68">
        <v>0.9998336502815881</v>
      </c>
      <c r="AM68">
        <v>0.99888333297648446</v>
      </c>
      <c r="AN68">
        <v>0.9988288254258868</v>
      </c>
      <c r="AO68">
        <v>0.99510715558723939</v>
      </c>
      <c r="AP68">
        <v>0.99951180910647364</v>
      </c>
      <c r="AQ68">
        <v>0.99904779209867089</v>
      </c>
      <c r="AR68">
        <v>0.99908527214459064</v>
      </c>
      <c r="AS68">
        <v>0.99559707865502289</v>
      </c>
      <c r="AT68">
        <v>0.99935055817497553</v>
      </c>
      <c r="AU68">
        <v>0.99926342528268697</v>
      </c>
      <c r="AV68">
        <v>0.99832394942018976</v>
      </c>
      <c r="AW68">
        <v>0.99587944810788331</v>
      </c>
      <c r="AX68">
        <v>0.99957198915483714</v>
      </c>
      <c r="AY68">
        <v>913.25284929275517</v>
      </c>
      <c r="AZ68">
        <f>_xlfn.STDEV.S(HyperP_results[[#This Row],[Train Time Fold 1]:[Train Time Fold 5]])</f>
        <v>230.53194847211887</v>
      </c>
      <c r="BA68">
        <v>977.64725542068481</v>
      </c>
      <c r="BB68">
        <v>919.29175138473511</v>
      </c>
      <c r="BC68">
        <v>645.20123672485352</v>
      </c>
      <c r="BD68">
        <v>770.17499780654907</v>
      </c>
      <c r="BE68">
        <v>1253.9490051269531</v>
      </c>
    </row>
    <row r="69" spans="1:57" x14ac:dyDescent="0.25">
      <c r="A69" t="s">
        <v>5</v>
      </c>
      <c r="B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0.88667636069835021</v>
      </c>
      <c r="C69">
        <v>82</v>
      </c>
      <c r="D69">
        <v>0.85</v>
      </c>
      <c r="E69">
        <v>0.999</v>
      </c>
      <c r="F69">
        <v>64</v>
      </c>
      <c r="G69">
        <v>5</v>
      </c>
      <c r="H69">
        <v>1</v>
      </c>
      <c r="I69">
        <v>5</v>
      </c>
      <c r="J69">
        <v>0</v>
      </c>
      <c r="K69">
        <v>1</v>
      </c>
      <c r="L69" t="b">
        <v>0</v>
      </c>
      <c r="M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69">
        <f>STANDARDIZE(HyperP_results[[#This Row],[Nparam]],AVERAGE(M:M),_xlfn.STDEV.S(M:M))</f>
        <v>-0.66404989950168691</v>
      </c>
      <c r="O69">
        <f>STANDARDIZE(HyperP_results[[#This Row],[AvgOACC]],AVERAGE(P:P),_xlfn.STDEV.S(P:P))</f>
        <v>0.75233119743203236</v>
      </c>
      <c r="P69">
        <v>0.98625660740028831</v>
      </c>
      <c r="Q69">
        <f>_xlfn.STDEV.S(HyperP_results[[#This Row],[OACC Fold 1]:[OACC fold 5]])</f>
        <v>1.9767854075568971E-3</v>
      </c>
      <c r="R69">
        <v>0.98812384155968969</v>
      </c>
      <c r="S69">
        <v>0.98606439211917352</v>
      </c>
      <c r="T69">
        <v>0.98839843481842515</v>
      </c>
      <c r="U69">
        <v>0.98469142582549596</v>
      </c>
      <c r="V69">
        <v>0.98400494267865724</v>
      </c>
      <c r="W69">
        <f>STANDARDIZE(HyperP_results[[#This Row],[AvgROCAUC]],AVERAGE(Y:Y),_xlfn.STDEV.S(Y:Y))</f>
        <v>0.73199013542069169</v>
      </c>
      <c r="X69">
        <f>_xlfn.STDEV.S(HyperP_results[[#This Row],[ROC_AUC Fold 1]:[ROC_AUC Fold 5]])</f>
        <v>2.2060338341410026E-4</v>
      </c>
      <c r="Y69">
        <v>0.9989831279171939</v>
      </c>
      <c r="Z69">
        <v>0.99911190335276956</v>
      </c>
      <c r="AA69">
        <v>0.99914038300837815</v>
      </c>
      <c r="AB69">
        <v>0.99912137393096734</v>
      </c>
      <c r="AC69">
        <v>0.99891970730364044</v>
      </c>
      <c r="AD69">
        <v>0.99862227199021447</v>
      </c>
      <c r="AE69">
        <v>0.99934414064707699</v>
      </c>
      <c r="AF69">
        <v>0.99864099903494563</v>
      </c>
      <c r="AG69">
        <v>0.99861599982177862</v>
      </c>
      <c r="AH69">
        <v>0.99993048414461105</v>
      </c>
      <c r="AI69">
        <v>0.99938824524277015</v>
      </c>
      <c r="AJ69">
        <v>0.99927959765454033</v>
      </c>
      <c r="AK69">
        <v>0.9985059110081389</v>
      </c>
      <c r="AL69">
        <v>0.99959725328492577</v>
      </c>
      <c r="AM69">
        <v>0.9996095687201294</v>
      </c>
      <c r="AN69">
        <v>0.99929594729010807</v>
      </c>
      <c r="AO69">
        <v>0.99746847709855635</v>
      </c>
      <c r="AP69">
        <v>0.99993143208809365</v>
      </c>
      <c r="AQ69">
        <v>0.99920297314933815</v>
      </c>
      <c r="AR69">
        <v>0.99918707315971234</v>
      </c>
      <c r="AS69">
        <v>0.99788622051921827</v>
      </c>
      <c r="AT69">
        <v>0.99978128358556573</v>
      </c>
      <c r="AU69">
        <v>0.99903673942719373</v>
      </c>
      <c r="AV69">
        <v>0.99856830518529704</v>
      </c>
      <c r="AW69">
        <v>0.99736945286045275</v>
      </c>
      <c r="AX69">
        <v>0.99981928750154903</v>
      </c>
      <c r="AY69">
        <v>930.39316062927242</v>
      </c>
      <c r="AZ69">
        <f>_xlfn.STDEV.S(HyperP_results[[#This Row],[Train Time Fold 1]:[Train Time Fold 5]])</f>
        <v>126.42894135808628</v>
      </c>
      <c r="BA69">
        <v>983.68880319595337</v>
      </c>
      <c r="BB69">
        <v>869.80010676383972</v>
      </c>
      <c r="BC69">
        <v>1121.7344155311584</v>
      </c>
      <c r="BD69">
        <v>794.3393120765686</v>
      </c>
      <c r="BE69">
        <v>882.40316557884216</v>
      </c>
    </row>
    <row r="70" spans="1:57" x14ac:dyDescent="0.25">
      <c r="A70" t="s">
        <v>0</v>
      </c>
      <c r="B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0.88626916605332329</v>
      </c>
      <c r="C70">
        <v>7</v>
      </c>
      <c r="D70">
        <v>0.85</v>
      </c>
      <c r="E70">
        <v>0.9</v>
      </c>
      <c r="F70">
        <v>64</v>
      </c>
      <c r="G70">
        <v>1</v>
      </c>
      <c r="H70">
        <v>2</v>
      </c>
      <c r="I70">
        <v>7</v>
      </c>
      <c r="J70">
        <v>0</v>
      </c>
      <c r="K70">
        <v>1</v>
      </c>
      <c r="L70" t="b">
        <v>0</v>
      </c>
      <c r="M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70">
        <f>STANDARDIZE(HyperP_results[[#This Row],[Nparam]],AVERAGE(M:M),_xlfn.STDEV.S(M:M))</f>
        <v>-0.83909723201180753</v>
      </c>
      <c r="O70">
        <f>STANDARDIZE(HyperP_results[[#This Row],[AvgOACC]],AVERAGE(P:P),_xlfn.STDEV.S(P:P))</f>
        <v>0.57922823635510801</v>
      </c>
      <c r="P70">
        <v>0.98135511773185979</v>
      </c>
      <c r="Q70">
        <f>_xlfn.STDEV.S(HyperP_results[[#This Row],[OACC Fold 1]:[OACC fold 5]])</f>
        <v>1.7492528139272157E-3</v>
      </c>
      <c r="R70">
        <v>0.97865037413331502</v>
      </c>
      <c r="S70">
        <v>0.9824260314409281</v>
      </c>
      <c r="T70">
        <v>0.9807098235738313</v>
      </c>
      <c r="U70">
        <v>0.98311251458776683</v>
      </c>
      <c r="V70">
        <v>0.98187684492345717</v>
      </c>
      <c r="W70">
        <f>STANDARDIZE(HyperP_results[[#This Row],[AvgROCAUC]],AVERAGE(Y:Y),_xlfn.STDEV.S(Y:Y))</f>
        <v>0.6195160828185674</v>
      </c>
      <c r="X70">
        <f>_xlfn.STDEV.S(HyperP_results[[#This Row],[ROC_AUC Fold 1]:[ROC_AUC Fold 5]])</f>
        <v>3.0852548824811509E-4</v>
      </c>
      <c r="Y70">
        <v>0.99824396215988231</v>
      </c>
      <c r="Z70">
        <v>0.99862601300101828</v>
      </c>
      <c r="AA70">
        <v>0.99797290964585184</v>
      </c>
      <c r="AB70">
        <v>0.99789813514363457</v>
      </c>
      <c r="AC70">
        <v>0.99844549254106674</v>
      </c>
      <c r="AD70">
        <v>0.99827726046784016</v>
      </c>
      <c r="AE70">
        <v>0.9986987263580368</v>
      </c>
      <c r="AF70">
        <v>0.99861615055144382</v>
      </c>
      <c r="AG70">
        <v>0.99768913740866161</v>
      </c>
      <c r="AH70">
        <v>0.99984402020877627</v>
      </c>
      <c r="AI70">
        <v>0.9987565455251437</v>
      </c>
      <c r="AJ70">
        <v>0.99884382339282896</v>
      </c>
      <c r="AK70">
        <v>0.99465736945286054</v>
      </c>
      <c r="AL70">
        <v>0.99980173618434121</v>
      </c>
      <c r="AM70">
        <v>0.99844222915216374</v>
      </c>
      <c r="AN70">
        <v>0.99831907970993572</v>
      </c>
      <c r="AO70">
        <v>0.99552612427968867</v>
      </c>
      <c r="AP70">
        <v>0.99980322991346549</v>
      </c>
      <c r="AQ70">
        <v>0.9985381539955408</v>
      </c>
      <c r="AR70">
        <v>0.99850685055285093</v>
      </c>
      <c r="AS70">
        <v>0.99729114685439313</v>
      </c>
      <c r="AT70">
        <v>0.99984547084956021</v>
      </c>
      <c r="AU70">
        <v>0.99841447209412648</v>
      </c>
      <c r="AV70">
        <v>0.99848396476625767</v>
      </c>
      <c r="AW70">
        <v>0.99692783520465744</v>
      </c>
      <c r="AX70">
        <v>0.99967609058456008</v>
      </c>
      <c r="AY70">
        <v>842.66338124275205</v>
      </c>
      <c r="AZ70">
        <f>_xlfn.STDEV.S(HyperP_results[[#This Row],[Train Time Fold 1]:[Train Time Fold 5]])</f>
        <v>155.50462283520923</v>
      </c>
      <c r="BA70">
        <v>649.40812587738037</v>
      </c>
      <c r="BB70">
        <v>751.65754723548889</v>
      </c>
      <c r="BC70">
        <v>891.24886322021484</v>
      </c>
      <c r="BD70">
        <v>1062.8853886127472</v>
      </c>
      <c r="BE70">
        <v>858.11698126792908</v>
      </c>
    </row>
    <row r="71" spans="1:57" x14ac:dyDescent="0.25">
      <c r="A71" t="s">
        <v>5</v>
      </c>
      <c r="B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0.88576057730588809</v>
      </c>
      <c r="C71">
        <v>27</v>
      </c>
      <c r="D71">
        <v>0.85</v>
      </c>
      <c r="E71">
        <v>0.999</v>
      </c>
      <c r="F71">
        <v>64</v>
      </c>
      <c r="G71">
        <v>2</v>
      </c>
      <c r="H71">
        <v>2</v>
      </c>
      <c r="I71">
        <v>7</v>
      </c>
      <c r="J71">
        <v>0</v>
      </c>
      <c r="K71">
        <v>1</v>
      </c>
      <c r="L71" t="b">
        <v>0</v>
      </c>
      <c r="M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71">
        <f>STANDARDIZE(HyperP_results[[#This Row],[Nparam]],AVERAGE(M:M),_xlfn.STDEV.S(M:M))</f>
        <v>-0.79622191536464781</v>
      </c>
      <c r="O71">
        <f>STANDARDIZE(HyperP_results[[#This Row],[AvgOACC]],AVERAGE(P:P),_xlfn.STDEV.S(P:P))</f>
        <v>0.66311286455205209</v>
      </c>
      <c r="P71">
        <v>0.98373034941992188</v>
      </c>
      <c r="Q71">
        <f>_xlfn.STDEV.S(HyperP_results[[#This Row],[OACC Fold 1]:[OACC fold 5]])</f>
        <v>2.69132913900087E-3</v>
      </c>
      <c r="R71">
        <v>0.98256332807029589</v>
      </c>
      <c r="S71">
        <v>0.98723141346879939</v>
      </c>
      <c r="T71">
        <v>0.98016063705636025</v>
      </c>
      <c r="U71">
        <v>0.9853092606576509</v>
      </c>
      <c r="V71">
        <v>0.98338710784650241</v>
      </c>
      <c r="W71">
        <f>STANDARDIZE(HyperP_results[[#This Row],[AvgROCAUC]],AVERAGE(Y:Y),_xlfn.STDEV.S(Y:Y))</f>
        <v>0.60286368267781443</v>
      </c>
      <c r="X71">
        <f>_xlfn.STDEV.S(HyperP_results[[#This Row],[ROC_AUC Fold 1]:[ROC_AUC Fold 5]])</f>
        <v>6.2253674957993505E-4</v>
      </c>
      <c r="Y71">
        <v>0.99813452461694396</v>
      </c>
      <c r="Z71">
        <v>0.99864754404123779</v>
      </c>
      <c r="AA71">
        <v>0.99841536305857925</v>
      </c>
      <c r="AB71">
        <v>0.99717718756423823</v>
      </c>
      <c r="AC71">
        <v>0.99858928693321236</v>
      </c>
      <c r="AD71">
        <v>0.99784324148745274</v>
      </c>
      <c r="AE71">
        <v>0.99872836410624677</v>
      </c>
      <c r="AF71">
        <v>0.9985752301725026</v>
      </c>
      <c r="AG71">
        <v>0.99774037604705046</v>
      </c>
      <c r="AH71">
        <v>0.99985144576605645</v>
      </c>
      <c r="AI71">
        <v>0.99899179575434682</v>
      </c>
      <c r="AJ71">
        <v>0.99918572149108675</v>
      </c>
      <c r="AK71">
        <v>0.99559563060654654</v>
      </c>
      <c r="AL71">
        <v>0.99985079944095467</v>
      </c>
      <c r="AM71">
        <v>0.99798762293685883</v>
      </c>
      <c r="AN71">
        <v>0.9980868704464505</v>
      </c>
      <c r="AO71">
        <v>0.99325454464444851</v>
      </c>
      <c r="AP71">
        <v>0.99978359599315203</v>
      </c>
      <c r="AQ71">
        <v>0.9987131449826947</v>
      </c>
      <c r="AR71">
        <v>0.99893762549224818</v>
      </c>
      <c r="AS71">
        <v>0.99710516544882066</v>
      </c>
      <c r="AT71">
        <v>0.99992996708452975</v>
      </c>
      <c r="AU71">
        <v>0.99869405838858216</v>
      </c>
      <c r="AV71">
        <v>0.99836783236050208</v>
      </c>
      <c r="AW71">
        <v>0.99469657815006218</v>
      </c>
      <c r="AX71">
        <v>0.99989187699186621</v>
      </c>
      <c r="AY71">
        <v>769.64831428527827</v>
      </c>
      <c r="AZ71">
        <f>_xlfn.STDEV.S(HyperP_results[[#This Row],[Train Time Fold 1]:[Train Time Fold 5]])</f>
        <v>87.804388036669295</v>
      </c>
      <c r="BA71">
        <v>782.36799883842468</v>
      </c>
      <c r="BB71">
        <v>780.66948533058167</v>
      </c>
      <c r="BC71">
        <v>866.63454270362854</v>
      </c>
      <c r="BD71">
        <v>792.53542613983154</v>
      </c>
      <c r="BE71">
        <v>626.03411841392517</v>
      </c>
    </row>
    <row r="72" spans="1:57" x14ac:dyDescent="0.25">
      <c r="A72" t="s">
        <v>0</v>
      </c>
      <c r="B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0.88541100108408122</v>
      </c>
      <c r="C72">
        <v>35</v>
      </c>
      <c r="D72">
        <v>0.85</v>
      </c>
      <c r="E72">
        <v>0.9</v>
      </c>
      <c r="F72">
        <v>64</v>
      </c>
      <c r="G72">
        <v>2</v>
      </c>
      <c r="H72">
        <v>8</v>
      </c>
      <c r="I72">
        <v>7</v>
      </c>
      <c r="J72">
        <v>0</v>
      </c>
      <c r="K72">
        <v>1</v>
      </c>
      <c r="L72" t="b">
        <v>0</v>
      </c>
      <c r="M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72">
        <f>STANDARDIZE(HyperP_results[[#This Row],[Nparam]],AVERAGE(M:M),_xlfn.STDEV.S(M:M))</f>
        <v>-0.79622191536464781</v>
      </c>
      <c r="O72">
        <f>STANDARDIZE(HyperP_results[[#This Row],[AvgOACC]],AVERAGE(P:P),_xlfn.STDEV.S(P:P))</f>
        <v>0.66650704025943985</v>
      </c>
      <c r="P72">
        <v>0.98382645706047922</v>
      </c>
      <c r="Q72">
        <f>_xlfn.STDEV.S(HyperP_results[[#This Row],[OACC Fold 1]:[OACC fold 5]])</f>
        <v>1.6700034186397602E-3</v>
      </c>
      <c r="R72">
        <v>0.98112171346193455</v>
      </c>
      <c r="S72">
        <v>0.98496601908423154</v>
      </c>
      <c r="T72">
        <v>0.9842795359373927</v>
      </c>
      <c r="U72">
        <v>0.9853092606576509</v>
      </c>
      <c r="V72">
        <v>0.98345575616118619</v>
      </c>
      <c r="W72">
        <f>STANDARDIZE(HyperP_results[[#This Row],[AvgROCAUC]],AVERAGE(Y:Y),_xlfn.STDEV.S(Y:Y))</f>
        <v>0.59741526884180485</v>
      </c>
      <c r="X72">
        <f>_xlfn.STDEV.S(HyperP_results[[#This Row],[ROC_AUC Fold 1]:[ROC_AUC Fold 5]])</f>
        <v>1.3254443311452836E-4</v>
      </c>
      <c r="Y72">
        <v>0.99809871830565644</v>
      </c>
      <c r="Z72">
        <v>0.99799508605561194</v>
      </c>
      <c r="AA72">
        <v>0.99801988198510649</v>
      </c>
      <c r="AB72">
        <v>0.99799222089865769</v>
      </c>
      <c r="AC72">
        <v>0.99823259628359162</v>
      </c>
      <c r="AD72">
        <v>0.99825380630531468</v>
      </c>
      <c r="AE72">
        <v>0.9985617349569379</v>
      </c>
      <c r="AF72">
        <v>0.9982548847082211</v>
      </c>
      <c r="AG72">
        <v>0.99539761925978731</v>
      </c>
      <c r="AH72">
        <v>0.99989125939232459</v>
      </c>
      <c r="AI72">
        <v>0.99897473451888175</v>
      </c>
      <c r="AJ72">
        <v>0.99804285789407821</v>
      </c>
      <c r="AK72">
        <v>0.99455095645458313</v>
      </c>
      <c r="AL72">
        <v>0.99990365447149832</v>
      </c>
      <c r="AM72">
        <v>0.99878063764848535</v>
      </c>
      <c r="AN72">
        <v>0.99817933939325265</v>
      </c>
      <c r="AO72">
        <v>0.99518427345095939</v>
      </c>
      <c r="AP72">
        <v>0.99970323623883373</v>
      </c>
      <c r="AQ72">
        <v>0.99909567736383942</v>
      </c>
      <c r="AR72">
        <v>0.99833615146983778</v>
      </c>
      <c r="AS72">
        <v>0.99520688528485712</v>
      </c>
      <c r="AT72">
        <v>0.99986932742720491</v>
      </c>
      <c r="AU72">
        <v>0.99857340488057433</v>
      </c>
      <c r="AV72">
        <v>0.99794955572689037</v>
      </c>
      <c r="AW72">
        <v>0.99689582962038847</v>
      </c>
      <c r="AX72">
        <v>0.9999007101015901</v>
      </c>
      <c r="AY72">
        <v>569.07032041549678</v>
      </c>
      <c r="AZ72">
        <f>_xlfn.STDEV.S(HyperP_results[[#This Row],[Train Time Fold 1]:[Train Time Fold 5]])</f>
        <v>58.152377576581259</v>
      </c>
      <c r="BA72">
        <v>541.29105496406555</v>
      </c>
      <c r="BB72">
        <v>588.75187945365906</v>
      </c>
      <c r="BC72">
        <v>520.81971979141235</v>
      </c>
      <c r="BD72">
        <v>532.2365574836731</v>
      </c>
      <c r="BE72">
        <v>662.25239038467407</v>
      </c>
    </row>
    <row r="73" spans="1:57" x14ac:dyDescent="0.25">
      <c r="A73" t="s">
        <v>5</v>
      </c>
      <c r="B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0.88527329549454381</v>
      </c>
      <c r="C73">
        <v>71</v>
      </c>
      <c r="D73">
        <v>0.85</v>
      </c>
      <c r="E73">
        <v>0.999</v>
      </c>
      <c r="F73">
        <v>64</v>
      </c>
      <c r="G73">
        <v>4</v>
      </c>
      <c r="H73">
        <v>4</v>
      </c>
      <c r="I73">
        <v>7</v>
      </c>
      <c r="J73">
        <v>0</v>
      </c>
      <c r="K73">
        <v>1</v>
      </c>
      <c r="L73" t="b">
        <v>0</v>
      </c>
      <c r="M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73">
        <f>STANDARDIZE(HyperP_results[[#This Row],[Nparam]],AVERAGE(M:M),_xlfn.STDEV.S(M:M))</f>
        <v>-0.70810723812267384</v>
      </c>
      <c r="O73">
        <f>STANDARDIZE(HyperP_results[[#This Row],[AvgOACC]],AVERAGE(P:P),_xlfn.STDEV.S(P:P))</f>
        <v>0.71838944035812269</v>
      </c>
      <c r="P73">
        <v>0.98529553099471401</v>
      </c>
      <c r="Q73">
        <f>_xlfn.STDEV.S(HyperP_results[[#This Row],[OACC Fold 1]:[OACC fold 5]])</f>
        <v>6.5100901960637595E-3</v>
      </c>
      <c r="R73">
        <v>0.98784924830095422</v>
      </c>
      <c r="S73">
        <v>0.99059518088830922</v>
      </c>
      <c r="T73">
        <v>0.97535525502848908</v>
      </c>
      <c r="U73">
        <v>0.99045788425894143</v>
      </c>
      <c r="V73">
        <v>0.98222008649687653</v>
      </c>
      <c r="W73">
        <f>STANDARDIZE(HyperP_results[[#This Row],[AvgROCAUC]],AVERAGE(Y:Y),_xlfn.STDEV.S(Y:Y))</f>
        <v>0.68610840898697922</v>
      </c>
      <c r="X73">
        <f>_xlfn.STDEV.S(HyperP_results[[#This Row],[ROC_AUC Fold 1]:[ROC_AUC Fold 5]])</f>
        <v>6.8923819272680435E-4</v>
      </c>
      <c r="Y73">
        <v>0.99868159880642104</v>
      </c>
      <c r="Z73">
        <v>0.99867202397873844</v>
      </c>
      <c r="AA73">
        <v>0.99946038858941255</v>
      </c>
      <c r="AB73">
        <v>0.99764957220809258</v>
      </c>
      <c r="AC73">
        <v>0.99912443524807371</v>
      </c>
      <c r="AD73">
        <v>0.99850157400778727</v>
      </c>
      <c r="AE73">
        <v>0.99923693166266314</v>
      </c>
      <c r="AF73">
        <v>0.99908797548184214</v>
      </c>
      <c r="AG73">
        <v>0.99657870700409912</v>
      </c>
      <c r="AH73">
        <v>0.99988525575026832</v>
      </c>
      <c r="AI73">
        <v>0.99957777058936192</v>
      </c>
      <c r="AJ73">
        <v>0.99955452334979777</v>
      </c>
      <c r="AK73">
        <v>0.99888102982237281</v>
      </c>
      <c r="AL73">
        <v>0.99996837315835407</v>
      </c>
      <c r="AM73">
        <v>0.99727064597560267</v>
      </c>
      <c r="AN73">
        <v>0.99725581643377237</v>
      </c>
      <c r="AO73">
        <v>0.99693908542743415</v>
      </c>
      <c r="AP73">
        <v>0.9998967172487393</v>
      </c>
      <c r="AQ73">
        <v>0.99947930922539285</v>
      </c>
      <c r="AR73">
        <v>0.99953439644848152</v>
      </c>
      <c r="AS73">
        <v>0.99775344561278445</v>
      </c>
      <c r="AT73">
        <v>0.9996955234259528</v>
      </c>
      <c r="AU73">
        <v>0.99880359171315836</v>
      </c>
      <c r="AV73">
        <v>0.999037260134367</v>
      </c>
      <c r="AW73">
        <v>0.99687652230737245</v>
      </c>
      <c r="AX73">
        <v>0.99983379390938854</v>
      </c>
      <c r="AY73">
        <v>802.8457457065582</v>
      </c>
      <c r="AZ73">
        <f>_xlfn.STDEV.S(HyperP_results[[#This Row],[Train Time Fold 1]:[Train Time Fold 5]])</f>
        <v>194.77318937267907</v>
      </c>
      <c r="BA73">
        <v>803.46193885803223</v>
      </c>
      <c r="BB73">
        <v>1062.5819842815399</v>
      </c>
      <c r="BC73">
        <v>893.52214384078979</v>
      </c>
      <c r="BD73">
        <v>712.33209252357483</v>
      </c>
      <c r="BE73">
        <v>542.33056902885437</v>
      </c>
    </row>
    <row r="74" spans="1:57" x14ac:dyDescent="0.25">
      <c r="A74" t="s">
        <v>5</v>
      </c>
      <c r="B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0.88475850795415045</v>
      </c>
      <c r="C74">
        <v>51</v>
      </c>
      <c r="D74">
        <v>0.85</v>
      </c>
      <c r="E74">
        <v>0.999</v>
      </c>
      <c r="F74">
        <v>64</v>
      </c>
      <c r="G74">
        <v>3</v>
      </c>
      <c r="H74">
        <v>4</v>
      </c>
      <c r="I74">
        <v>7</v>
      </c>
      <c r="J74">
        <v>0</v>
      </c>
      <c r="K74">
        <v>1</v>
      </c>
      <c r="L74" t="b">
        <v>0</v>
      </c>
      <c r="M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74">
        <f>STANDARDIZE(HyperP_results[[#This Row],[Nparam]],AVERAGE(M:M),_xlfn.STDEV.S(M:M))</f>
        <v>-0.75216457674366088</v>
      </c>
      <c r="O74">
        <f>STANDARDIZE(HyperP_results[[#This Row],[AvgOACC]],AVERAGE(P:P),_xlfn.STDEV.S(P:P))</f>
        <v>0.69753950386986696</v>
      </c>
      <c r="P74">
        <v>0.98470515548843274</v>
      </c>
      <c r="Q74">
        <f>_xlfn.STDEV.S(HyperP_results[[#This Row],[OACC Fold 1]:[OACC fold 5]])</f>
        <v>2.5893248870475136E-3</v>
      </c>
      <c r="R74">
        <v>0.9806411752591474</v>
      </c>
      <c r="S74">
        <v>0.98784924830095422</v>
      </c>
      <c r="T74">
        <v>0.98489737076954764</v>
      </c>
      <c r="U74">
        <v>0.98482872245486375</v>
      </c>
      <c r="V74">
        <v>0.9853092606576509</v>
      </c>
      <c r="W74">
        <f>STANDARDIZE(HyperP_results[[#This Row],[AvgROCAUC]],AVERAGE(Y:Y),_xlfn.STDEV.S(Y:Y))</f>
        <v>0.63318586902352647</v>
      </c>
      <c r="X74">
        <f>_xlfn.STDEV.S(HyperP_results[[#This Row],[ROC_AUC Fold 1]:[ROC_AUC Fold 5]])</f>
        <v>4.0872407826592918E-4</v>
      </c>
      <c r="Y74">
        <v>0.99833379832776914</v>
      </c>
      <c r="Z74">
        <v>0.99862573445954739</v>
      </c>
      <c r="AA74">
        <v>0.99866769269790279</v>
      </c>
      <c r="AB74">
        <v>0.99768647200991556</v>
      </c>
      <c r="AC74">
        <v>0.9981829186756902</v>
      </c>
      <c r="AD74">
        <v>0.99850617379578999</v>
      </c>
      <c r="AE74">
        <v>0.99873762288863588</v>
      </c>
      <c r="AF74">
        <v>0.99850649874868824</v>
      </c>
      <c r="AG74">
        <v>0.99802812926988649</v>
      </c>
      <c r="AH74">
        <v>0.99979337704635851</v>
      </c>
      <c r="AI74">
        <v>0.99894652416629004</v>
      </c>
      <c r="AJ74">
        <v>0.9985861916495764</v>
      </c>
      <c r="AK74">
        <v>0.9976270198419771</v>
      </c>
      <c r="AL74">
        <v>0.99984278500969292</v>
      </c>
      <c r="AM74">
        <v>0.99868869601044852</v>
      </c>
      <c r="AN74">
        <v>0.99906377505864008</v>
      </c>
      <c r="AO74">
        <v>0.9932718098378186</v>
      </c>
      <c r="AP74">
        <v>0.99971603347584848</v>
      </c>
      <c r="AQ74">
        <v>0.9991204060284703</v>
      </c>
      <c r="AR74">
        <v>0.99886183946916829</v>
      </c>
      <c r="AS74">
        <v>0.99463226994593956</v>
      </c>
      <c r="AT74">
        <v>0.99975994049442773</v>
      </c>
      <c r="AU74">
        <v>0.99897103100592632</v>
      </c>
      <c r="AV74">
        <v>0.99899198849341164</v>
      </c>
      <c r="AW74">
        <v>0.99639517614210193</v>
      </c>
      <c r="AX74">
        <v>0.99954458497052268</v>
      </c>
      <c r="AY74">
        <v>699.71101779937749</v>
      </c>
      <c r="AZ74">
        <f>_xlfn.STDEV.S(HyperP_results[[#This Row],[Train Time Fold 1]:[Train Time Fold 5]])</f>
        <v>93.085685988219922</v>
      </c>
      <c r="BA74">
        <v>659.40461397171021</v>
      </c>
      <c r="BB74">
        <v>863.08678531646729</v>
      </c>
      <c r="BC74">
        <v>631.66805386543274</v>
      </c>
      <c r="BD74">
        <v>682.19118738174438</v>
      </c>
      <c r="BE74">
        <v>662.20444846153259</v>
      </c>
    </row>
    <row r="75" spans="1:57" x14ac:dyDescent="0.25">
      <c r="A75" t="s">
        <v>8</v>
      </c>
      <c r="B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0.88429250119966973</v>
      </c>
      <c r="C75">
        <v>38</v>
      </c>
      <c r="D75">
        <v>0.9</v>
      </c>
      <c r="E75">
        <v>0.9</v>
      </c>
      <c r="F75">
        <v>64</v>
      </c>
      <c r="G75">
        <v>2</v>
      </c>
      <c r="H75">
        <v>16</v>
      </c>
      <c r="I75">
        <v>5</v>
      </c>
      <c r="J75">
        <v>0</v>
      </c>
      <c r="K75">
        <v>1</v>
      </c>
      <c r="L75" t="b">
        <v>0</v>
      </c>
      <c r="M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75">
        <f>STANDARDIZE(HyperP_results[[#This Row],[Nparam]],AVERAGE(M:M),_xlfn.STDEV.S(M:M))</f>
        <v>-0.79622191536464781</v>
      </c>
      <c r="O75">
        <f>STANDARDIZE(HyperP_results[[#This Row],[AvgOACC]],AVERAGE(P:P),_xlfn.STDEV.S(P:P))</f>
        <v>0.61704905138031474</v>
      </c>
      <c r="P75">
        <v>0.9824260314409281</v>
      </c>
      <c r="Q75">
        <f>_xlfn.STDEV.S(HyperP_results[[#This Row],[OACC Fold 1]:[OACC fold 5]])</f>
        <v>1.7058795414002965E-3</v>
      </c>
      <c r="R75">
        <v>0.98386764604928945</v>
      </c>
      <c r="S75">
        <v>0.98297521795839915</v>
      </c>
      <c r="T75">
        <v>0.98311251458776683</v>
      </c>
      <c r="U75">
        <v>0.98270062469966357</v>
      </c>
      <c r="V75">
        <v>0.97947415390952153</v>
      </c>
      <c r="W75">
        <f>STANDARDIZE(HyperP_results[[#This Row],[AvgROCAUC]],AVERAGE(Y:Y),_xlfn.STDEV.S(Y:Y))</f>
        <v>0.63880410801124765</v>
      </c>
      <c r="X75">
        <f>_xlfn.STDEV.S(HyperP_results[[#This Row],[ROC_AUC Fold 1]:[ROC_AUC Fold 5]])</f>
        <v>2.7707322072924469E-4</v>
      </c>
      <c r="Y75">
        <v>0.99837072070924326</v>
      </c>
      <c r="Z75">
        <v>0.99861288326368003</v>
      </c>
      <c r="AA75">
        <v>0.99825005234276343</v>
      </c>
      <c r="AB75">
        <v>0.99852628768870877</v>
      </c>
      <c r="AC75">
        <v>0.99793953658395596</v>
      </c>
      <c r="AD75">
        <v>0.99852484366710825</v>
      </c>
      <c r="AE75">
        <v>0.99915166406359845</v>
      </c>
      <c r="AF75">
        <v>0.99808150080396507</v>
      </c>
      <c r="AG75">
        <v>0.99719160280401598</v>
      </c>
      <c r="AH75">
        <v>0.99975472680527366</v>
      </c>
      <c r="AI75">
        <v>0.99877539100513146</v>
      </c>
      <c r="AJ75">
        <v>0.9986087626640241</v>
      </c>
      <c r="AK75">
        <v>0.9963296426661914</v>
      </c>
      <c r="AL75">
        <v>0.99946537423860748</v>
      </c>
      <c r="AM75">
        <v>0.99888084467871729</v>
      </c>
      <c r="AN75">
        <v>0.99837351677513353</v>
      </c>
      <c r="AO75">
        <v>0.997185105150597</v>
      </c>
      <c r="AP75">
        <v>0.99976870179025146</v>
      </c>
      <c r="AQ75">
        <v>0.99914470068767691</v>
      </c>
      <c r="AR75">
        <v>0.99802963746395856</v>
      </c>
      <c r="AS75">
        <v>0.99393861759638813</v>
      </c>
      <c r="AT75">
        <v>0.99968298471897876</v>
      </c>
      <c r="AU75">
        <v>0.99878678123638309</v>
      </c>
      <c r="AV75">
        <v>0.99803461827026407</v>
      </c>
      <c r="AW75">
        <v>0.99778196102893113</v>
      </c>
      <c r="AX75">
        <v>0.99969915720930258</v>
      </c>
      <c r="AY75">
        <v>730.1589952945709</v>
      </c>
      <c r="AZ75">
        <f>_xlfn.STDEV.S(HyperP_results[[#This Row],[Train Time Fold 1]:[Train Time Fold 5]])</f>
        <v>63.310236802566187</v>
      </c>
      <c r="BA75">
        <v>775.14251852035522</v>
      </c>
      <c r="BB75">
        <v>777.42327356338501</v>
      </c>
      <c r="BC75">
        <v>654.47467422485352</v>
      </c>
      <c r="BD75">
        <v>776.23727750778198</v>
      </c>
      <c r="BE75">
        <v>667.51723265647888</v>
      </c>
    </row>
    <row r="76" spans="1:57" x14ac:dyDescent="0.25">
      <c r="A76" t="s">
        <v>0</v>
      </c>
      <c r="B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0.88404200707767533</v>
      </c>
      <c r="C76">
        <v>59</v>
      </c>
      <c r="D76">
        <v>0.85</v>
      </c>
      <c r="E76">
        <v>0.9</v>
      </c>
      <c r="F76">
        <v>64</v>
      </c>
      <c r="G76">
        <v>3</v>
      </c>
      <c r="H76">
        <v>16</v>
      </c>
      <c r="I76">
        <v>7</v>
      </c>
      <c r="J76">
        <v>0</v>
      </c>
      <c r="K76">
        <v>1</v>
      </c>
      <c r="L76" t="b">
        <v>0</v>
      </c>
      <c r="M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76">
        <f>STANDARDIZE(HyperP_results[[#This Row],[Nparam]],AVERAGE(M:M),_xlfn.STDEV.S(M:M))</f>
        <v>-0.75216457674366088</v>
      </c>
      <c r="O76">
        <f>STANDARDIZE(HyperP_results[[#This Row],[AvgOACC]],AVERAGE(P:P),_xlfn.STDEV.S(P:P))</f>
        <v>0.70578250201638582</v>
      </c>
      <c r="P76">
        <v>0.98493855975835787</v>
      </c>
      <c r="Q76">
        <f>_xlfn.STDEV.S(HyperP_results[[#This Row],[OACC Fold 1]:[OACC fold 5]])</f>
        <v>2.3232155726631569E-3</v>
      </c>
      <c r="R76">
        <v>0.98379899773460566</v>
      </c>
      <c r="S76">
        <v>0.98414223930802502</v>
      </c>
      <c r="T76">
        <v>0.98496601908423154</v>
      </c>
      <c r="U76">
        <v>0.9888789730212123</v>
      </c>
      <c r="V76">
        <v>0.98290656964371526</v>
      </c>
      <c r="W76">
        <f>STANDARDIZE(HyperP_results[[#This Row],[AvgROCAUC]],AVERAGE(Y:Y),_xlfn.STDEV.S(Y:Y))</f>
        <v>0.62070765061423194</v>
      </c>
      <c r="X76">
        <f>_xlfn.STDEV.S(HyperP_results[[#This Row],[ROC_AUC Fold 1]:[ROC_AUC Fold 5]])</f>
        <v>2.5812638996038957E-4</v>
      </c>
      <c r="Y76">
        <v>0.99825179299812183</v>
      </c>
      <c r="Z76">
        <v>0.99833993475582117</v>
      </c>
      <c r="AA76">
        <v>0.99784085237452613</v>
      </c>
      <c r="AB76">
        <v>0.99855098498377026</v>
      </c>
      <c r="AC76">
        <v>0.9982699714100346</v>
      </c>
      <c r="AD76">
        <v>0.99825722146645657</v>
      </c>
      <c r="AE76">
        <v>0.99891813056696366</v>
      </c>
      <c r="AF76">
        <v>0.99926839546935498</v>
      </c>
      <c r="AG76">
        <v>0.99544674151963397</v>
      </c>
      <c r="AH76">
        <v>0.99952418982286717</v>
      </c>
      <c r="AI76">
        <v>0.99841906290706106</v>
      </c>
      <c r="AJ76">
        <v>0.99845687584571874</v>
      </c>
      <c r="AK76">
        <v>0.99500293322640065</v>
      </c>
      <c r="AL76">
        <v>0.99982068069121277</v>
      </c>
      <c r="AM76">
        <v>0.9990438281824604</v>
      </c>
      <c r="AN76">
        <v>0.9986529233444652</v>
      </c>
      <c r="AO76">
        <v>0.99671797956395192</v>
      </c>
      <c r="AP76">
        <v>0.99977849720623824</v>
      </c>
      <c r="AQ76">
        <v>0.99912230600777308</v>
      </c>
      <c r="AR76">
        <v>0.99833076331134374</v>
      </c>
      <c r="AS76">
        <v>0.99579052307966498</v>
      </c>
      <c r="AT76">
        <v>0.99969328283226655</v>
      </c>
      <c r="AU76">
        <v>0.99883052898317171</v>
      </c>
      <c r="AV76">
        <v>0.99859863440733587</v>
      </c>
      <c r="AW76">
        <v>0.9955496643497892</v>
      </c>
      <c r="AX76">
        <v>0.99971228479025831</v>
      </c>
      <c r="AY76">
        <v>838.40594758987424</v>
      </c>
      <c r="AZ76">
        <f>_xlfn.STDEV.S(HyperP_results[[#This Row],[Train Time Fold 1]:[Train Time Fold 5]])</f>
        <v>93.064448233368282</v>
      </c>
      <c r="BA76">
        <v>910.67445492744446</v>
      </c>
      <c r="BB76">
        <v>763.43164801597595</v>
      </c>
      <c r="BC76">
        <v>790.07999897003174</v>
      </c>
      <c r="BD76">
        <v>964.32741236686707</v>
      </c>
      <c r="BE76">
        <v>763.51622366905212</v>
      </c>
    </row>
    <row r="77" spans="1:57" x14ac:dyDescent="0.25">
      <c r="A77" t="s">
        <v>5</v>
      </c>
      <c r="B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0.88398884422260582</v>
      </c>
      <c r="C77">
        <v>7</v>
      </c>
      <c r="D77">
        <v>0.85</v>
      </c>
      <c r="E77">
        <v>0.999</v>
      </c>
      <c r="F77">
        <v>64</v>
      </c>
      <c r="G77">
        <v>1</v>
      </c>
      <c r="H77">
        <v>2</v>
      </c>
      <c r="I77">
        <v>7</v>
      </c>
      <c r="J77">
        <v>0</v>
      </c>
      <c r="K77">
        <v>1</v>
      </c>
      <c r="L77" t="b">
        <v>0</v>
      </c>
      <c r="M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77">
        <f>STANDARDIZE(HyperP_results[[#This Row],[Nparam]],AVERAGE(M:M),_xlfn.STDEV.S(M:M))</f>
        <v>-0.83909723201180753</v>
      </c>
      <c r="O77">
        <f>STANDARDIZE(HyperP_results[[#This Row],[AvgOACC]],AVERAGE(P:P),_xlfn.STDEV.S(P:P))</f>
        <v>0.56613641576945417</v>
      </c>
      <c r="P77">
        <v>0.98098441683256676</v>
      </c>
      <c r="Q77">
        <f>_xlfn.STDEV.S(HyperP_results[[#This Row],[OACC Fold 1]:[OACC fold 5]])</f>
        <v>2.8697130453873036E-3</v>
      </c>
      <c r="R77">
        <v>0.9760417381753278</v>
      </c>
      <c r="S77">
        <v>0.98167089997940549</v>
      </c>
      <c r="T77">
        <v>0.98345575616118619</v>
      </c>
      <c r="U77">
        <v>0.98228873481156043</v>
      </c>
      <c r="V77">
        <v>0.98146495503535391</v>
      </c>
      <c r="W77">
        <f>STANDARDIZE(HyperP_results[[#This Row],[AvgROCAUC]],AVERAGE(Y:Y),_xlfn.STDEV.S(Y:Y))</f>
        <v>0.61850944727835933</v>
      </c>
      <c r="X77">
        <f>_xlfn.STDEV.S(HyperP_results[[#This Row],[ROC_AUC Fold 1]:[ROC_AUC Fold 5]])</f>
        <v>2.1375286005382961E-4</v>
      </c>
      <c r="Y77">
        <v>0.99823734667387287</v>
      </c>
      <c r="Z77">
        <v>0.99802875333145114</v>
      </c>
      <c r="AA77">
        <v>0.99834862834628524</v>
      </c>
      <c r="AB77">
        <v>0.998341948521551</v>
      </c>
      <c r="AC77">
        <v>0.9979929753632385</v>
      </c>
      <c r="AD77">
        <v>0.9984744278068387</v>
      </c>
      <c r="AE77">
        <v>0.99849551537372605</v>
      </c>
      <c r="AF77">
        <v>0.99811703302441213</v>
      </c>
      <c r="AG77">
        <v>0.99609457613022034</v>
      </c>
      <c r="AH77">
        <v>0.99970139780298872</v>
      </c>
      <c r="AI77">
        <v>0.99897546750582089</v>
      </c>
      <c r="AJ77">
        <v>0.99882765891734671</v>
      </c>
      <c r="AK77">
        <v>0.99569402364403259</v>
      </c>
      <c r="AL77">
        <v>0.99982349579610041</v>
      </c>
      <c r="AM77">
        <v>0.99868700821157563</v>
      </c>
      <c r="AN77">
        <v>0.99848203910136635</v>
      </c>
      <c r="AO77">
        <v>0.9966819639992871</v>
      </c>
      <c r="AP77">
        <v>0.99985859843051594</v>
      </c>
      <c r="AQ77">
        <v>0.99828726992649108</v>
      </c>
      <c r="AR77">
        <v>0.99853338399313263</v>
      </c>
      <c r="AS77">
        <v>0.99591928800570295</v>
      </c>
      <c r="AT77">
        <v>0.99985777975205359</v>
      </c>
      <c r="AU77">
        <v>0.99884339483286644</v>
      </c>
      <c r="AV77">
        <v>0.99856652764847431</v>
      </c>
      <c r="AW77">
        <v>0.99672666785480912</v>
      </c>
      <c r="AX77">
        <v>0.99979497131494299</v>
      </c>
      <c r="AY77">
        <v>894.19076852798457</v>
      </c>
      <c r="AZ77">
        <f>_xlfn.STDEV.S(HyperP_results[[#This Row],[Train Time Fold 1]:[Train Time Fold 5]])</f>
        <v>197.48460283287923</v>
      </c>
      <c r="BA77">
        <v>635.17655229568481</v>
      </c>
      <c r="BB77">
        <v>841.21067428588867</v>
      </c>
      <c r="BC77">
        <v>1150.6745030879974</v>
      </c>
      <c r="BD77">
        <v>1018.8501346111298</v>
      </c>
      <c r="BE77">
        <v>825.04197835922241</v>
      </c>
    </row>
    <row r="78" spans="1:57" x14ac:dyDescent="0.25">
      <c r="A78" t="s">
        <v>5</v>
      </c>
      <c r="B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0.88373872295105704</v>
      </c>
      <c r="C78">
        <v>35</v>
      </c>
      <c r="D78">
        <v>0.85</v>
      </c>
      <c r="E78">
        <v>0.999</v>
      </c>
      <c r="F78">
        <v>64</v>
      </c>
      <c r="G78">
        <v>2</v>
      </c>
      <c r="H78">
        <v>8</v>
      </c>
      <c r="I78">
        <v>7</v>
      </c>
      <c r="J78">
        <v>0</v>
      </c>
      <c r="K78">
        <v>1</v>
      </c>
      <c r="L78" t="b">
        <v>0</v>
      </c>
      <c r="M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78">
        <f>STANDARDIZE(HyperP_results[[#This Row],[Nparam]],AVERAGE(M:M),_xlfn.STDEV.S(M:M))</f>
        <v>-0.79622191536464781</v>
      </c>
      <c r="O78">
        <f>STANDARDIZE(HyperP_results[[#This Row],[AvgOACC]],AVERAGE(P:P),_xlfn.STDEV.S(P:P))</f>
        <v>0.64953616172248507</v>
      </c>
      <c r="P78">
        <v>0.98334591885769207</v>
      </c>
      <c r="Q78">
        <f>_xlfn.STDEV.S(HyperP_results[[#This Row],[OACC Fold 1]:[OACC fold 5]])</f>
        <v>2.0029550197239602E-3</v>
      </c>
      <c r="R78">
        <v>0.98496601908423154</v>
      </c>
      <c r="S78">
        <v>0.98036658200041193</v>
      </c>
      <c r="T78">
        <v>0.98222008649687653</v>
      </c>
      <c r="U78">
        <v>0.98489737076954764</v>
      </c>
      <c r="V78">
        <v>0.9842795359373927</v>
      </c>
      <c r="W78">
        <f>STANDARDIZE(HyperP_results[[#This Row],[AvgROCAUC]],AVERAGE(Y:Y),_xlfn.STDEV.S(Y:Y))</f>
        <v>0.60373537451462311</v>
      </c>
      <c r="X78">
        <f>_xlfn.STDEV.S(HyperP_results[[#This Row],[ROC_AUC Fold 1]:[ROC_AUC Fold 5]])</f>
        <v>3.9151104396603978E-4</v>
      </c>
      <c r="Y78">
        <v>0.99814025326939126</v>
      </c>
      <c r="Z78">
        <v>0.99851633009323093</v>
      </c>
      <c r="AA78">
        <v>0.99766583780392215</v>
      </c>
      <c r="AB78">
        <v>0.99855921165492401</v>
      </c>
      <c r="AC78">
        <v>0.99788070847418842</v>
      </c>
      <c r="AD78">
        <v>0.99807917832069037</v>
      </c>
      <c r="AE78">
        <v>0.99891099358887192</v>
      </c>
      <c r="AF78">
        <v>0.99889140953485556</v>
      </c>
      <c r="AG78">
        <v>0.99665374561872511</v>
      </c>
      <c r="AH78">
        <v>0.99985619984624929</v>
      </c>
      <c r="AI78">
        <v>0.99840659248453045</v>
      </c>
      <c r="AJ78">
        <v>0.99850383244345386</v>
      </c>
      <c r="AK78">
        <v>0.99399037604705043</v>
      </c>
      <c r="AL78">
        <v>0.99986575109497533</v>
      </c>
      <c r="AM78">
        <v>0.99887947515048892</v>
      </c>
      <c r="AN78">
        <v>0.99787691742526741</v>
      </c>
      <c r="AO78">
        <v>0.99802902037664099</v>
      </c>
      <c r="AP78">
        <v>0.99989176208962594</v>
      </c>
      <c r="AQ78">
        <v>0.99841028635292128</v>
      </c>
      <c r="AR78">
        <v>0.99806504007234587</v>
      </c>
      <c r="AS78">
        <v>0.9952682973920276</v>
      </c>
      <c r="AT78">
        <v>0.99990438697328032</v>
      </c>
      <c r="AU78">
        <v>0.99886356161825773</v>
      </c>
      <c r="AV78">
        <v>0.99855345534642348</v>
      </c>
      <c r="AW78">
        <v>0.99481947662329939</v>
      </c>
      <c r="AX78">
        <v>0.99988107618127686</v>
      </c>
      <c r="AY78">
        <v>575.68007850646973</v>
      </c>
      <c r="AZ78">
        <f>_xlfn.STDEV.S(HyperP_results[[#This Row],[Train Time Fold 1]:[Train Time Fold 5]])</f>
        <v>76.46423586823957</v>
      </c>
      <c r="BA78">
        <v>564.13847756385803</v>
      </c>
      <c r="BB78">
        <v>570.32808518409729</v>
      </c>
      <c r="BC78">
        <v>498.7986171245575</v>
      </c>
      <c r="BD78">
        <v>702.93434524536133</v>
      </c>
      <c r="BE78">
        <v>542.20086741447449</v>
      </c>
    </row>
    <row r="79" spans="1:57" x14ac:dyDescent="0.25">
      <c r="A79" t="s">
        <v>0</v>
      </c>
      <c r="B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0.8833520754320856</v>
      </c>
      <c r="C79">
        <v>63</v>
      </c>
      <c r="D79">
        <v>0.85</v>
      </c>
      <c r="E79">
        <v>0.9</v>
      </c>
      <c r="F79">
        <v>64</v>
      </c>
      <c r="G79">
        <v>4</v>
      </c>
      <c r="H79">
        <v>1</v>
      </c>
      <c r="I79">
        <v>7</v>
      </c>
      <c r="J79">
        <v>0</v>
      </c>
      <c r="K79">
        <v>1</v>
      </c>
      <c r="L79" t="b">
        <v>0</v>
      </c>
      <c r="M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79">
        <f>STANDARDIZE(HyperP_results[[#This Row],[Nparam]],AVERAGE(M:M),_xlfn.STDEV.S(M:M))</f>
        <v>-0.70810723812267384</v>
      </c>
      <c r="O79">
        <f>STANDARDIZE(HyperP_results[[#This Row],[AvgOACC]],AVERAGE(P:P),_xlfn.STDEV.S(P:P))</f>
        <v>0.73342078991942516</v>
      </c>
      <c r="P79">
        <v>0.98572115054575404</v>
      </c>
      <c r="Q79">
        <f>_xlfn.STDEV.S(HyperP_results[[#This Row],[OACC Fold 1]:[OACC fold 5]])</f>
        <v>2.0651622099939902E-3</v>
      </c>
      <c r="R79">
        <v>0.98764330335690254</v>
      </c>
      <c r="S79">
        <v>0.98784924830095422</v>
      </c>
      <c r="T79">
        <v>0.98482872245486375</v>
      </c>
      <c r="U79">
        <v>0.98290656964371526</v>
      </c>
      <c r="V79">
        <v>0.98537790897233468</v>
      </c>
      <c r="W79">
        <f>STANDARDIZE(HyperP_results[[#This Row],[AvgROCAUC]],AVERAGE(Y:Y),_xlfn.STDEV.S(Y:Y))</f>
        <v>0.6593932816115059</v>
      </c>
      <c r="X79">
        <f>_xlfn.STDEV.S(HyperP_results[[#This Row],[ROC_AUC Fold 1]:[ROC_AUC Fold 5]])</f>
        <v>3.7026159787683993E-4</v>
      </c>
      <c r="Y79">
        <v>0.9985060302472617</v>
      </c>
      <c r="Z79">
        <v>0.99897807806687811</v>
      </c>
      <c r="AA79">
        <v>0.99852057786732207</v>
      </c>
      <c r="AB79">
        <v>0.99860063976124691</v>
      </c>
      <c r="AC79">
        <v>0.99794387366258286</v>
      </c>
      <c r="AD79">
        <v>0.99848698187827845</v>
      </c>
      <c r="AE79">
        <v>0.99944848519568918</v>
      </c>
      <c r="AF79">
        <v>0.99935206931208587</v>
      </c>
      <c r="AG79">
        <v>0.99720363274520285</v>
      </c>
      <c r="AH79">
        <v>0.99977077003057724</v>
      </c>
      <c r="AI79">
        <v>0.9992882021701428</v>
      </c>
      <c r="AJ79">
        <v>0.99864327650399987</v>
      </c>
      <c r="AK79">
        <v>0.99581150121784612</v>
      </c>
      <c r="AL79">
        <v>0.99979172532665417</v>
      </c>
      <c r="AM79">
        <v>0.99894364044135853</v>
      </c>
      <c r="AN79">
        <v>0.99883269527167806</v>
      </c>
      <c r="AO79">
        <v>0.99715521594487022</v>
      </c>
      <c r="AP79">
        <v>0.99964657507157972</v>
      </c>
      <c r="AQ79">
        <v>0.99823999226891647</v>
      </c>
      <c r="AR79">
        <v>0.99810453471862692</v>
      </c>
      <c r="AS79">
        <v>0.99657529109487308</v>
      </c>
      <c r="AT79">
        <v>0.99948773708712824</v>
      </c>
      <c r="AU79">
        <v>0.99905135094315145</v>
      </c>
      <c r="AV79">
        <v>0.99918035184860132</v>
      </c>
      <c r="AW79">
        <v>0.99649282659062555</v>
      </c>
      <c r="AX79">
        <v>0.9991500106772907</v>
      </c>
      <c r="AY79">
        <v>702.01107687950139</v>
      </c>
      <c r="AZ79">
        <f>_xlfn.STDEV.S(HyperP_results[[#This Row],[Train Time Fold 1]:[Train Time Fold 5]])</f>
        <v>76.743226478001262</v>
      </c>
      <c r="BA79">
        <v>732.23520493507385</v>
      </c>
      <c r="BB79">
        <v>730.28775644302368</v>
      </c>
      <c r="BC79">
        <v>793.69678473472595</v>
      </c>
      <c r="BD79">
        <v>594.04869246482849</v>
      </c>
      <c r="BE79">
        <v>659.78694581985474</v>
      </c>
    </row>
    <row r="80" spans="1:57" x14ac:dyDescent="0.25">
      <c r="A80" t="s">
        <v>8</v>
      </c>
      <c r="B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0.88310902652795387</v>
      </c>
      <c r="C80">
        <v>51</v>
      </c>
      <c r="D80">
        <v>0.9</v>
      </c>
      <c r="E80">
        <v>0.9</v>
      </c>
      <c r="F80">
        <v>64</v>
      </c>
      <c r="G80">
        <v>3</v>
      </c>
      <c r="H80">
        <v>4</v>
      </c>
      <c r="I80">
        <v>7</v>
      </c>
      <c r="J80">
        <v>0</v>
      </c>
      <c r="K80">
        <v>1</v>
      </c>
      <c r="L80" t="b">
        <v>0</v>
      </c>
      <c r="M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80">
        <f>STANDARDIZE(HyperP_results[[#This Row],[Nparam]],AVERAGE(M:M),_xlfn.STDEV.S(M:M))</f>
        <v>-0.75216457674366088</v>
      </c>
      <c r="O80">
        <f>STANDARDIZE(HyperP_results[[#This Row],[AvgOACC]],AVERAGE(P:P),_xlfn.STDEV.S(P:P))</f>
        <v>0.70287320855290725</v>
      </c>
      <c r="P80">
        <v>0.98485618178073719</v>
      </c>
      <c r="Q80">
        <f>_xlfn.STDEV.S(HyperP_results[[#This Row],[OACC Fold 1]:[OACC fold 5]])</f>
        <v>2.8916345558499851E-3</v>
      </c>
      <c r="R80">
        <v>0.98826113818905748</v>
      </c>
      <c r="S80">
        <v>0.98585844717512183</v>
      </c>
      <c r="T80">
        <v>0.98201414155282485</v>
      </c>
      <c r="U80">
        <v>0.98647628200727677</v>
      </c>
      <c r="V80">
        <v>0.98167089997940549</v>
      </c>
      <c r="W80">
        <f>STANDARDIZE(HyperP_results[[#This Row],[AvgROCAUC]],AVERAGE(Y:Y),_xlfn.STDEV.S(Y:Y))</f>
        <v>0.61776365219761809</v>
      </c>
      <c r="X80">
        <f>_xlfn.STDEV.S(HyperP_results[[#This Row],[ROC_AUC Fold 1]:[ROC_AUC Fold 5]])</f>
        <v>3.2485731901560382E-4</v>
      </c>
      <c r="Y80">
        <v>0.99823244539955314</v>
      </c>
      <c r="Z80">
        <v>0.99803281104573349</v>
      </c>
      <c r="AA80">
        <v>0.99873290964180761</v>
      </c>
      <c r="AB80">
        <v>0.99787517417377847</v>
      </c>
      <c r="AC80">
        <v>0.99829654946845769</v>
      </c>
      <c r="AD80">
        <v>0.99822478266798809</v>
      </c>
      <c r="AE80">
        <v>0.99901710309287683</v>
      </c>
      <c r="AF80">
        <v>0.99846972595566685</v>
      </c>
      <c r="AG80">
        <v>0.99477388166102299</v>
      </c>
      <c r="AH80">
        <v>0.99976186510695297</v>
      </c>
      <c r="AI80">
        <v>0.9990776902501356</v>
      </c>
      <c r="AJ80">
        <v>0.99884641563402887</v>
      </c>
      <c r="AK80">
        <v>0.99764265133963048</v>
      </c>
      <c r="AL80">
        <v>0.99957613999826844</v>
      </c>
      <c r="AM80">
        <v>0.99869343149185796</v>
      </c>
      <c r="AN80">
        <v>0.998630537490103</v>
      </c>
      <c r="AO80">
        <v>0.99441409730885755</v>
      </c>
      <c r="AP80">
        <v>0.99979212748449531</v>
      </c>
      <c r="AQ80">
        <v>0.99923919813543549</v>
      </c>
      <c r="AR80">
        <v>0.99887576350761353</v>
      </c>
      <c r="AS80">
        <v>0.99471035317531042</v>
      </c>
      <c r="AT80">
        <v>0.99964141883354585</v>
      </c>
      <c r="AU80">
        <v>0.99839805704451567</v>
      </c>
      <c r="AV80">
        <v>0.99766981586940451</v>
      </c>
      <c r="AW80">
        <v>0.99704156270421207</v>
      </c>
      <c r="AX80">
        <v>0.99963314587224328</v>
      </c>
      <c r="AY80">
        <v>630.36574330329893</v>
      </c>
      <c r="AZ80">
        <f>_xlfn.STDEV.S(HyperP_results[[#This Row],[Train Time Fold 1]:[Train Time Fold 5]])</f>
        <v>105.2680273762674</v>
      </c>
      <c r="BA80">
        <v>705.16575598716736</v>
      </c>
      <c r="BB80">
        <v>677.7226710319519</v>
      </c>
      <c r="BC80">
        <v>459.32619738578796</v>
      </c>
      <c r="BD80">
        <v>709.75442552566528</v>
      </c>
      <c r="BE80">
        <v>599.85966658592224</v>
      </c>
    </row>
    <row r="81" spans="1:57" x14ac:dyDescent="0.25">
      <c r="A81" t="s">
        <v>8</v>
      </c>
      <c r="B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0.88302026216885032</v>
      </c>
      <c r="C81">
        <v>78</v>
      </c>
      <c r="D81">
        <v>0.9</v>
      </c>
      <c r="E81">
        <v>0.9</v>
      </c>
      <c r="F81">
        <v>64</v>
      </c>
      <c r="G81">
        <v>4</v>
      </c>
      <c r="H81">
        <v>16</v>
      </c>
      <c r="I81">
        <v>5</v>
      </c>
      <c r="J81">
        <v>0</v>
      </c>
      <c r="K81">
        <v>1</v>
      </c>
      <c r="L81" t="b">
        <v>0</v>
      </c>
      <c r="M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81">
        <f>STANDARDIZE(HyperP_results[[#This Row],[Nparam]],AVERAGE(M:M),_xlfn.STDEV.S(M:M))</f>
        <v>-0.70810723812267384</v>
      </c>
      <c r="O81">
        <f>STANDARDIZE(HyperP_results[[#This Row],[AvgOACC]],AVERAGE(P:P),_xlfn.STDEV.S(P:P))</f>
        <v>0.72663243850464165</v>
      </c>
      <c r="P81">
        <v>0.98552893526463914</v>
      </c>
      <c r="Q81">
        <f>_xlfn.STDEV.S(HyperP_results[[#This Row],[OACC Fold 1]:[OACC fold 5]])</f>
        <v>9.329606518072213E-4</v>
      </c>
      <c r="R81">
        <v>0.98578979886043794</v>
      </c>
      <c r="S81">
        <v>0.98640763369259288</v>
      </c>
      <c r="T81">
        <v>0.98572115054575415</v>
      </c>
      <c r="U81">
        <v>0.98578979886043794</v>
      </c>
      <c r="V81">
        <v>0.98393629436397334</v>
      </c>
      <c r="W81">
        <f>STANDARDIZE(HyperP_results[[#This Row],[AvgROCAUC]],AVERAGE(Y:Y),_xlfn.STDEV.S(Y:Y))</f>
        <v>0.66393091296472617</v>
      </c>
      <c r="X81">
        <f>_xlfn.STDEV.S(HyperP_results[[#This Row],[ROC_AUC Fold 1]:[ROC_AUC Fold 5]])</f>
        <v>5.1569616928576602E-4</v>
      </c>
      <c r="Y81">
        <v>0.9985358510071437</v>
      </c>
      <c r="Z81">
        <v>0.99844917750957329</v>
      </c>
      <c r="AA81">
        <v>0.99908352106197329</v>
      </c>
      <c r="AB81">
        <v>0.99815215247098787</v>
      </c>
      <c r="AC81">
        <v>0.99904770327417669</v>
      </c>
      <c r="AD81">
        <v>0.99794670071900748</v>
      </c>
      <c r="AE81">
        <v>0.99894623482934042</v>
      </c>
      <c r="AF81">
        <v>0.99827956654764582</v>
      </c>
      <c r="AG81">
        <v>0.99698616556763509</v>
      </c>
      <c r="AH81">
        <v>0.99969352699952729</v>
      </c>
      <c r="AI81">
        <v>0.99920321426346304</v>
      </c>
      <c r="AJ81">
        <v>0.99868802969671522</v>
      </c>
      <c r="AK81">
        <v>0.99874554446622699</v>
      </c>
      <c r="AL81">
        <v>0.9998416934384099</v>
      </c>
      <c r="AM81">
        <v>0.99922085417282713</v>
      </c>
      <c r="AN81">
        <v>0.99775041605471271</v>
      </c>
      <c r="AO81">
        <v>0.99520116734984854</v>
      </c>
      <c r="AP81">
        <v>0.99952358658610563</v>
      </c>
      <c r="AQ81">
        <v>0.99918246880417227</v>
      </c>
      <c r="AR81">
        <v>0.99914231996699698</v>
      </c>
      <c r="AS81">
        <v>0.9979644893958296</v>
      </c>
      <c r="AT81">
        <v>0.99992294368509049</v>
      </c>
      <c r="AU81">
        <v>0.99884934552946458</v>
      </c>
      <c r="AV81">
        <v>0.99854217909720389</v>
      </c>
      <c r="AW81">
        <v>0.99485118517198357</v>
      </c>
      <c r="AX81">
        <v>0.99927539774703134</v>
      </c>
      <c r="AY81">
        <v>1096.4413071155548</v>
      </c>
      <c r="AZ81">
        <f>_xlfn.STDEV.S(HyperP_results[[#This Row],[Train Time Fold 1]:[Train Time Fold 5]])</f>
        <v>75.351896776950554</v>
      </c>
      <c r="BA81">
        <v>1027.5816969871521</v>
      </c>
      <c r="BB81">
        <v>1065.4399950504303</v>
      </c>
      <c r="BC81">
        <v>1100.0363819599152</v>
      </c>
      <c r="BD81">
        <v>1223.1949179172516</v>
      </c>
      <c r="BE81">
        <v>1065.9535436630249</v>
      </c>
    </row>
    <row r="82" spans="1:57" x14ac:dyDescent="0.25">
      <c r="A82" t="s">
        <v>0</v>
      </c>
      <c r="B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0.88296150062779966</v>
      </c>
      <c r="C82">
        <v>47</v>
      </c>
      <c r="D82">
        <v>0.85</v>
      </c>
      <c r="E82">
        <v>0.9</v>
      </c>
      <c r="F82">
        <v>64</v>
      </c>
      <c r="G82">
        <v>3</v>
      </c>
      <c r="H82">
        <v>2</v>
      </c>
      <c r="I82">
        <v>7</v>
      </c>
      <c r="J82">
        <v>0</v>
      </c>
      <c r="K82">
        <v>1</v>
      </c>
      <c r="L82" t="b">
        <v>0</v>
      </c>
      <c r="M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82">
        <f>STANDARDIZE(HyperP_results[[#This Row],[Nparam]],AVERAGE(M:M),_xlfn.STDEV.S(M:M))</f>
        <v>-0.75216457674366088</v>
      </c>
      <c r="O82">
        <f>STANDARDIZE(HyperP_results[[#This Row],[AvgOACC]],AVERAGE(P:P),_xlfn.STDEV.S(P:P))</f>
        <v>0.70190344406508098</v>
      </c>
      <c r="P82">
        <v>0.98482872245486364</v>
      </c>
      <c r="Q82">
        <f>_xlfn.STDEV.S(HyperP_results[[#This Row],[OACC Fold 1]:[OACC fold 5]])</f>
        <v>2.7459325873549494E-3</v>
      </c>
      <c r="R82">
        <v>0.98688817189537992</v>
      </c>
      <c r="S82">
        <v>0.98778059998627032</v>
      </c>
      <c r="T82">
        <v>0.98393629436397334</v>
      </c>
      <c r="U82">
        <v>0.98476007414017985</v>
      </c>
      <c r="V82">
        <v>0.98077847188851519</v>
      </c>
      <c r="W82">
        <f>STANDARDIZE(HyperP_results[[#This Row],[AvgROCAUC]],AVERAGE(Y:Y),_xlfn.STDEV.S(Y:Y))</f>
        <v>0.6177952291235409</v>
      </c>
      <c r="X82">
        <f>_xlfn.STDEV.S(HyperP_results[[#This Row],[ROC_AUC Fold 1]:[ROC_AUC Fold 5]])</f>
        <v>4.6761769249016458E-4</v>
      </c>
      <c r="Y82">
        <v>0.99823265291925944</v>
      </c>
      <c r="Z82">
        <v>0.99882590117783465</v>
      </c>
      <c r="AA82">
        <v>0.9984882131652425</v>
      </c>
      <c r="AB82">
        <v>0.99806845531393806</v>
      </c>
      <c r="AC82">
        <v>0.99820347986529823</v>
      </c>
      <c r="AD82">
        <v>0.99757721507398411</v>
      </c>
      <c r="AE82">
        <v>0.99902844510130351</v>
      </c>
      <c r="AF82">
        <v>0.9985406607845011</v>
      </c>
      <c r="AG82">
        <v>0.9976808946711816</v>
      </c>
      <c r="AH82">
        <v>0.99989752156442147</v>
      </c>
      <c r="AI82">
        <v>0.99869190765058957</v>
      </c>
      <c r="AJ82">
        <v>0.99890675930596085</v>
      </c>
      <c r="AK82">
        <v>0.99655850858432837</v>
      </c>
      <c r="AL82">
        <v>0.99990295069527635</v>
      </c>
      <c r="AM82">
        <v>0.99859585742786794</v>
      </c>
      <c r="AN82">
        <v>0.99778648523940827</v>
      </c>
      <c r="AO82">
        <v>0.9965617759757619</v>
      </c>
      <c r="AP82">
        <v>0.99922218364698678</v>
      </c>
      <c r="AQ82">
        <v>0.99881208857491321</v>
      </c>
      <c r="AR82">
        <v>0.99870486074850584</v>
      </c>
      <c r="AS82">
        <v>0.99527795104853567</v>
      </c>
      <c r="AT82">
        <v>0.99973087022762874</v>
      </c>
      <c r="AU82">
        <v>0.99803927922693803</v>
      </c>
      <c r="AV82">
        <v>0.99789847005924381</v>
      </c>
      <c r="AW82">
        <v>0.9947204523851958</v>
      </c>
      <c r="AX82">
        <v>0.99983129478566168</v>
      </c>
      <c r="AY82">
        <v>707.7594140052795</v>
      </c>
      <c r="AZ82">
        <f>_xlfn.STDEV.S(HyperP_results[[#This Row],[Train Time Fold 1]:[Train Time Fold 5]])</f>
        <v>72.03575799625888</v>
      </c>
      <c r="BA82">
        <v>614.04412293434143</v>
      </c>
      <c r="BB82">
        <v>816.46898293495178</v>
      </c>
      <c r="BC82">
        <v>701.65602469444275</v>
      </c>
      <c r="BD82">
        <v>709.61873984336853</v>
      </c>
      <c r="BE82">
        <v>697.00919961929321</v>
      </c>
    </row>
    <row r="83" spans="1:57" x14ac:dyDescent="0.25">
      <c r="A83" t="s">
        <v>0</v>
      </c>
      <c r="B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0.88285493328312248</v>
      </c>
      <c r="C83">
        <v>74</v>
      </c>
      <c r="D83">
        <v>0.85</v>
      </c>
      <c r="E83">
        <v>0.9</v>
      </c>
      <c r="F83">
        <v>64</v>
      </c>
      <c r="G83">
        <v>4</v>
      </c>
      <c r="H83">
        <v>8</v>
      </c>
      <c r="I83">
        <v>5</v>
      </c>
      <c r="J83">
        <v>0</v>
      </c>
      <c r="K83">
        <v>1</v>
      </c>
      <c r="L83" t="b">
        <v>0</v>
      </c>
      <c r="M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83">
        <f>STANDARDIZE(HyperP_results[[#This Row],[Nparam]],AVERAGE(M:M),_xlfn.STDEV.S(M:M))</f>
        <v>-0.70810723812267384</v>
      </c>
      <c r="O83">
        <f>STANDARDIZE(HyperP_results[[#This Row],[AvgOACC]],AVERAGE(P:P),_xlfn.STDEV.S(P:P))</f>
        <v>0.74360331704159643</v>
      </c>
      <c r="P83">
        <v>0.98600947346742629</v>
      </c>
      <c r="Q83">
        <f>_xlfn.STDEV.S(HyperP_results[[#This Row],[OACC Fold 1]:[OACC fold 5]])</f>
        <v>8.0847782085192207E-4</v>
      </c>
      <c r="R83">
        <v>0.98606439211917352</v>
      </c>
      <c r="S83">
        <v>0.98661357863664445</v>
      </c>
      <c r="T83">
        <v>0.98503466739891532</v>
      </c>
      <c r="U83">
        <v>0.98695682021006381</v>
      </c>
      <c r="V83">
        <v>0.98537790897233468</v>
      </c>
      <c r="W83">
        <f>STANDARDIZE(HyperP_results[[#This Row],[AvgROCAUC]],AVERAGE(Y:Y),_xlfn.STDEV.S(Y:Y))</f>
        <v>0.6463435387051677</v>
      </c>
      <c r="X83">
        <f>_xlfn.STDEV.S(HyperP_results[[#This Row],[ROC_AUC Fold 1]:[ROC_AUC Fold 5]])</f>
        <v>6.5466717723759152E-4</v>
      </c>
      <c r="Y83">
        <v>0.99842026892831814</v>
      </c>
      <c r="Z83">
        <v>0.99845140786840814</v>
      </c>
      <c r="AA83">
        <v>0.99915551797394231</v>
      </c>
      <c r="AB83">
        <v>0.99762948710671984</v>
      </c>
      <c r="AC83">
        <v>0.99895551567187102</v>
      </c>
      <c r="AD83">
        <v>0.99790941602064953</v>
      </c>
      <c r="AE83">
        <v>0.99889642065117401</v>
      </c>
      <c r="AF83">
        <v>0.99799873424565411</v>
      </c>
      <c r="AG83">
        <v>0.99708842006772402</v>
      </c>
      <c r="AH83">
        <v>0.99981730543790359</v>
      </c>
      <c r="AI83">
        <v>0.99935761410436619</v>
      </c>
      <c r="AJ83">
        <v>0.99886389474611947</v>
      </c>
      <c r="AK83">
        <v>0.99847591041406758</v>
      </c>
      <c r="AL83">
        <v>0.99986366849186969</v>
      </c>
      <c r="AM83">
        <v>0.99911060715044198</v>
      </c>
      <c r="AN83">
        <v>0.9989208870205003</v>
      </c>
      <c r="AO83">
        <v>0.99179186716568657</v>
      </c>
      <c r="AP83">
        <v>0.99971185390685713</v>
      </c>
      <c r="AQ83">
        <v>0.99948314776225833</v>
      </c>
      <c r="AR83">
        <v>0.99937851017232482</v>
      </c>
      <c r="AS83">
        <v>0.99699878957999166</v>
      </c>
      <c r="AT83">
        <v>0.99975406611739182</v>
      </c>
      <c r="AU83">
        <v>0.99890117542171342</v>
      </c>
      <c r="AV83">
        <v>0.99803545149064987</v>
      </c>
      <c r="AW83">
        <v>0.99495759817026075</v>
      </c>
      <c r="AX83">
        <v>0.99912605356018547</v>
      </c>
      <c r="AY83">
        <v>754.11873893737788</v>
      </c>
      <c r="AZ83">
        <f>_xlfn.STDEV.S(HyperP_results[[#This Row],[Train Time Fold 1]:[Train Time Fold 5]])</f>
        <v>32.618106269337744</v>
      </c>
      <c r="BA83">
        <v>766.9085795879364</v>
      </c>
      <c r="BB83">
        <v>763.20488929748535</v>
      </c>
      <c r="BC83">
        <v>795.37983798980713</v>
      </c>
      <c r="BD83">
        <v>710.02021169662476</v>
      </c>
      <c r="BE83">
        <v>735.08017611503601</v>
      </c>
    </row>
    <row r="84" spans="1:57" x14ac:dyDescent="0.25">
      <c r="A84" t="s">
        <v>5</v>
      </c>
      <c r="B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0.88253165600628136</v>
      </c>
      <c r="C84">
        <v>95</v>
      </c>
      <c r="D84">
        <v>0.85</v>
      </c>
      <c r="E84">
        <v>0.999</v>
      </c>
      <c r="F84">
        <v>64</v>
      </c>
      <c r="G84">
        <v>5</v>
      </c>
      <c r="H84">
        <v>8</v>
      </c>
      <c r="I84">
        <v>7</v>
      </c>
      <c r="J84">
        <v>0</v>
      </c>
      <c r="K84">
        <v>1</v>
      </c>
      <c r="L84" t="b">
        <v>0</v>
      </c>
      <c r="M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84">
        <f>STANDARDIZE(HyperP_results[[#This Row],[Nparam]],AVERAGE(M:M),_xlfn.STDEV.S(M:M))</f>
        <v>-0.66404989950168691</v>
      </c>
      <c r="O84">
        <f>STANDARDIZE(HyperP_results[[#This Row],[AvgOACC]],AVERAGE(P:P),_xlfn.STDEV.S(P:P))</f>
        <v>0.76396837128593909</v>
      </c>
      <c r="P84">
        <v>0.98658611931077078</v>
      </c>
      <c r="Q84">
        <f>_xlfn.STDEV.S(HyperP_results[[#This Row],[OACC Fold 1]:[OACC fold 5]])</f>
        <v>2.457763064950443E-3</v>
      </c>
      <c r="R84">
        <v>0.98462277751081206</v>
      </c>
      <c r="S84">
        <v>0.98929086290931556</v>
      </c>
      <c r="T84">
        <v>0.98736871009816707</v>
      </c>
      <c r="U84">
        <v>0.98819248987437358</v>
      </c>
      <c r="V84">
        <v>0.98345575616118619</v>
      </c>
      <c r="W84">
        <f>STANDARDIZE(HyperP_results[[#This Row],[AvgROCAUC]],AVERAGE(Y:Y),_xlfn.STDEV.S(Y:Y))</f>
        <v>0.6943033774341365</v>
      </c>
      <c r="X84">
        <f>_xlfn.STDEV.S(HyperP_results[[#This Row],[ROC_AUC Fold 1]:[ROC_AUC Fold 5]])</f>
        <v>5.073086347209101E-4</v>
      </c>
      <c r="Y84">
        <v>0.99873545513966633</v>
      </c>
      <c r="Z84">
        <v>0.99799086029574546</v>
      </c>
      <c r="AA84">
        <v>0.99928819165887062</v>
      </c>
      <c r="AB84">
        <v>0.99875592340193187</v>
      </c>
      <c r="AC84">
        <v>0.99909900160212828</v>
      </c>
      <c r="AD84">
        <v>0.99854329873965531</v>
      </c>
      <c r="AE84">
        <v>0.99908618711189068</v>
      </c>
      <c r="AF84">
        <v>0.99893268171795968</v>
      </c>
      <c r="AG84">
        <v>0.99359969999405939</v>
      </c>
      <c r="AH84">
        <v>0.99986101137756234</v>
      </c>
      <c r="AI84">
        <v>0.99936133690645179</v>
      </c>
      <c r="AJ84">
        <v>0.99921719870565695</v>
      </c>
      <c r="AK84">
        <v>0.9988049515831996</v>
      </c>
      <c r="AL84">
        <v>0.99987622156162381</v>
      </c>
      <c r="AM84">
        <v>0.99856788818940079</v>
      </c>
      <c r="AN84">
        <v>0.99804682031991221</v>
      </c>
      <c r="AO84">
        <v>0.99896969494445442</v>
      </c>
      <c r="AP84">
        <v>0.99993381630958023</v>
      </c>
      <c r="AQ84">
        <v>0.99953483298603263</v>
      </c>
      <c r="AR84">
        <v>0.99900887509322811</v>
      </c>
      <c r="AS84">
        <v>0.99803102536683896</v>
      </c>
      <c r="AT84">
        <v>0.99973642862350376</v>
      </c>
      <c r="AU84">
        <v>0.99927090946511821</v>
      </c>
      <c r="AV84">
        <v>0.99892429396607729</v>
      </c>
      <c r="AW84">
        <v>0.99615591397849468</v>
      </c>
      <c r="AX84">
        <v>0.99977762107665602</v>
      </c>
      <c r="AY84">
        <v>1006.0682730197907</v>
      </c>
      <c r="AZ84">
        <f>_xlfn.STDEV.S(HyperP_results[[#This Row],[Train Time Fold 1]:[Train Time Fold 5]])</f>
        <v>141.96277899882065</v>
      </c>
      <c r="BA84">
        <v>1008.989245891571</v>
      </c>
      <c r="BB84">
        <v>1093.7073447704315</v>
      </c>
      <c r="BC84">
        <v>1179.2161512374878</v>
      </c>
      <c r="BD84">
        <v>938.14185452461243</v>
      </c>
      <c r="BE84">
        <v>810.28676867485046</v>
      </c>
    </row>
    <row r="85" spans="1:57" x14ac:dyDescent="0.25">
      <c r="A85" t="s">
        <v>11</v>
      </c>
      <c r="B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0.88193990781455023</v>
      </c>
      <c r="C85">
        <v>51</v>
      </c>
      <c r="D85">
        <v>0.9</v>
      </c>
      <c r="E85">
        <v>0.999</v>
      </c>
      <c r="F85">
        <v>64</v>
      </c>
      <c r="G85">
        <v>3</v>
      </c>
      <c r="H85">
        <v>4</v>
      </c>
      <c r="I85">
        <v>7</v>
      </c>
      <c r="J85">
        <v>0</v>
      </c>
      <c r="K85">
        <v>1</v>
      </c>
      <c r="L85" t="b">
        <v>0</v>
      </c>
      <c r="M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85">
        <f>STANDARDIZE(HyperP_results[[#This Row],[Nparam]],AVERAGE(M:M),_xlfn.STDEV.S(M:M))</f>
        <v>-0.75216457674366088</v>
      </c>
      <c r="O85">
        <f>STANDARDIZE(HyperP_results[[#This Row],[AvgOACC]],AVERAGE(P:P),_xlfn.STDEV.S(P:P))</f>
        <v>0.649051279478568</v>
      </c>
      <c r="P85">
        <v>0.98333218919475518</v>
      </c>
      <c r="Q85">
        <f>_xlfn.STDEV.S(HyperP_results[[#This Row],[OACC Fold 1]:[OACC fold 5]])</f>
        <v>3.0424449799745859E-3</v>
      </c>
      <c r="R85">
        <v>0.98084712020319897</v>
      </c>
      <c r="S85">
        <v>0.98853573144779294</v>
      </c>
      <c r="T85">
        <v>0.98263197638497979</v>
      </c>
      <c r="U85">
        <v>0.98153360335003781</v>
      </c>
      <c r="V85">
        <v>0.98311251458776683</v>
      </c>
      <c r="W85">
        <f>STANDARDIZE(HyperP_results[[#This Row],[AvgROCAUC]],AVERAGE(Y:Y),_xlfn.STDEV.S(Y:Y))</f>
        <v>0.66300598772616004</v>
      </c>
      <c r="X85">
        <f>_xlfn.STDEV.S(HyperP_results[[#This Row],[ROC_AUC Fold 1]:[ROC_AUC Fold 5]])</f>
        <v>4.8393331434022109E-4</v>
      </c>
      <c r="Y85">
        <v>0.99852977251127195</v>
      </c>
      <c r="Z85">
        <v>0.99797366751859062</v>
      </c>
      <c r="AA85">
        <v>0.99929981158878045</v>
      </c>
      <c r="AB85">
        <v>0.9984259794096616</v>
      </c>
      <c r="AC85">
        <v>0.99838058947771469</v>
      </c>
      <c r="AD85">
        <v>0.99856881456161206</v>
      </c>
      <c r="AE85">
        <v>0.9986007858005771</v>
      </c>
      <c r="AF85">
        <v>0.99650252965709096</v>
      </c>
      <c r="AG85">
        <v>0.99737632180835256</v>
      </c>
      <c r="AH85">
        <v>0.99973681641856482</v>
      </c>
      <c r="AI85">
        <v>0.99944860093046906</v>
      </c>
      <c r="AJ85">
        <v>0.99914293099527984</v>
      </c>
      <c r="AK85">
        <v>0.99893780074852967</v>
      </c>
      <c r="AL85">
        <v>0.99984835776834802</v>
      </c>
      <c r="AM85">
        <v>0.99905343416918924</v>
      </c>
      <c r="AN85">
        <v>0.99930896404413316</v>
      </c>
      <c r="AO85">
        <v>0.99547826442107767</v>
      </c>
      <c r="AP85">
        <v>0.99966510305783007</v>
      </c>
      <c r="AQ85">
        <v>0.99875336281869742</v>
      </c>
      <c r="AR85">
        <v>0.99799706780488284</v>
      </c>
      <c r="AS85">
        <v>0.99743903344620688</v>
      </c>
      <c r="AT85">
        <v>0.99974744487579381</v>
      </c>
      <c r="AU85">
        <v>0.99883252540812428</v>
      </c>
      <c r="AV85">
        <v>0.99891062915175199</v>
      </c>
      <c r="AW85">
        <v>0.99694335531396672</v>
      </c>
      <c r="AX85">
        <v>0.99952036932337684</v>
      </c>
      <c r="AY85">
        <v>644.56550269126888</v>
      </c>
      <c r="AZ85">
        <f>_xlfn.STDEV.S(HyperP_results[[#This Row],[Train Time Fold 1]:[Train Time Fold 5]])</f>
        <v>138.2379982704517</v>
      </c>
      <c r="BA85">
        <v>573.17089128494263</v>
      </c>
      <c r="BB85">
        <v>851.33495664596558</v>
      </c>
      <c r="BC85">
        <v>538.34212517738342</v>
      </c>
      <c r="BD85">
        <v>721.85888671875</v>
      </c>
      <c r="BE85">
        <v>538.12065362930298</v>
      </c>
    </row>
    <row r="86" spans="1:57" x14ac:dyDescent="0.25">
      <c r="A86" t="s">
        <v>11</v>
      </c>
      <c r="B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0.88181296515093432</v>
      </c>
      <c r="C86">
        <v>74</v>
      </c>
      <c r="D86">
        <v>0.9</v>
      </c>
      <c r="E86">
        <v>0.999</v>
      </c>
      <c r="F86">
        <v>64</v>
      </c>
      <c r="G86">
        <v>4</v>
      </c>
      <c r="H86">
        <v>8</v>
      </c>
      <c r="I86">
        <v>5</v>
      </c>
      <c r="J86">
        <v>0</v>
      </c>
      <c r="K86">
        <v>1</v>
      </c>
      <c r="L86" t="b">
        <v>0</v>
      </c>
      <c r="M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86">
        <f>STANDARDIZE(HyperP_results[[#This Row],[Nparam]],AVERAGE(M:M),_xlfn.STDEV.S(M:M))</f>
        <v>-0.70810723812267384</v>
      </c>
      <c r="O86">
        <f>STANDARDIZE(HyperP_results[[#This Row],[AvgOACC]],AVERAGE(P:P),_xlfn.STDEV.S(P:P))</f>
        <v>0.70966155996769076</v>
      </c>
      <c r="P86">
        <v>0.9850483970618521</v>
      </c>
      <c r="Q86">
        <f>_xlfn.STDEV.S(HyperP_results[[#This Row],[OACC Fold 1]:[OACC fold 5]])</f>
        <v>1.7457470235257425E-3</v>
      </c>
      <c r="R86">
        <v>0.98585844717512183</v>
      </c>
      <c r="S86">
        <v>0.98496601908423154</v>
      </c>
      <c r="T86">
        <v>0.98228873481156043</v>
      </c>
      <c r="U86">
        <v>0.98702546852474771</v>
      </c>
      <c r="V86">
        <v>0.98510331571359921</v>
      </c>
      <c r="W86">
        <f>STANDARDIZE(HyperP_results[[#This Row],[AvgROCAUC]],AVERAGE(Y:Y),_xlfn.STDEV.S(Y:Y))</f>
        <v>0.67290431939077011</v>
      </c>
      <c r="X86">
        <f>_xlfn.STDEV.S(HyperP_results[[#This Row],[ROC_AUC Fold 1]:[ROC_AUC Fold 5]])</f>
        <v>4.6635143407996419E-4</v>
      </c>
      <c r="Y86">
        <v>0.99859482313985448</v>
      </c>
      <c r="Z86">
        <v>0.99855620495103359</v>
      </c>
      <c r="AA86">
        <v>0.99900563202144299</v>
      </c>
      <c r="AB86">
        <v>0.99847857815033969</v>
      </c>
      <c r="AC86">
        <v>0.99903843245182333</v>
      </c>
      <c r="AD86">
        <v>0.99789526812463325</v>
      </c>
      <c r="AE86">
        <v>0.99930093299592804</v>
      </c>
      <c r="AF86">
        <v>0.99872558016209656</v>
      </c>
      <c r="AG86">
        <v>0.99611440325550993</v>
      </c>
      <c r="AH86">
        <v>0.99982770409065191</v>
      </c>
      <c r="AI86">
        <v>0.99920176757871471</v>
      </c>
      <c r="AJ86">
        <v>0.99877742498609445</v>
      </c>
      <c r="AK86">
        <v>0.99822565793382034</v>
      </c>
      <c r="AL86">
        <v>0.99977823867619742</v>
      </c>
      <c r="AM86">
        <v>0.99924824473739493</v>
      </c>
      <c r="AN86">
        <v>0.99857821124988244</v>
      </c>
      <c r="AO86">
        <v>0.99609049189092846</v>
      </c>
      <c r="AP86">
        <v>0.99955578793895294</v>
      </c>
      <c r="AQ86">
        <v>0.99929129807550421</v>
      </c>
      <c r="AR86">
        <v>0.99918836928031229</v>
      </c>
      <c r="AS86">
        <v>0.99778266648844516</v>
      </c>
      <c r="AT86">
        <v>0.99983925176580324</v>
      </c>
      <c r="AU86">
        <v>0.99878024222132089</v>
      </c>
      <c r="AV86">
        <v>0.99789911811954368</v>
      </c>
      <c r="AW86">
        <v>0.99507128854036719</v>
      </c>
      <c r="AX86">
        <v>0.9995545096515297</v>
      </c>
      <c r="AY86">
        <v>909.16103005409241</v>
      </c>
      <c r="AZ86">
        <f>_xlfn.STDEV.S(HyperP_results[[#This Row],[Train Time Fold 1]:[Train Time Fold 5]])</f>
        <v>145.15993614390737</v>
      </c>
      <c r="BA86">
        <v>900.66948938369751</v>
      </c>
      <c r="BB86">
        <v>1009.0139741897583</v>
      </c>
      <c r="BC86">
        <v>669.86704850196838</v>
      </c>
      <c r="BD86">
        <v>928.17607665061951</v>
      </c>
      <c r="BE86">
        <v>1038.0785615444183</v>
      </c>
    </row>
    <row r="87" spans="1:57" x14ac:dyDescent="0.25">
      <c r="A87" t="s">
        <v>8</v>
      </c>
      <c r="B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0.88171259703737104</v>
      </c>
      <c r="C87">
        <v>11</v>
      </c>
      <c r="D87">
        <v>0.9</v>
      </c>
      <c r="E87">
        <v>0.9</v>
      </c>
      <c r="F87">
        <v>64</v>
      </c>
      <c r="G87">
        <v>1</v>
      </c>
      <c r="H87">
        <v>4</v>
      </c>
      <c r="I87">
        <v>7</v>
      </c>
      <c r="J87">
        <v>0</v>
      </c>
      <c r="K87">
        <v>1</v>
      </c>
      <c r="L87" t="b">
        <v>0</v>
      </c>
      <c r="M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87">
        <f>STANDARDIZE(HyperP_results[[#This Row],[Nparam]],AVERAGE(M:M),_xlfn.STDEV.S(M:M))</f>
        <v>-0.83909723201180753</v>
      </c>
      <c r="O87">
        <f>STANDARDIZE(HyperP_results[[#This Row],[AvgOACC]],AVERAGE(P:P),_xlfn.STDEV.S(P:P))</f>
        <v>0.60298746630683853</v>
      </c>
      <c r="P87">
        <v>0.98202787121576163</v>
      </c>
      <c r="Q87">
        <f>_xlfn.STDEV.S(HyperP_results[[#This Row],[OACC Fold 1]:[OACC fold 5]])</f>
        <v>1.8403638852119606E-3</v>
      </c>
      <c r="R87">
        <v>0.98373034941992177</v>
      </c>
      <c r="S87">
        <v>0.98421088762270881</v>
      </c>
      <c r="T87">
        <v>0.98139630672067002</v>
      </c>
      <c r="U87">
        <v>0.9807098235738313</v>
      </c>
      <c r="V87">
        <v>0.98009198874167636</v>
      </c>
      <c r="W87">
        <f>STANDARDIZE(HyperP_results[[#This Row],[AvgROCAUC]],AVERAGE(Y:Y),_xlfn.STDEV.S(Y:Y))</f>
        <v>0.56882359001576122</v>
      </c>
      <c r="X87">
        <f>_xlfn.STDEV.S(HyperP_results[[#This Row],[ROC_AUC Fold 1]:[ROC_AUC Fold 5]])</f>
        <v>3.4938498753727721E-4</v>
      </c>
      <c r="Y87">
        <v>0.99791081727921238</v>
      </c>
      <c r="Z87">
        <v>0.99846463906854632</v>
      </c>
      <c r="AA87">
        <v>0.99751138471121337</v>
      </c>
      <c r="AB87">
        <v>0.99795619814628</v>
      </c>
      <c r="AC87">
        <v>0.99781166029419299</v>
      </c>
      <c r="AD87">
        <v>0.99781020417582911</v>
      </c>
      <c r="AE87">
        <v>0.99904612358892797</v>
      </c>
      <c r="AF87">
        <v>0.99803337769768974</v>
      </c>
      <c r="AG87">
        <v>0.99679647121725201</v>
      </c>
      <c r="AH87">
        <v>0.99992765467694344</v>
      </c>
      <c r="AI87">
        <v>0.99832946489831631</v>
      </c>
      <c r="AJ87">
        <v>0.9978264057538867</v>
      </c>
      <c r="AK87">
        <v>0.99399880443177091</v>
      </c>
      <c r="AL87">
        <v>0.99981474886305655</v>
      </c>
      <c r="AM87">
        <v>0.9984973478410738</v>
      </c>
      <c r="AN87">
        <v>0.99874124470534731</v>
      </c>
      <c r="AO87">
        <v>0.99547637081922402</v>
      </c>
      <c r="AP87">
        <v>0.99977276645700253</v>
      </c>
      <c r="AQ87">
        <v>0.99848223480773635</v>
      </c>
      <c r="AR87">
        <v>0.99799005023763454</v>
      </c>
      <c r="AS87">
        <v>0.99454085724469798</v>
      </c>
      <c r="AT87">
        <v>0.99984123382944867</v>
      </c>
      <c r="AU87">
        <v>0.99843098358938698</v>
      </c>
      <c r="AV87">
        <v>0.99850446198774534</v>
      </c>
      <c r="AW87">
        <v>0.99505974128200558</v>
      </c>
      <c r="AX87">
        <v>0.99980272721616403</v>
      </c>
      <c r="AY87">
        <v>694.60832514762876</v>
      </c>
      <c r="AZ87">
        <f>_xlfn.STDEV.S(HyperP_results[[#This Row],[Train Time Fold 1]:[Train Time Fold 5]])</f>
        <v>84.937854832316845</v>
      </c>
      <c r="BA87">
        <v>782.67868232727051</v>
      </c>
      <c r="BB87">
        <v>781.73130869865417</v>
      </c>
      <c r="BC87">
        <v>609.93923234939575</v>
      </c>
      <c r="BD87">
        <v>682.84828805923462</v>
      </c>
      <c r="BE87">
        <v>615.84411430358887</v>
      </c>
    </row>
    <row r="88" spans="1:57" x14ac:dyDescent="0.25">
      <c r="A88" t="s">
        <v>5</v>
      </c>
      <c r="B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0.88109011116156888</v>
      </c>
      <c r="C88">
        <v>6</v>
      </c>
      <c r="D88">
        <v>0.85</v>
      </c>
      <c r="E88">
        <v>0.999</v>
      </c>
      <c r="F88">
        <v>64</v>
      </c>
      <c r="G88">
        <v>1</v>
      </c>
      <c r="H88">
        <v>2</v>
      </c>
      <c r="I88">
        <v>5</v>
      </c>
      <c r="J88">
        <v>0</v>
      </c>
      <c r="K88">
        <v>1</v>
      </c>
      <c r="L88" t="b">
        <v>0</v>
      </c>
      <c r="M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88">
        <f>STANDARDIZE(HyperP_results[[#This Row],[Nparam]],AVERAGE(M:M),_xlfn.STDEV.S(M:M))</f>
        <v>-0.83909723201180753</v>
      </c>
      <c r="O88">
        <f>STANDARDIZE(HyperP_results[[#This Row],[AvgOACC]],AVERAGE(P:P),_xlfn.STDEV.S(P:P))</f>
        <v>0.53704348113467559</v>
      </c>
      <c r="P88">
        <v>0.98016063705636025</v>
      </c>
      <c r="Q88">
        <f>_xlfn.STDEV.S(HyperP_results[[#This Row],[OACC Fold 1]:[OACC fold 5]])</f>
        <v>2.459392341274519E-3</v>
      </c>
      <c r="R88">
        <v>0.98173954829408938</v>
      </c>
      <c r="S88">
        <v>0.97707146289558588</v>
      </c>
      <c r="T88">
        <v>0.982494679755612</v>
      </c>
      <c r="U88">
        <v>0.98153360335003781</v>
      </c>
      <c r="V88">
        <v>0.97796389098647629</v>
      </c>
      <c r="W88">
        <f>STANDARDIZE(HyperP_results[[#This Row],[AvgROCAUC]],AVERAGE(Y:Y),_xlfn.STDEV.S(Y:Y))</f>
        <v>0.62937160880190546</v>
      </c>
      <c r="X88">
        <f>_xlfn.STDEV.S(HyperP_results[[#This Row],[ROC_AUC Fold 1]:[ROC_AUC Fold 5]])</f>
        <v>3.560101564864034E-4</v>
      </c>
      <c r="Y88">
        <v>0.99830873147474775</v>
      </c>
      <c r="Z88">
        <v>0.99847865956352477</v>
      </c>
      <c r="AA88">
        <v>0.99778123947027952</v>
      </c>
      <c r="AB88">
        <v>0.99874878142048606</v>
      </c>
      <c r="AC88">
        <v>0.99830492927055747</v>
      </c>
      <c r="AD88">
        <v>0.99823004764889023</v>
      </c>
      <c r="AE88">
        <v>0.99879544205574289</v>
      </c>
      <c r="AF88">
        <v>0.99860729989934705</v>
      </c>
      <c r="AG88">
        <v>0.99716141656270418</v>
      </c>
      <c r="AH88">
        <v>0.99966895228288055</v>
      </c>
      <c r="AI88">
        <v>0.99848148253166735</v>
      </c>
      <c r="AJ88">
        <v>0.99784688445936598</v>
      </c>
      <c r="AK88">
        <v>0.99564909701182214</v>
      </c>
      <c r="AL88">
        <v>0.9994115425390212</v>
      </c>
      <c r="AM88">
        <v>0.99904485050634928</v>
      </c>
      <c r="AN88">
        <v>0.99851562714091358</v>
      </c>
      <c r="AO88">
        <v>0.99786253193132535</v>
      </c>
      <c r="AP88">
        <v>0.99978677016754069</v>
      </c>
      <c r="AQ88">
        <v>0.99866350440669815</v>
      </c>
      <c r="AR88">
        <v>0.99826332800812934</v>
      </c>
      <c r="AS88">
        <v>0.99673743539476045</v>
      </c>
      <c r="AT88">
        <v>0.99978625310745928</v>
      </c>
      <c r="AU88">
        <v>0.99838983987514529</v>
      </c>
      <c r="AV88">
        <v>0.99807927888293679</v>
      </c>
      <c r="AW88">
        <v>0.99739432959068508</v>
      </c>
      <c r="AX88">
        <v>0.99954131025667381</v>
      </c>
      <c r="AY88">
        <v>1281.9909095287323</v>
      </c>
      <c r="AZ88">
        <f>_xlfn.STDEV.S(HyperP_results[[#This Row],[Train Time Fold 1]:[Train Time Fold 5]])</f>
        <v>588.9508885066125</v>
      </c>
      <c r="BA88">
        <v>1308.3934683799744</v>
      </c>
      <c r="BB88">
        <v>844.16893124580383</v>
      </c>
      <c r="BC88">
        <v>2256.2108294963837</v>
      </c>
      <c r="BD88">
        <v>1209.8641195297241</v>
      </c>
      <c r="BE88">
        <v>791.31719899177551</v>
      </c>
    </row>
    <row r="89" spans="1:57" x14ac:dyDescent="0.25">
      <c r="A89" t="s">
        <v>5</v>
      </c>
      <c r="B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0.88070335404399824</v>
      </c>
      <c r="C89">
        <v>47</v>
      </c>
      <c r="D89">
        <v>0.85</v>
      </c>
      <c r="E89">
        <v>0.999</v>
      </c>
      <c r="F89">
        <v>64</v>
      </c>
      <c r="G89">
        <v>3</v>
      </c>
      <c r="H89">
        <v>2</v>
      </c>
      <c r="I89">
        <v>7</v>
      </c>
      <c r="J89">
        <v>0</v>
      </c>
      <c r="K89">
        <v>1</v>
      </c>
      <c r="L89" t="b">
        <v>0</v>
      </c>
      <c r="M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89">
        <f>STANDARDIZE(HyperP_results[[#This Row],[Nparam]],AVERAGE(M:M),_xlfn.STDEV.S(M:M))</f>
        <v>-0.75216457674366088</v>
      </c>
      <c r="O89">
        <f>STANDARDIZE(HyperP_results[[#This Row],[AvgOACC]],AVERAGE(P:P),_xlfn.STDEV.S(P:P))</f>
        <v>0.70626738426030289</v>
      </c>
      <c r="P89">
        <v>0.98495228942129476</v>
      </c>
      <c r="Q89">
        <f>_xlfn.STDEV.S(HyperP_results[[#This Row],[OACC Fold 1]:[OACC fold 5]])</f>
        <v>1.9094846794316118E-3</v>
      </c>
      <c r="R89">
        <v>0.98743735841285096</v>
      </c>
      <c r="S89">
        <v>0.98544655728701858</v>
      </c>
      <c r="T89">
        <v>0.98393629436397334</v>
      </c>
      <c r="U89">
        <v>0.98235738312624421</v>
      </c>
      <c r="V89">
        <v>0.98558385391638637</v>
      </c>
      <c r="W89">
        <f>STANDARDIZE(HyperP_results[[#This Row],[AvgROCAUC]],AVERAGE(Y:Y),_xlfn.STDEV.S(Y:Y))</f>
        <v>0.59954718876918844</v>
      </c>
      <c r="X89">
        <f>_xlfn.STDEV.S(HyperP_results[[#This Row],[ROC_AUC Fold 1]:[ROC_AUC Fold 5]])</f>
        <v>6.0510630068789386E-4</v>
      </c>
      <c r="Y89">
        <v>0.99811272902342818</v>
      </c>
      <c r="Z89">
        <v>0.99765520928325302</v>
      </c>
      <c r="AA89">
        <v>0.99906053186873189</v>
      </c>
      <c r="AB89">
        <v>0.99763654413492098</v>
      </c>
      <c r="AC89">
        <v>0.99785062250352707</v>
      </c>
      <c r="AD89">
        <v>0.99836073732670794</v>
      </c>
      <c r="AE89">
        <v>0.99902770246979944</v>
      </c>
      <c r="AF89">
        <v>0.99853617991042687</v>
      </c>
      <c r="AG89">
        <v>0.99237375987643317</v>
      </c>
      <c r="AH89">
        <v>0.99982860894579439</v>
      </c>
      <c r="AI89">
        <v>0.99905965491360693</v>
      </c>
      <c r="AJ89">
        <v>0.99871709983017098</v>
      </c>
      <c r="AK89">
        <v>0.99893657547674208</v>
      </c>
      <c r="AL89">
        <v>0.99991603518789185</v>
      </c>
      <c r="AM89">
        <v>0.9987255286041401</v>
      </c>
      <c r="AN89">
        <v>0.99882188192267285</v>
      </c>
      <c r="AO89">
        <v>0.99355993435513557</v>
      </c>
      <c r="AP89">
        <v>0.99954006069481049</v>
      </c>
      <c r="AQ89">
        <v>0.99867019773480026</v>
      </c>
      <c r="AR89">
        <v>0.99799543839612848</v>
      </c>
      <c r="AS89">
        <v>0.99463887898770265</v>
      </c>
      <c r="AT89">
        <v>0.99985911549059725</v>
      </c>
      <c r="AU89">
        <v>0.99885988703899697</v>
      </c>
      <c r="AV89">
        <v>0.99888452157966734</v>
      </c>
      <c r="AW89">
        <v>0.99588349521772701</v>
      </c>
      <c r="AX89">
        <v>0.99980009882741683</v>
      </c>
      <c r="AY89">
        <v>673.67385482788086</v>
      </c>
      <c r="AZ89">
        <f>_xlfn.STDEV.S(HyperP_results[[#This Row],[Train Time Fold 1]:[Train Time Fold 5]])</f>
        <v>127.70363741268579</v>
      </c>
      <c r="BA89">
        <v>622.24394845962524</v>
      </c>
      <c r="BB89">
        <v>644.24035310745239</v>
      </c>
      <c r="BC89">
        <v>899.83051919937134</v>
      </c>
      <c r="BD89">
        <v>597.89611339569092</v>
      </c>
      <c r="BE89">
        <v>604.1583399772644</v>
      </c>
    </row>
    <row r="90" spans="1:57" x14ac:dyDescent="0.25">
      <c r="A90" t="s">
        <v>8</v>
      </c>
      <c r="B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0.88060265567274587</v>
      </c>
      <c r="C90">
        <v>31</v>
      </c>
      <c r="D90">
        <v>0.9</v>
      </c>
      <c r="E90">
        <v>0.9</v>
      </c>
      <c r="F90">
        <v>64</v>
      </c>
      <c r="G90">
        <v>2</v>
      </c>
      <c r="H90">
        <v>4</v>
      </c>
      <c r="I90">
        <v>7</v>
      </c>
      <c r="J90">
        <v>0</v>
      </c>
      <c r="K90">
        <v>1</v>
      </c>
      <c r="L90" t="b">
        <v>0</v>
      </c>
      <c r="M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90">
        <f>STANDARDIZE(HyperP_results[[#This Row],[Nparam]],AVERAGE(M:M),_xlfn.STDEV.S(M:M))</f>
        <v>-0.79622191536464781</v>
      </c>
      <c r="O90">
        <f>STANDARDIZE(HyperP_results[[#This Row],[AvgOACC]],AVERAGE(P:P),_xlfn.STDEV.S(P:P))</f>
        <v>0.62141299157553265</v>
      </c>
      <c r="P90">
        <v>0.98254959840735911</v>
      </c>
      <c r="Q90">
        <f>_xlfn.STDEV.S(HyperP_results[[#This Row],[OACC Fold 1]:[OACC fold 5]])</f>
        <v>1.4013339056391043E-3</v>
      </c>
      <c r="R90">
        <v>0.98489737076954764</v>
      </c>
      <c r="S90">
        <v>0.98215143818219264</v>
      </c>
      <c r="T90">
        <v>0.98112171346193455</v>
      </c>
      <c r="U90">
        <v>0.98235738312624421</v>
      </c>
      <c r="V90">
        <v>0.98222008649687653</v>
      </c>
      <c r="W90">
        <f>STANDARDIZE(HyperP_results[[#This Row],[AvgROCAUC]],AVERAGE(Y:Y),_xlfn.STDEV.S(Y:Y))</f>
        <v>0.61197673174864442</v>
      </c>
      <c r="X90">
        <f>_xlfn.STDEV.S(HyperP_results[[#This Row],[ROC_AUC Fold 1]:[ROC_AUC Fold 5]])</f>
        <v>4.8274334502020029E-4</v>
      </c>
      <c r="Y90">
        <v>0.99819441446408663</v>
      </c>
      <c r="Z90">
        <v>0.99879084136873442</v>
      </c>
      <c r="AA90">
        <v>0.99763143780065411</v>
      </c>
      <c r="AB90">
        <v>0.99781512163276764</v>
      </c>
      <c r="AC90">
        <v>0.99820025767554821</v>
      </c>
      <c r="AD90">
        <v>0.99853441384272967</v>
      </c>
      <c r="AE90">
        <v>0.99899682057270589</v>
      </c>
      <c r="AF90">
        <v>0.99907460692365413</v>
      </c>
      <c r="AG90">
        <v>0.99734795490999828</v>
      </c>
      <c r="AH90">
        <v>0.9998025835883636</v>
      </c>
      <c r="AI90">
        <v>0.99862247642723645</v>
      </c>
      <c r="AJ90">
        <v>0.99856269483470028</v>
      </c>
      <c r="AK90">
        <v>0.99433850175250993</v>
      </c>
      <c r="AL90">
        <v>0.99908843743926334</v>
      </c>
      <c r="AM90">
        <v>0.99865369588410458</v>
      </c>
      <c r="AN90">
        <v>0.99891860955144607</v>
      </c>
      <c r="AO90">
        <v>0.9945214756727857</v>
      </c>
      <c r="AP90">
        <v>0.99969760602905844</v>
      </c>
      <c r="AQ90">
        <v>0.99864612490058857</v>
      </c>
      <c r="AR90">
        <v>0.99822975848459061</v>
      </c>
      <c r="AS90">
        <v>0.99626552010930913</v>
      </c>
      <c r="AT90">
        <v>0.99976024211280856</v>
      </c>
      <c r="AU90">
        <v>0.9986008533125319</v>
      </c>
      <c r="AV90">
        <v>0.99865651545012768</v>
      </c>
      <c r="AW90">
        <v>0.99722628170854866</v>
      </c>
      <c r="AX90">
        <v>0.99967767049036438</v>
      </c>
      <c r="AY90">
        <v>610.85809917449956</v>
      </c>
      <c r="AZ90">
        <f>_xlfn.STDEV.S(HyperP_results[[#This Row],[Train Time Fold 1]:[Train Time Fold 5]])</f>
        <v>50.159378792587852</v>
      </c>
      <c r="BA90">
        <v>664.86345505714417</v>
      </c>
      <c r="BB90">
        <v>575.99391984939575</v>
      </c>
      <c r="BC90">
        <v>598.45498061180115</v>
      </c>
      <c r="BD90">
        <v>661.13245558738708</v>
      </c>
      <c r="BE90">
        <v>553.84568476676941</v>
      </c>
    </row>
    <row r="91" spans="1:57" x14ac:dyDescent="0.25">
      <c r="A91" t="s">
        <v>11</v>
      </c>
      <c r="B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0.88057107224715492</v>
      </c>
      <c r="C91">
        <v>38</v>
      </c>
      <c r="D91">
        <v>0.9</v>
      </c>
      <c r="E91">
        <v>0.999</v>
      </c>
      <c r="F91">
        <v>64</v>
      </c>
      <c r="G91">
        <v>2</v>
      </c>
      <c r="H91">
        <v>16</v>
      </c>
      <c r="I91">
        <v>5</v>
      </c>
      <c r="J91">
        <v>0</v>
      </c>
      <c r="K91">
        <v>1</v>
      </c>
      <c r="L91" t="b">
        <v>0</v>
      </c>
      <c r="M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91">
        <f>STANDARDIZE(HyperP_results[[#This Row],[Nparam]],AVERAGE(M:M),_xlfn.STDEV.S(M:M))</f>
        <v>-0.79622191536464781</v>
      </c>
      <c r="O91">
        <f>STANDARDIZE(HyperP_results[[#This Row],[AvgOACC]],AVERAGE(P:P),_xlfn.STDEV.S(P:P))</f>
        <v>0.61704905138031474</v>
      </c>
      <c r="P91">
        <v>0.9824260314409281</v>
      </c>
      <c r="Q91">
        <f>_xlfn.STDEV.S(HyperP_results[[#This Row],[OACC Fold 1]:[OACC fold 5]])</f>
        <v>1.7555724380509906E-3</v>
      </c>
      <c r="R91">
        <v>0.98482872245486375</v>
      </c>
      <c r="S91">
        <v>0.98098441683256676</v>
      </c>
      <c r="T91">
        <v>0.98201414155282485</v>
      </c>
      <c r="U91">
        <v>0.9807098235738313</v>
      </c>
      <c r="V91">
        <v>0.98359305279055398</v>
      </c>
      <c r="W91">
        <f>STANDARDIZE(HyperP_results[[#This Row],[AvgROCAUC]],AVERAGE(Y:Y),_xlfn.STDEV.S(Y:Y))</f>
        <v>0.61603920286243008</v>
      </c>
      <c r="X91">
        <f>_xlfn.STDEV.S(HyperP_results[[#This Row],[ROC_AUC Fold 1]:[ROC_AUC Fold 5]])</f>
        <v>1.6341087131929242E-4</v>
      </c>
      <c r="Y91">
        <v>0.99822111252882162</v>
      </c>
      <c r="Z91">
        <v>0.99807204369724023</v>
      </c>
      <c r="AA91">
        <v>0.99816835386764657</v>
      </c>
      <c r="AB91">
        <v>0.99808297127951651</v>
      </c>
      <c r="AC91">
        <v>0.99844077124450969</v>
      </c>
      <c r="AD91">
        <v>0.99834142255519509</v>
      </c>
      <c r="AE91">
        <v>0.99881563777482918</v>
      </c>
      <c r="AF91">
        <v>0.99855008543286361</v>
      </c>
      <c r="AG91">
        <v>0.99526131705578325</v>
      </c>
      <c r="AH91">
        <v>0.99943249783509813</v>
      </c>
      <c r="AI91">
        <v>0.9990956387855795</v>
      </c>
      <c r="AJ91">
        <v>0.99886926438860502</v>
      </c>
      <c r="AK91">
        <v>0.9946241014673558</v>
      </c>
      <c r="AL91">
        <v>0.99982108284905391</v>
      </c>
      <c r="AM91">
        <v>0.99878490054621027</v>
      </c>
      <c r="AN91">
        <v>0.99817272917819289</v>
      </c>
      <c r="AO91">
        <v>0.99505944424642068</v>
      </c>
      <c r="AP91">
        <v>0.99980514016321065</v>
      </c>
      <c r="AQ91">
        <v>0.99905925948644225</v>
      </c>
      <c r="AR91">
        <v>0.99705763959404026</v>
      </c>
      <c r="AS91">
        <v>0.99778663933939282</v>
      </c>
      <c r="AT91">
        <v>0.99969635646719512</v>
      </c>
      <c r="AU91">
        <v>0.99857648149680567</v>
      </c>
      <c r="AV91">
        <v>0.99884711924235459</v>
      </c>
      <c r="AW91">
        <v>0.99691647359353663</v>
      </c>
      <c r="AX91">
        <v>0.99976071608454986</v>
      </c>
      <c r="AY91">
        <v>825.82895183563232</v>
      </c>
      <c r="AZ91">
        <f>_xlfn.STDEV.S(HyperP_results[[#This Row],[Train Time Fold 1]:[Train Time Fold 5]])</f>
        <v>121.1576711468593</v>
      </c>
      <c r="BA91">
        <v>1017.0160267353058</v>
      </c>
      <c r="BB91">
        <v>741.09876847267151</v>
      </c>
      <c r="BC91">
        <v>765.77427387237549</v>
      </c>
      <c r="BD91">
        <v>730.85780787467957</v>
      </c>
      <c r="BE91">
        <v>874.39788222312927</v>
      </c>
    </row>
    <row r="92" spans="1:57" x14ac:dyDescent="0.25">
      <c r="A92" t="s">
        <v>5</v>
      </c>
      <c r="B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0.88050204086071504</v>
      </c>
      <c r="C92">
        <v>94</v>
      </c>
      <c r="D92">
        <v>0.85</v>
      </c>
      <c r="E92">
        <v>0.999</v>
      </c>
      <c r="F92">
        <v>64</v>
      </c>
      <c r="G92">
        <v>5</v>
      </c>
      <c r="H92">
        <v>8</v>
      </c>
      <c r="I92">
        <v>5</v>
      </c>
      <c r="J92">
        <v>0</v>
      </c>
      <c r="K92">
        <v>1</v>
      </c>
      <c r="L92" t="b">
        <v>0</v>
      </c>
      <c r="M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92">
        <f>STANDARDIZE(HyperP_results[[#This Row],[Nparam]],AVERAGE(M:M),_xlfn.STDEV.S(M:M))</f>
        <v>-0.66404989950168691</v>
      </c>
      <c r="O92">
        <f>STANDARDIZE(HyperP_results[[#This Row],[AvgOACC]],AVERAGE(P:P),_xlfn.STDEV.S(P:P))</f>
        <v>0.79112177694506924</v>
      </c>
      <c r="P92">
        <v>0.98735498043523029</v>
      </c>
      <c r="Q92">
        <f>_xlfn.STDEV.S(HyperP_results[[#This Row],[OACC Fold 1]:[OACC fold 5]])</f>
        <v>1.4996161099375986E-3</v>
      </c>
      <c r="R92">
        <v>0.98517196402828311</v>
      </c>
      <c r="S92">
        <v>0.98935951122399945</v>
      </c>
      <c r="T92">
        <v>0.98723141346879939</v>
      </c>
      <c r="U92">
        <v>0.98778059998627032</v>
      </c>
      <c r="V92">
        <v>0.98723141346879939</v>
      </c>
      <c r="W92">
        <f>STANDARDIZE(HyperP_results[[#This Row],[AvgROCAUC]],AVERAGE(Y:Y),_xlfn.STDEV.S(Y:Y))</f>
        <v>0.65492605877114085</v>
      </c>
      <c r="X92">
        <f>_xlfn.STDEV.S(HyperP_results[[#This Row],[ROC_AUC Fold 1]:[ROC_AUC Fold 5]])</f>
        <v>5.7876788672834656E-4</v>
      </c>
      <c r="Y92">
        <v>0.99847667220353975</v>
      </c>
      <c r="Z92">
        <v>0.99866247976792299</v>
      </c>
      <c r="AA92">
        <v>0.99926560724552527</v>
      </c>
      <c r="AB92">
        <v>0.99858913786255832</v>
      </c>
      <c r="AC92">
        <v>0.99813217443030633</v>
      </c>
      <c r="AD92">
        <v>0.99773396171138551</v>
      </c>
      <c r="AE92">
        <v>0.99895049772706546</v>
      </c>
      <c r="AF92">
        <v>0.99907018159760574</v>
      </c>
      <c r="AG92">
        <v>0.99731561516069633</v>
      </c>
      <c r="AH92">
        <v>0.99965191802575426</v>
      </c>
      <c r="AI92">
        <v>0.99938911325361912</v>
      </c>
      <c r="AJ92">
        <v>0.99959990608680438</v>
      </c>
      <c r="AK92">
        <v>0.99873195508821966</v>
      </c>
      <c r="AL92">
        <v>0.99969377116678804</v>
      </c>
      <c r="AM92">
        <v>0.99916123147206737</v>
      </c>
      <c r="AN92">
        <v>0.998830195610521</v>
      </c>
      <c r="AO92">
        <v>0.99705344412760644</v>
      </c>
      <c r="AP92">
        <v>0.9996793796611888</v>
      </c>
      <c r="AQ92">
        <v>0.9989425988283398</v>
      </c>
      <c r="AR92">
        <v>0.99905099901272643</v>
      </c>
      <c r="AS92">
        <v>0.99471313788391857</v>
      </c>
      <c r="AT92">
        <v>0.9997989641677939</v>
      </c>
      <c r="AU92">
        <v>0.99887242497348228</v>
      </c>
      <c r="AV92">
        <v>0.99878035051544867</v>
      </c>
      <c r="AW92">
        <v>0.99325914869601373</v>
      </c>
      <c r="AX92">
        <v>0.99973440347151854</v>
      </c>
      <c r="AY92">
        <v>1032.2971043109894</v>
      </c>
      <c r="AZ92">
        <f>_xlfn.STDEV.S(HyperP_results[[#This Row],[Train Time Fold 1]:[Train Time Fold 5]])</f>
        <v>67.129943141142789</v>
      </c>
      <c r="BA92">
        <v>1021.334623336792</v>
      </c>
      <c r="BB92">
        <v>1119.4197518825531</v>
      </c>
      <c r="BC92">
        <v>1063.5561718940735</v>
      </c>
      <c r="BD92">
        <v>936.34645199775696</v>
      </c>
      <c r="BE92">
        <v>1020.8285224437714</v>
      </c>
    </row>
    <row r="93" spans="1:57" x14ac:dyDescent="0.25">
      <c r="A93" t="s">
        <v>11</v>
      </c>
      <c r="B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0.88041715087430905</v>
      </c>
      <c r="C93">
        <v>19</v>
      </c>
      <c r="D93">
        <v>0.9</v>
      </c>
      <c r="E93">
        <v>0.999</v>
      </c>
      <c r="F93">
        <v>64</v>
      </c>
      <c r="G93">
        <v>1</v>
      </c>
      <c r="H93">
        <v>16</v>
      </c>
      <c r="I93">
        <v>7</v>
      </c>
      <c r="J93">
        <v>0</v>
      </c>
      <c r="K93">
        <v>1</v>
      </c>
      <c r="L93" t="b">
        <v>0</v>
      </c>
      <c r="M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93">
        <f>STANDARDIZE(HyperP_results[[#This Row],[Nparam]],AVERAGE(M:M),_xlfn.STDEV.S(M:M))</f>
        <v>-0.83909723201180753</v>
      </c>
      <c r="O93">
        <f>STANDARDIZE(HyperP_results[[#This Row],[AvgOACC]],AVERAGE(P:P),_xlfn.STDEV.S(P:P))</f>
        <v>0.5797131185990172</v>
      </c>
      <c r="P93">
        <v>0.98136884739479646</v>
      </c>
      <c r="Q93">
        <f>_xlfn.STDEV.S(HyperP_results[[#This Row],[OACC Fold 1]:[OACC fold 5]])</f>
        <v>1.4182150349273572E-3</v>
      </c>
      <c r="R93">
        <v>0.97947415390952153</v>
      </c>
      <c r="S93">
        <v>0.98180819660877328</v>
      </c>
      <c r="T93">
        <v>0.9807098235738313</v>
      </c>
      <c r="U93">
        <v>0.98331845953181851</v>
      </c>
      <c r="V93">
        <v>0.98153360335003781</v>
      </c>
      <c r="W93">
        <f>STANDARDIZE(HyperP_results[[#This Row],[AvgROCAUC]],AVERAGE(Y:Y),_xlfn.STDEV.S(Y:Y))</f>
        <v>0.58369573417083409</v>
      </c>
      <c r="X93">
        <f>_xlfn.STDEV.S(HyperP_results[[#This Row],[ROC_AUC Fold 1]:[ROC_AUC Fold 5]])</f>
        <v>4.3637448720353463E-4</v>
      </c>
      <c r="Y93">
        <v>0.99800855519691789</v>
      </c>
      <c r="Z93">
        <v>0.99777143448302097</v>
      </c>
      <c r="AA93">
        <v>0.99765260249385612</v>
      </c>
      <c r="AB93">
        <v>0.99837201151017396</v>
      </c>
      <c r="AC93">
        <v>0.99858178479636095</v>
      </c>
      <c r="AD93">
        <v>0.997664942701177</v>
      </c>
      <c r="AE93">
        <v>0.99832778674400846</v>
      </c>
      <c r="AF93">
        <v>0.99814315911250562</v>
      </c>
      <c r="AG93">
        <v>0.99526161409136804</v>
      </c>
      <c r="AH93">
        <v>0.99977088493281741</v>
      </c>
      <c r="AI93">
        <v>0.99826745999000432</v>
      </c>
      <c r="AJ93">
        <v>0.99783529343800059</v>
      </c>
      <c r="AK93">
        <v>0.99469928859977419</v>
      </c>
      <c r="AL93">
        <v>0.99977588318027122</v>
      </c>
      <c r="AM93">
        <v>0.99871393583702384</v>
      </c>
      <c r="AN93">
        <v>0.99820940939117131</v>
      </c>
      <c r="AO93">
        <v>0.99713249272262816</v>
      </c>
      <c r="AP93">
        <v>0.99981542391371836</v>
      </c>
      <c r="AQ93">
        <v>0.99860196243750554</v>
      </c>
      <c r="AR93">
        <v>0.99824205311428149</v>
      </c>
      <c r="AS93">
        <v>0.99839003000059401</v>
      </c>
      <c r="AT93">
        <v>0.9995584450532603</v>
      </c>
      <c r="AU93">
        <v>0.99840215598463578</v>
      </c>
      <c r="AV93">
        <v>0.99825464400010966</v>
      </c>
      <c r="AW93">
        <v>0.99472977187667078</v>
      </c>
      <c r="AX93">
        <v>0.99931575715894105</v>
      </c>
      <c r="AY93">
        <v>500.62882308959962</v>
      </c>
      <c r="AZ93">
        <f>_xlfn.STDEV.S(HyperP_results[[#This Row],[Train Time Fold 1]:[Train Time Fold 5]])</f>
        <v>29.631826171456627</v>
      </c>
      <c r="BA93">
        <v>520.07302069664001</v>
      </c>
      <c r="BB93">
        <v>484.29786205291748</v>
      </c>
      <c r="BC93">
        <v>458.85651755332947</v>
      </c>
      <c r="BD93">
        <v>506.26134943962097</v>
      </c>
      <c r="BE93">
        <v>533.65536570549011</v>
      </c>
    </row>
    <row r="94" spans="1:57" x14ac:dyDescent="0.25">
      <c r="A94" t="s">
        <v>11</v>
      </c>
      <c r="B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0.88004949386663878</v>
      </c>
      <c r="C94">
        <v>94</v>
      </c>
      <c r="D94">
        <v>0.9</v>
      </c>
      <c r="E94">
        <v>0.999</v>
      </c>
      <c r="F94">
        <v>64</v>
      </c>
      <c r="G94">
        <v>5</v>
      </c>
      <c r="H94">
        <v>8</v>
      </c>
      <c r="I94">
        <v>5</v>
      </c>
      <c r="J94">
        <v>0</v>
      </c>
      <c r="K94">
        <v>1</v>
      </c>
      <c r="L94" t="b">
        <v>0</v>
      </c>
      <c r="M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94">
        <f>STANDARDIZE(HyperP_results[[#This Row],[Nparam]],AVERAGE(M:M),_xlfn.STDEV.S(M:M))</f>
        <v>-0.66404989950168691</v>
      </c>
      <c r="O94">
        <f>STANDARDIZE(HyperP_results[[#This Row],[AvgOACC]],AVERAGE(P:P),_xlfn.STDEV.S(P:P))</f>
        <v>0.75281607967594943</v>
      </c>
      <c r="P94">
        <v>0.9862703370632252</v>
      </c>
      <c r="Q94">
        <f>_xlfn.STDEV.S(HyperP_results[[#This Row],[OACC Fold 1]:[OACC fold 5]])</f>
        <v>2.1886865609844035E-3</v>
      </c>
      <c r="R94">
        <v>0.99011464268552207</v>
      </c>
      <c r="S94">
        <v>0.98476007414017985</v>
      </c>
      <c r="T94">
        <v>0.98510331571359921</v>
      </c>
      <c r="U94">
        <v>0.98551520560170247</v>
      </c>
      <c r="V94">
        <v>0.98585844717512183</v>
      </c>
      <c r="W94">
        <f>STANDARDIZE(HyperP_results[[#This Row],[AvgROCAUC]],AVERAGE(Y:Y),_xlfn.STDEV.S(Y:Y))</f>
        <v>0.68940563270851263</v>
      </c>
      <c r="X94">
        <f>_xlfn.STDEV.S(HyperP_results[[#This Row],[ROC_AUC Fold 1]:[ROC_AUC Fold 5]])</f>
        <v>3.8751933103055319E-4</v>
      </c>
      <c r="Y94">
        <v>0.99870326775861729</v>
      </c>
      <c r="Z94">
        <v>0.99921517846358876</v>
      </c>
      <c r="AA94">
        <v>0.99868511448059716</v>
      </c>
      <c r="AB94">
        <v>0.99844459373615735</v>
      </c>
      <c r="AC94">
        <v>0.99823661399492647</v>
      </c>
      <c r="AD94">
        <v>0.9989348381178168</v>
      </c>
      <c r="AE94">
        <v>0.99948612793283997</v>
      </c>
      <c r="AF94">
        <v>0.99911978598456652</v>
      </c>
      <c r="AG94">
        <v>0.99846763054713961</v>
      </c>
      <c r="AH94">
        <v>0.99987250160159369</v>
      </c>
      <c r="AI94">
        <v>0.99905690621258514</v>
      </c>
      <c r="AJ94">
        <v>0.99941522741732047</v>
      </c>
      <c r="AK94">
        <v>0.99673253430761011</v>
      </c>
      <c r="AL94">
        <v>0.99961846711104341</v>
      </c>
      <c r="AM94">
        <v>0.99927607895195214</v>
      </c>
      <c r="AN94">
        <v>0.99872795021119365</v>
      </c>
      <c r="AO94">
        <v>0.9957957583318483</v>
      </c>
      <c r="AP94">
        <v>0.99965917122967396</v>
      </c>
      <c r="AQ94">
        <v>0.99892100464733025</v>
      </c>
      <c r="AR94">
        <v>0.99888205895052751</v>
      </c>
      <c r="AS94">
        <v>0.99605187726489641</v>
      </c>
      <c r="AT94">
        <v>0.9995338559738336</v>
      </c>
      <c r="AU94">
        <v>0.99924877518846933</v>
      </c>
      <c r="AV94">
        <v>0.99886500570663384</v>
      </c>
      <c r="AW94">
        <v>0.99802463910176431</v>
      </c>
      <c r="AX94">
        <v>0.99962220143385361</v>
      </c>
      <c r="AY94">
        <v>1118.3304163932801</v>
      </c>
      <c r="AZ94">
        <f>_xlfn.STDEV.S(HyperP_results[[#This Row],[Train Time Fold 1]:[Train Time Fold 5]])</f>
        <v>251.18601366395444</v>
      </c>
      <c r="BA94">
        <v>1505.1363530158997</v>
      </c>
      <c r="BB94">
        <v>1025.1748180389404</v>
      </c>
      <c r="BC94">
        <v>870.88598251342773</v>
      </c>
      <c r="BD94">
        <v>1221.2921600341797</v>
      </c>
      <c r="BE94">
        <v>969.16276836395264</v>
      </c>
    </row>
    <row r="95" spans="1:57" x14ac:dyDescent="0.25">
      <c r="A95" t="s">
        <v>8</v>
      </c>
      <c r="B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0.88003917012155319</v>
      </c>
      <c r="C95">
        <v>35</v>
      </c>
      <c r="D95">
        <v>0.9</v>
      </c>
      <c r="E95">
        <v>0.9</v>
      </c>
      <c r="F95">
        <v>64</v>
      </c>
      <c r="G95">
        <v>2</v>
      </c>
      <c r="H95">
        <v>8</v>
      </c>
      <c r="I95">
        <v>7</v>
      </c>
      <c r="J95">
        <v>0</v>
      </c>
      <c r="K95">
        <v>1</v>
      </c>
      <c r="L95" t="b">
        <v>0</v>
      </c>
      <c r="M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95">
        <f>STANDARDIZE(HyperP_results[[#This Row],[Nparam]],AVERAGE(M:M),_xlfn.STDEV.S(M:M))</f>
        <v>-0.79622191536464781</v>
      </c>
      <c r="O95">
        <f>STANDARDIZE(HyperP_results[[#This Row],[AvgOACC]],AVERAGE(P:P),_xlfn.STDEV.S(P:P))</f>
        <v>0.64711175050291558</v>
      </c>
      <c r="P95">
        <v>0.98327727054300806</v>
      </c>
      <c r="Q95">
        <f>_xlfn.STDEV.S(HyperP_results[[#This Row],[OACC Fold 1]:[OACC fold 5]])</f>
        <v>1.3263522386477385E-3</v>
      </c>
      <c r="R95">
        <v>0.98345575616118619</v>
      </c>
      <c r="S95">
        <v>0.98503466739891532</v>
      </c>
      <c r="T95">
        <v>0.98352440447587008</v>
      </c>
      <c r="U95">
        <v>0.98304386627308304</v>
      </c>
      <c r="V95">
        <v>0.98132765840598613</v>
      </c>
      <c r="W95">
        <f>STANDARDIZE(HyperP_results[[#This Row],[AvgROCAUC]],AVERAGE(Y:Y),_xlfn.STDEV.S(Y:Y))</f>
        <v>0.58346855480566473</v>
      </c>
      <c r="X95">
        <f>_xlfn.STDEV.S(HyperP_results[[#This Row],[ROC_AUC Fold 1]:[ROC_AUC Fold 5]])</f>
        <v>2.2364474940197651E-4</v>
      </c>
      <c r="Y95">
        <v>0.99800706220183488</v>
      </c>
      <c r="Z95">
        <v>0.9979410193262418</v>
      </c>
      <c r="AA95">
        <v>0.99827185041615973</v>
      </c>
      <c r="AB95">
        <v>0.99820495416937083</v>
      </c>
      <c r="AC95">
        <v>0.99787107984912593</v>
      </c>
      <c r="AD95">
        <v>0.9977464072482759</v>
      </c>
      <c r="AE95">
        <v>0.99844258600106828</v>
      </c>
      <c r="AF95">
        <v>0.99869223283066078</v>
      </c>
      <c r="AG95">
        <v>0.99557134794748414</v>
      </c>
      <c r="AH95">
        <v>0.99984287118637294</v>
      </c>
      <c r="AI95">
        <v>0.99903526380875052</v>
      </c>
      <c r="AJ95">
        <v>0.99917003843182728</v>
      </c>
      <c r="AK95">
        <v>0.99473393037485891</v>
      </c>
      <c r="AL95">
        <v>0.99991425420316715</v>
      </c>
      <c r="AM95">
        <v>0.99894347648375359</v>
      </c>
      <c r="AN95">
        <v>0.99805406007926345</v>
      </c>
      <c r="AO95">
        <v>0.99587993079070869</v>
      </c>
      <c r="AP95">
        <v>0.99981871299034752</v>
      </c>
      <c r="AQ95">
        <v>0.99876076020004356</v>
      </c>
      <c r="AR95">
        <v>0.9985729897354656</v>
      </c>
      <c r="AS95">
        <v>0.99356999643557309</v>
      </c>
      <c r="AT95">
        <v>0.99992601732001896</v>
      </c>
      <c r="AU95">
        <v>0.99875788611967709</v>
      </c>
      <c r="AV95">
        <v>0.9982483670732043</v>
      </c>
      <c r="AW95">
        <v>0.99401941127547078</v>
      </c>
      <c r="AX95">
        <v>0.99974122579203695</v>
      </c>
      <c r="AY95">
        <v>563.55866718292236</v>
      </c>
      <c r="AZ95">
        <f>_xlfn.STDEV.S(HyperP_results[[#This Row],[Train Time Fold 1]:[Train Time Fold 5]])</f>
        <v>50.137131135399699</v>
      </c>
      <c r="BA95">
        <v>647.6497974395752</v>
      </c>
      <c r="BB95">
        <v>535.29395008087158</v>
      </c>
      <c r="BC95">
        <v>572.21564197540283</v>
      </c>
      <c r="BD95">
        <v>535.23605346679688</v>
      </c>
      <c r="BE95">
        <v>527.39789295196533</v>
      </c>
    </row>
    <row r="96" spans="1:57" x14ac:dyDescent="0.25">
      <c r="A96" t="s">
        <v>0</v>
      </c>
      <c r="B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0.87961067664420711</v>
      </c>
      <c r="C96">
        <v>43</v>
      </c>
      <c r="D96">
        <v>0.85</v>
      </c>
      <c r="E96">
        <v>0.9</v>
      </c>
      <c r="F96">
        <v>64</v>
      </c>
      <c r="G96">
        <v>3</v>
      </c>
      <c r="H96">
        <v>1</v>
      </c>
      <c r="I96">
        <v>7</v>
      </c>
      <c r="J96">
        <v>0</v>
      </c>
      <c r="K96">
        <v>1</v>
      </c>
      <c r="L96" t="b">
        <v>0</v>
      </c>
      <c r="M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96">
        <f>STANDARDIZE(HyperP_results[[#This Row],[Nparam]],AVERAGE(M:M),_xlfn.STDEV.S(M:M))</f>
        <v>-0.75216457674366088</v>
      </c>
      <c r="O96">
        <f>STANDARDIZE(HyperP_results[[#This Row],[AvgOACC]],AVERAGE(P:P),_xlfn.STDEV.S(P:P))</f>
        <v>0.66505239352769663</v>
      </c>
      <c r="P96">
        <v>0.98378526807166877</v>
      </c>
      <c r="Q96">
        <f>_xlfn.STDEV.S(HyperP_results[[#This Row],[OACC Fold 1]:[OACC fold 5]])</f>
        <v>2.7580907468835679E-3</v>
      </c>
      <c r="R96">
        <v>0.98215143818219264</v>
      </c>
      <c r="S96">
        <v>0.98311251458776683</v>
      </c>
      <c r="T96">
        <v>0.9806411752591474</v>
      </c>
      <c r="U96">
        <v>0.98537790897233468</v>
      </c>
      <c r="V96">
        <v>0.98764330335690254</v>
      </c>
      <c r="W96">
        <f>STANDARDIZE(HyperP_results[[#This Row],[AvgROCAUC]],AVERAGE(Y:Y),_xlfn.STDEV.S(Y:Y))</f>
        <v>0.63296901321864729</v>
      </c>
      <c r="X96">
        <f>_xlfn.STDEV.S(HyperP_results[[#This Row],[ROC_AUC Fold 1]:[ROC_AUC Fold 5]])</f>
        <v>4.2054399655930063E-4</v>
      </c>
      <c r="Y96">
        <v>0.99833237317786538</v>
      </c>
      <c r="Z96">
        <v>0.99850945300954608</v>
      </c>
      <c r="AA96">
        <v>0.9984571229832957</v>
      </c>
      <c r="AB96">
        <v>0.99774270319295322</v>
      </c>
      <c r="AC96">
        <v>0.99810793720113999</v>
      </c>
      <c r="AD96">
        <v>0.99884464950239182</v>
      </c>
      <c r="AE96">
        <v>0.99862720226408075</v>
      </c>
      <c r="AF96">
        <v>0.99741938685348586</v>
      </c>
      <c r="AG96">
        <v>0.99813461652705993</v>
      </c>
      <c r="AH96">
        <v>0.99981054056850538</v>
      </c>
      <c r="AI96">
        <v>0.9990453230900338</v>
      </c>
      <c r="AJ96">
        <v>0.99846896679931529</v>
      </c>
      <c r="AK96">
        <v>0.99655728331254079</v>
      </c>
      <c r="AL96">
        <v>0.99950096520754417</v>
      </c>
      <c r="AM96">
        <v>0.99849544786177102</v>
      </c>
      <c r="AN96">
        <v>0.99862925988551188</v>
      </c>
      <c r="AO96">
        <v>0.99457449652468366</v>
      </c>
      <c r="AP96">
        <v>0.99960510972560712</v>
      </c>
      <c r="AQ96">
        <v>0.99858442861835628</v>
      </c>
      <c r="AR96">
        <v>0.99919429440305496</v>
      </c>
      <c r="AS96">
        <v>0.995079828313432</v>
      </c>
      <c r="AT96">
        <v>0.99983194111076346</v>
      </c>
      <c r="AU96">
        <v>0.99901556960704385</v>
      </c>
      <c r="AV96">
        <v>0.99880677285967889</v>
      </c>
      <c r="AW96">
        <v>0.99793775619319192</v>
      </c>
      <c r="AX96">
        <v>0.99976743786560818</v>
      </c>
      <c r="AY96">
        <v>605.19181599617002</v>
      </c>
      <c r="AZ96">
        <f>_xlfn.STDEV.S(HyperP_results[[#This Row],[Train Time Fold 1]:[Train Time Fold 5]])</f>
        <v>129.71002393698092</v>
      </c>
      <c r="BA96">
        <v>507.559889793396</v>
      </c>
      <c r="BB96">
        <v>649.1426568031311</v>
      </c>
      <c r="BC96">
        <v>568.99005079269409</v>
      </c>
      <c r="BD96">
        <v>491.25426125526428</v>
      </c>
      <c r="BE96">
        <v>809.01222133636475</v>
      </c>
    </row>
    <row r="97" spans="1:57" x14ac:dyDescent="0.25">
      <c r="A97" t="s">
        <v>8</v>
      </c>
      <c r="B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0.87959605503604099</v>
      </c>
      <c r="C97">
        <v>94</v>
      </c>
      <c r="D97">
        <v>0.9</v>
      </c>
      <c r="E97">
        <v>0.9</v>
      </c>
      <c r="F97">
        <v>64</v>
      </c>
      <c r="G97">
        <v>5</v>
      </c>
      <c r="H97">
        <v>8</v>
      </c>
      <c r="I97">
        <v>5</v>
      </c>
      <c r="J97">
        <v>0</v>
      </c>
      <c r="K97">
        <v>1</v>
      </c>
      <c r="L97" t="b">
        <v>0</v>
      </c>
      <c r="M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97">
        <f>STANDARDIZE(HyperP_results[[#This Row],[Nparam]],AVERAGE(M:M),_xlfn.STDEV.S(M:M))</f>
        <v>-0.66404989950168691</v>
      </c>
      <c r="O97">
        <f>STANDARDIZE(HyperP_results[[#This Row],[AvgOACC]],AVERAGE(P:P),_xlfn.STDEV.S(P:P))</f>
        <v>0.74990678621247076</v>
      </c>
      <c r="P97">
        <v>0.98618795908560453</v>
      </c>
      <c r="Q97">
        <f>_xlfn.STDEV.S(HyperP_results[[#This Row],[OACC Fold 1]:[OACC fold 5]])</f>
        <v>1.071661538568849E-3</v>
      </c>
      <c r="R97">
        <v>0.98551520560170247</v>
      </c>
      <c r="S97">
        <v>0.98784924830095422</v>
      </c>
      <c r="T97">
        <v>0.98558385391638637</v>
      </c>
      <c r="U97">
        <v>0.9853092606576509</v>
      </c>
      <c r="V97">
        <v>0.98668222695132834</v>
      </c>
      <c r="W97">
        <f>STANDARDIZE(HyperP_results[[#This Row],[AvgROCAUC]],AVERAGE(Y:Y),_xlfn.STDEV.S(Y:Y))</f>
        <v>0.68936128837649735</v>
      </c>
      <c r="X97">
        <f>_xlfn.STDEV.S(HyperP_results[[#This Row],[ROC_AUC Fold 1]:[ROC_AUC Fold 5]])</f>
        <v>2.3936729073281297E-4</v>
      </c>
      <c r="Y97">
        <v>0.99870297633307514</v>
      </c>
      <c r="Z97">
        <v>0.99841464718828987</v>
      </c>
      <c r="AA97">
        <v>0.99860416522779827</v>
      </c>
      <c r="AB97">
        <v>0.99859641972174318</v>
      </c>
      <c r="AC97">
        <v>0.99891066571412335</v>
      </c>
      <c r="AD97">
        <v>0.99898898381342083</v>
      </c>
      <c r="AE97">
        <v>0.99897420406780746</v>
      </c>
      <c r="AF97">
        <v>0.99850707274495387</v>
      </c>
      <c r="AG97">
        <v>0.99690325551001002</v>
      </c>
      <c r="AH97">
        <v>0.99975910745318552</v>
      </c>
      <c r="AI97">
        <v>0.99917986477162546</v>
      </c>
      <c r="AJ97">
        <v>0.99917787070345276</v>
      </c>
      <c r="AK97">
        <v>0.99643987999762362</v>
      </c>
      <c r="AL97">
        <v>0.99964601492315819</v>
      </c>
      <c r="AM97">
        <v>0.99933349304732944</v>
      </c>
      <c r="AN97">
        <v>0.99904801793534648</v>
      </c>
      <c r="AO97">
        <v>0.99625846551416863</v>
      </c>
      <c r="AP97">
        <v>0.99946393796060351</v>
      </c>
      <c r="AQ97">
        <v>0.99919470775714292</v>
      </c>
      <c r="AR97">
        <v>0.9991787594718643</v>
      </c>
      <c r="AS97">
        <v>0.99724945048416802</v>
      </c>
      <c r="AT97">
        <v>0.99993901563595433</v>
      </c>
      <c r="AU97">
        <v>0.99926032937732545</v>
      </c>
      <c r="AV97">
        <v>0.99944825997661058</v>
      </c>
      <c r="AW97">
        <v>0.99714170082575904</v>
      </c>
      <c r="AX97">
        <v>0.99988975130042046</v>
      </c>
      <c r="AY97">
        <v>838.47800431251528</v>
      </c>
      <c r="AZ97">
        <f>_xlfn.STDEV.S(HyperP_results[[#This Row],[Train Time Fold 1]:[Train Time Fold 5]])</f>
        <v>75.55407083203221</v>
      </c>
      <c r="BA97">
        <v>835.4133563041687</v>
      </c>
      <c r="BB97">
        <v>962.52327728271484</v>
      </c>
      <c r="BC97">
        <v>793.22767400741577</v>
      </c>
      <c r="BD97">
        <v>765.10287594795227</v>
      </c>
      <c r="BE97">
        <v>836.12283802032471</v>
      </c>
    </row>
    <row r="98" spans="1:57" x14ac:dyDescent="0.25">
      <c r="A98" t="s">
        <v>11</v>
      </c>
      <c r="B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0.87901569561948056</v>
      </c>
      <c r="C98">
        <v>58</v>
      </c>
      <c r="D98">
        <v>0.9</v>
      </c>
      <c r="E98">
        <v>0.999</v>
      </c>
      <c r="F98">
        <v>64</v>
      </c>
      <c r="G98">
        <v>3</v>
      </c>
      <c r="H98">
        <v>16</v>
      </c>
      <c r="I98">
        <v>5</v>
      </c>
      <c r="J98">
        <v>0</v>
      </c>
      <c r="K98">
        <v>1</v>
      </c>
      <c r="L98" t="b">
        <v>0</v>
      </c>
      <c r="M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98">
        <f>STANDARDIZE(HyperP_results[[#This Row],[Nparam]],AVERAGE(M:M),_xlfn.STDEV.S(M:M))</f>
        <v>-0.75216457674366088</v>
      </c>
      <c r="O98">
        <f>STANDARDIZE(HyperP_results[[#This Row],[AvgOACC]],AVERAGE(P:P),_xlfn.STDEV.S(P:P))</f>
        <v>0.66650704025943985</v>
      </c>
      <c r="P98">
        <v>0.98382645706047922</v>
      </c>
      <c r="Q98">
        <f>_xlfn.STDEV.S(HyperP_results[[#This Row],[OACC Fold 1]:[OACC fold 5]])</f>
        <v>2.1493610827616498E-3</v>
      </c>
      <c r="R98">
        <v>0.98441683256676049</v>
      </c>
      <c r="S98">
        <v>0.98194549323814095</v>
      </c>
      <c r="T98">
        <v>0.98215143818219264</v>
      </c>
      <c r="U98">
        <v>0.98723141346879939</v>
      </c>
      <c r="V98">
        <v>0.98338710784650241</v>
      </c>
      <c r="W98">
        <f>STANDARDIZE(HyperP_results[[#This Row],[AvgROCAUC]],AVERAGE(Y:Y),_xlfn.STDEV.S(Y:Y))</f>
        <v>0.62786371820459452</v>
      </c>
      <c r="X98">
        <f>_xlfn.STDEV.S(HyperP_results[[#This Row],[ROC_AUC Fold 1]:[ROC_AUC Fold 5]])</f>
        <v>4.3921477196668491E-4</v>
      </c>
      <c r="Y98">
        <v>0.99829882180163187</v>
      </c>
      <c r="Z98">
        <v>0.99865306102112772</v>
      </c>
      <c r="AA98">
        <v>0.99841513586987529</v>
      </c>
      <c r="AB98">
        <v>0.99833610315863186</v>
      </c>
      <c r="AC98">
        <v>0.99854604625749255</v>
      </c>
      <c r="AD98">
        <v>0.99754376270103162</v>
      </c>
      <c r="AE98">
        <v>0.99899901953352321</v>
      </c>
      <c r="AF98">
        <v>0.99885676608282004</v>
      </c>
      <c r="AG98">
        <v>0.99728205013960669</v>
      </c>
      <c r="AH98">
        <v>0.99972914669402413</v>
      </c>
      <c r="AI98">
        <v>0.99876197541523226</v>
      </c>
      <c r="AJ98">
        <v>0.99882701085704684</v>
      </c>
      <c r="AK98">
        <v>0.99679743658290276</v>
      </c>
      <c r="AL98">
        <v>0.99976643247100538</v>
      </c>
      <c r="AM98">
        <v>0.99894743075539882</v>
      </c>
      <c r="AN98">
        <v>0.9979684420556324</v>
      </c>
      <c r="AO98">
        <v>0.99652371829145125</v>
      </c>
      <c r="AP98">
        <v>0.99973045370700764</v>
      </c>
      <c r="AQ98">
        <v>0.99911247819604954</v>
      </c>
      <c r="AR98">
        <v>0.99908019875824239</v>
      </c>
      <c r="AS98">
        <v>0.99626043337491821</v>
      </c>
      <c r="AT98">
        <v>0.99972709281647842</v>
      </c>
      <c r="AU98">
        <v>0.99870391513400059</v>
      </c>
      <c r="AV98">
        <v>0.99837951596191032</v>
      </c>
      <c r="AW98">
        <v>0.99301773302441643</v>
      </c>
      <c r="AX98">
        <v>0.99952523830581008</v>
      </c>
      <c r="AY98">
        <v>943.13368525505064</v>
      </c>
      <c r="AZ98">
        <f>_xlfn.STDEV.S(HyperP_results[[#This Row],[Train Time Fold 1]:[Train Time Fold 5]])</f>
        <v>209.22738122717834</v>
      </c>
      <c r="BA98">
        <v>1161.6303286552429</v>
      </c>
      <c r="BB98">
        <v>736.59581255912781</v>
      </c>
      <c r="BC98">
        <v>735.5999321937561</v>
      </c>
      <c r="BD98">
        <v>1147.012332201004</v>
      </c>
      <c r="BE98">
        <v>934.83002066612244</v>
      </c>
    </row>
    <row r="99" spans="1:57" x14ac:dyDescent="0.25">
      <c r="A99" t="s">
        <v>0</v>
      </c>
      <c r="B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0.87838518750867833</v>
      </c>
      <c r="C99">
        <v>11</v>
      </c>
      <c r="D99">
        <v>0.85</v>
      </c>
      <c r="E99">
        <v>0.9</v>
      </c>
      <c r="F99">
        <v>64</v>
      </c>
      <c r="G99">
        <v>1</v>
      </c>
      <c r="H99">
        <v>4</v>
      </c>
      <c r="I99">
        <v>7</v>
      </c>
      <c r="J99">
        <v>0</v>
      </c>
      <c r="K99">
        <v>1</v>
      </c>
      <c r="L99" t="b">
        <v>0</v>
      </c>
      <c r="M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99">
        <f>STANDARDIZE(HyperP_results[[#This Row],[Nparam]],AVERAGE(M:M),_xlfn.STDEV.S(M:M))</f>
        <v>-0.83909723201180753</v>
      </c>
      <c r="O99">
        <f>STANDARDIZE(HyperP_results[[#This Row],[AvgOACC]],AVERAGE(P:P),_xlfn.STDEV.S(P:P))</f>
        <v>0.56953059147684593</v>
      </c>
      <c r="P99">
        <v>0.98108052447312422</v>
      </c>
      <c r="Q99">
        <f>_xlfn.STDEV.S(HyperP_results[[#This Row],[OACC Fold 1]:[OACC fold 5]])</f>
        <v>9.482417326742578E-4</v>
      </c>
      <c r="R99">
        <v>0.98215143818219264</v>
      </c>
      <c r="S99">
        <v>0.98173954829408938</v>
      </c>
      <c r="T99">
        <v>0.98009198874167636</v>
      </c>
      <c r="U99">
        <v>0.98009198874167636</v>
      </c>
      <c r="V99">
        <v>0.98132765840598613</v>
      </c>
      <c r="W99">
        <f>STANDARDIZE(HyperP_results[[#This Row],[AvgROCAUC]],AVERAGE(Y:Y),_xlfn.STDEV.S(Y:Y))</f>
        <v>0.58135212344440323</v>
      </c>
      <c r="X99">
        <f>_xlfn.STDEV.S(HyperP_results[[#This Row],[ROC_AUC Fold 1]:[ROC_AUC Fold 5]])</f>
        <v>4.6088000906216399E-4</v>
      </c>
      <c r="Y99">
        <v>0.99799315327303084</v>
      </c>
      <c r="Z99">
        <v>0.9984273573908885</v>
      </c>
      <c r="AA99">
        <v>0.99756688881358269</v>
      </c>
      <c r="AB99">
        <v>0.99743999840280428</v>
      </c>
      <c r="AC99">
        <v>0.99837710898535759</v>
      </c>
      <c r="AD99">
        <v>0.99815441277252059</v>
      </c>
      <c r="AE99">
        <v>0.99864617312341342</v>
      </c>
      <c r="AF99">
        <v>0.99856469456362573</v>
      </c>
      <c r="AG99">
        <v>0.99689389888908697</v>
      </c>
      <c r="AH99">
        <v>0.99987064880296861</v>
      </c>
      <c r="AI99">
        <v>0.99855006503330179</v>
      </c>
      <c r="AJ99">
        <v>0.99847798409548905</v>
      </c>
      <c r="AK99">
        <v>0.99307298164320079</v>
      </c>
      <c r="AL99">
        <v>0.9996956814165332</v>
      </c>
      <c r="AM99">
        <v>0.99794824417801009</v>
      </c>
      <c r="AN99">
        <v>0.99783471944173496</v>
      </c>
      <c r="AO99">
        <v>0.99454991683003624</v>
      </c>
      <c r="AP99">
        <v>0.99969280886052536</v>
      </c>
      <c r="AQ99">
        <v>0.99897400153194271</v>
      </c>
      <c r="AR99">
        <v>0.99887833723280472</v>
      </c>
      <c r="AS99">
        <v>0.99544948909879405</v>
      </c>
      <c r="AT99">
        <v>0.99973219160339233</v>
      </c>
      <c r="AU99">
        <v>0.99863516867476154</v>
      </c>
      <c r="AV99">
        <v>0.99801058449113944</v>
      </c>
      <c r="AW99">
        <v>0.99600149260381399</v>
      </c>
      <c r="AX99">
        <v>0.99985980490403914</v>
      </c>
      <c r="AY99">
        <v>643.92258739471436</v>
      </c>
      <c r="AZ99">
        <f>_xlfn.STDEV.S(HyperP_results[[#This Row],[Train Time Fold 1]:[Train Time Fold 5]])</f>
        <v>68.18147077962756</v>
      </c>
      <c r="BA99">
        <v>714.95383620262146</v>
      </c>
      <c r="BB99">
        <v>610.85281705856323</v>
      </c>
      <c r="BC99">
        <v>587.06038951873779</v>
      </c>
      <c r="BD99">
        <v>586.12759160995483</v>
      </c>
      <c r="BE99">
        <v>720.61830258369446</v>
      </c>
    </row>
    <row r="100" spans="1:57" x14ac:dyDescent="0.25">
      <c r="A100" t="s">
        <v>5</v>
      </c>
      <c r="B1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0.87833191049031201</v>
      </c>
      <c r="C100">
        <v>15</v>
      </c>
      <c r="D100">
        <v>0.85</v>
      </c>
      <c r="E100">
        <v>0.999</v>
      </c>
      <c r="F100">
        <v>64</v>
      </c>
      <c r="G100">
        <v>1</v>
      </c>
      <c r="H100">
        <v>8</v>
      </c>
      <c r="I100">
        <v>7</v>
      </c>
      <c r="J100">
        <v>0</v>
      </c>
      <c r="K100">
        <v>1</v>
      </c>
      <c r="L100" t="b">
        <v>0</v>
      </c>
      <c r="M1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00">
        <f>STANDARDIZE(HyperP_results[[#This Row],[Nparam]],AVERAGE(M:M),_xlfn.STDEV.S(M:M))</f>
        <v>-0.83909723201180753</v>
      </c>
      <c r="O100">
        <f>STANDARDIZE(HyperP_results[[#This Row],[AvgOACC]],AVERAGE(P:P),_xlfn.STDEV.S(P:P))</f>
        <v>0.57340964942815076</v>
      </c>
      <c r="P100">
        <v>0.98119036177661845</v>
      </c>
      <c r="Q100">
        <f>_xlfn.STDEV.S(HyperP_results[[#This Row],[OACC Fold 1]:[OACC fold 5]])</f>
        <v>2.8375098078451551E-3</v>
      </c>
      <c r="R100">
        <v>0.98215143818219264</v>
      </c>
      <c r="S100">
        <v>0.98201414155282485</v>
      </c>
      <c r="T100">
        <v>0.97617903480469559</v>
      </c>
      <c r="U100">
        <v>0.9824260314409281</v>
      </c>
      <c r="V100">
        <v>0.98318116290245072</v>
      </c>
      <c r="W100">
        <f>STANDARDIZE(HyperP_results[[#This Row],[AvgROCAUC]],AVERAGE(Y:Y),_xlfn.STDEV.S(Y:Y))</f>
        <v>0.57724749617810378</v>
      </c>
      <c r="X100">
        <f>_xlfn.STDEV.S(HyperP_results[[#This Row],[ROC_AUC Fold 1]:[ROC_AUC Fold 5]])</f>
        <v>4.5956588962740304E-4</v>
      </c>
      <c r="Y100">
        <v>0.99796617816320254</v>
      </c>
      <c r="Z100">
        <v>0.99829965789492103</v>
      </c>
      <c r="AA100">
        <v>0.99812418986650142</v>
      </c>
      <c r="AB100">
        <v>0.99731428940126532</v>
      </c>
      <c r="AC100">
        <v>0.99841434706228471</v>
      </c>
      <c r="AD100">
        <v>0.99767840659103968</v>
      </c>
      <c r="AE100">
        <v>0.99870019233191509</v>
      </c>
      <c r="AF100">
        <v>0.99848055782068057</v>
      </c>
      <c r="AG100">
        <v>0.99631189478999582</v>
      </c>
      <c r="AH100">
        <v>0.99973875539387014</v>
      </c>
      <c r="AI100">
        <v>0.99839776770756594</v>
      </c>
      <c r="AJ100">
        <v>0.99815089880408803</v>
      </c>
      <c r="AK100">
        <v>0.99663102239648316</v>
      </c>
      <c r="AL100">
        <v>0.9998645589842321</v>
      </c>
      <c r="AM100">
        <v>0.9983773308743551</v>
      </c>
      <c r="AN100">
        <v>0.99755370197965743</v>
      </c>
      <c r="AO100">
        <v>0.99331127844115719</v>
      </c>
      <c r="AP100">
        <v>0.99959353332489564</v>
      </c>
      <c r="AQ100">
        <v>0.99866895358591667</v>
      </c>
      <c r="AR100">
        <v>0.99877301817605468</v>
      </c>
      <c r="AS100">
        <v>0.99691580526347046</v>
      </c>
      <c r="AT100">
        <v>0.99981335567339291</v>
      </c>
      <c r="AU100">
        <v>0.99815604597525542</v>
      </c>
      <c r="AV100">
        <v>0.99793361344351095</v>
      </c>
      <c r="AW100">
        <v>0.99488586407651636</v>
      </c>
      <c r="AX100">
        <v>0.99985312621132094</v>
      </c>
      <c r="AY100">
        <v>548.99692583084106</v>
      </c>
      <c r="AZ100">
        <f>_xlfn.STDEV.S(HyperP_results[[#This Row],[Train Time Fold 1]:[Train Time Fold 5]])</f>
        <v>41.306273182923988</v>
      </c>
      <c r="BA100">
        <v>564.94245195388794</v>
      </c>
      <c r="BB100">
        <v>566.34057211875916</v>
      </c>
      <c r="BC100">
        <v>476.7413170337677</v>
      </c>
      <c r="BD100">
        <v>580.51564073562622</v>
      </c>
      <c r="BE100">
        <v>556.44464731216431</v>
      </c>
    </row>
    <row r="101" spans="1:57" x14ac:dyDescent="0.25">
      <c r="A101" t="s">
        <v>8</v>
      </c>
      <c r="B1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0.87832694900694741</v>
      </c>
      <c r="C101">
        <v>74</v>
      </c>
      <c r="D101">
        <v>0.9</v>
      </c>
      <c r="E101">
        <v>0.9</v>
      </c>
      <c r="F101">
        <v>64</v>
      </c>
      <c r="G101">
        <v>4</v>
      </c>
      <c r="H101">
        <v>8</v>
      </c>
      <c r="I101">
        <v>5</v>
      </c>
      <c r="J101">
        <v>0</v>
      </c>
      <c r="K101">
        <v>1</v>
      </c>
      <c r="L101" t="b">
        <v>0</v>
      </c>
      <c r="M1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01">
        <f>STANDARDIZE(HyperP_results[[#This Row],[Nparam]],AVERAGE(M:M),_xlfn.STDEV.S(M:M))</f>
        <v>-0.70810723812267384</v>
      </c>
      <c r="O101">
        <f>STANDARDIZE(HyperP_results[[#This Row],[AvgOACC]],AVERAGE(P:P),_xlfn.STDEV.S(P:P))</f>
        <v>0.73293590767551597</v>
      </c>
      <c r="P101">
        <v>0.98570742088281738</v>
      </c>
      <c r="Q101">
        <f>_xlfn.STDEV.S(HyperP_results[[#This Row],[OACC Fold 1]:[OACC fold 5]])</f>
        <v>1.4598060485766515E-3</v>
      </c>
      <c r="R101">
        <v>0.98558385391638637</v>
      </c>
      <c r="S101">
        <v>0.98647628200727677</v>
      </c>
      <c r="T101">
        <v>0.98324981121713462</v>
      </c>
      <c r="U101">
        <v>0.98695682021006381</v>
      </c>
      <c r="V101">
        <v>0.98627033706322509</v>
      </c>
      <c r="W101">
        <f>STANDARDIZE(HyperP_results[[#This Row],[AvgROCAUC]],AVERAGE(Y:Y),_xlfn.STDEV.S(Y:Y))</f>
        <v>0.62833075588206067</v>
      </c>
      <c r="X101">
        <f>_xlfn.STDEV.S(HyperP_results[[#This Row],[ROC_AUC Fold 1]:[ROC_AUC Fold 5]])</f>
        <v>4.0377707243860955E-4</v>
      </c>
      <c r="Y101">
        <v>0.99830189111629219</v>
      </c>
      <c r="Z101">
        <v>0.99844239521048228</v>
      </c>
      <c r="AA101">
        <v>0.99886680615460754</v>
      </c>
      <c r="AB101">
        <v>0.9979134408485405</v>
      </c>
      <c r="AC101">
        <v>0.99790661030009431</v>
      </c>
      <c r="AD101">
        <v>0.99838020306773601</v>
      </c>
      <c r="AE101">
        <v>0.99933826710699891</v>
      </c>
      <c r="AF101">
        <v>0.99881790098083001</v>
      </c>
      <c r="AG101">
        <v>0.99512300986158142</v>
      </c>
      <c r="AH101">
        <v>0.99972670502141747</v>
      </c>
      <c r="AI101">
        <v>0.99920140108524502</v>
      </c>
      <c r="AJ101">
        <v>0.99844134091452796</v>
      </c>
      <c r="AK101">
        <v>0.99826772559852672</v>
      </c>
      <c r="AL101">
        <v>0.99979466969656217</v>
      </c>
      <c r="AM101">
        <v>0.99885678148907064</v>
      </c>
      <c r="AN101">
        <v>0.99842306561406868</v>
      </c>
      <c r="AO101">
        <v>0.99457839511673485</v>
      </c>
      <c r="AP101">
        <v>0.99929112499117401</v>
      </c>
      <c r="AQ101">
        <v>0.99909764485509711</v>
      </c>
      <c r="AR101">
        <v>0.99834033608777473</v>
      </c>
      <c r="AS101">
        <v>0.99384943266203285</v>
      </c>
      <c r="AT101">
        <v>0.99954679683864867</v>
      </c>
      <c r="AU101">
        <v>0.99935513545116395</v>
      </c>
      <c r="AV101">
        <v>0.99792568859184283</v>
      </c>
      <c r="AW101">
        <v>0.99593540218618193</v>
      </c>
      <c r="AX101">
        <v>0.99970586462758093</v>
      </c>
      <c r="AY101">
        <v>785.72118716239925</v>
      </c>
      <c r="AZ101">
        <f>_xlfn.STDEV.S(HyperP_results[[#This Row],[Train Time Fold 1]:[Train Time Fold 5]])</f>
        <v>57.078336400690048</v>
      </c>
      <c r="BA101">
        <v>789.90450000762939</v>
      </c>
      <c r="BB101">
        <v>835.6706235408783</v>
      </c>
      <c r="BC101">
        <v>688.44582867622375</v>
      </c>
      <c r="BD101">
        <v>815.23484373092651</v>
      </c>
      <c r="BE101">
        <v>799.3501398563385</v>
      </c>
    </row>
    <row r="102" spans="1:57" x14ac:dyDescent="0.25">
      <c r="A102" t="s">
        <v>0</v>
      </c>
      <c r="B1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0.87829465671867279</v>
      </c>
      <c r="C102">
        <v>55</v>
      </c>
      <c r="D102">
        <v>0.85</v>
      </c>
      <c r="E102">
        <v>0.9</v>
      </c>
      <c r="F102">
        <v>64</v>
      </c>
      <c r="G102">
        <v>3</v>
      </c>
      <c r="H102">
        <v>8</v>
      </c>
      <c r="I102">
        <v>7</v>
      </c>
      <c r="J102">
        <v>0</v>
      </c>
      <c r="K102">
        <v>1</v>
      </c>
      <c r="L102" t="b">
        <v>0</v>
      </c>
      <c r="M1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02">
        <f>STANDARDIZE(HyperP_results[[#This Row],[Nparam]],AVERAGE(M:M),_xlfn.STDEV.S(M:M))</f>
        <v>-0.75216457674366088</v>
      </c>
      <c r="O102">
        <f>STANDARDIZE(HyperP_results[[#This Row],[AvgOACC]],AVERAGE(P:P),_xlfn.STDEV.S(P:P))</f>
        <v>0.69802438611378403</v>
      </c>
      <c r="P102">
        <v>0.98471888515136963</v>
      </c>
      <c r="Q102">
        <f>_xlfn.STDEV.S(HyperP_results[[#This Row],[OACC Fold 1]:[OACC fold 5]])</f>
        <v>2.5052402756784299E-3</v>
      </c>
      <c r="R102">
        <v>0.98517196402828311</v>
      </c>
      <c r="S102">
        <v>0.98832978650374137</v>
      </c>
      <c r="T102">
        <v>0.98297521795839915</v>
      </c>
      <c r="U102">
        <v>0.98180819660877328</v>
      </c>
      <c r="V102">
        <v>0.9853092606576509</v>
      </c>
      <c r="W102">
        <f>STANDARDIZE(HyperP_results[[#This Row],[AvgROCAUC]],AVERAGE(Y:Y),_xlfn.STDEV.S(Y:Y))</f>
        <v>0.5926604482913127</v>
      </c>
      <c r="X102">
        <f>_xlfn.STDEV.S(HyperP_results[[#This Row],[ROC_AUC Fold 1]:[ROC_AUC Fold 5]])</f>
        <v>3.9797228390991648E-4</v>
      </c>
      <c r="Y102">
        <v>0.99806747020485653</v>
      </c>
      <c r="Z102">
        <v>0.99851969487085712</v>
      </c>
      <c r="AA102">
        <v>0.99802410983952206</v>
      </c>
      <c r="AB102">
        <v>0.99767163038281981</v>
      </c>
      <c r="AC102">
        <v>0.99769328521567546</v>
      </c>
      <c r="AD102">
        <v>0.99842863071540844</v>
      </c>
      <c r="AE102">
        <v>0.99909490579864046</v>
      </c>
      <c r="AF102">
        <v>0.99883924993871198</v>
      </c>
      <c r="AG102">
        <v>0.99680753579278791</v>
      </c>
      <c r="AH102">
        <v>0.99927249646546346</v>
      </c>
      <c r="AI102">
        <v>0.99869377869619758</v>
      </c>
      <c r="AJ102">
        <v>0.99904472208582085</v>
      </c>
      <c r="AK102">
        <v>0.99468469672666793</v>
      </c>
      <c r="AL102">
        <v>0.99959028733660682</v>
      </c>
      <c r="AM102">
        <v>0.99923270734319802</v>
      </c>
      <c r="AN102">
        <v>0.99777107992027747</v>
      </c>
      <c r="AO102">
        <v>0.99249910889324544</v>
      </c>
      <c r="AP102">
        <v>0.99984946370241101</v>
      </c>
      <c r="AQ102">
        <v>0.99885291401851017</v>
      </c>
      <c r="AR102">
        <v>0.99778361525808001</v>
      </c>
      <c r="AS102">
        <v>0.99436092793916708</v>
      </c>
      <c r="AT102">
        <v>0.99957456009246415</v>
      </c>
      <c r="AU102">
        <v>0.99911378021232311</v>
      </c>
      <c r="AV102">
        <v>0.99878083193167144</v>
      </c>
      <c r="AW102">
        <v>0.99586678696607833</v>
      </c>
      <c r="AX102">
        <v>0.99973199052447181</v>
      </c>
      <c r="AY102">
        <v>615.04762530326843</v>
      </c>
      <c r="AZ102">
        <f>_xlfn.STDEV.S(HyperP_results[[#This Row],[Train Time Fold 1]:[Train Time Fold 5]])</f>
        <v>66.682426007096282</v>
      </c>
      <c r="BA102">
        <v>626.98752236366272</v>
      </c>
      <c r="BB102">
        <v>636.29952526092529</v>
      </c>
      <c r="BC102">
        <v>696.55640435218811</v>
      </c>
      <c r="BD102">
        <v>513.14294791221619</v>
      </c>
      <c r="BE102">
        <v>602.25172662734985</v>
      </c>
    </row>
    <row r="103" spans="1:57" x14ac:dyDescent="0.25">
      <c r="A103" t="s">
        <v>5</v>
      </c>
      <c r="B1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0.87819818002810923</v>
      </c>
      <c r="C103">
        <v>55</v>
      </c>
      <c r="D103">
        <v>0.85</v>
      </c>
      <c r="E103">
        <v>0.999</v>
      </c>
      <c r="F103">
        <v>64</v>
      </c>
      <c r="G103">
        <v>3</v>
      </c>
      <c r="H103">
        <v>8</v>
      </c>
      <c r="I103">
        <v>7</v>
      </c>
      <c r="J103">
        <v>0</v>
      </c>
      <c r="K103">
        <v>1</v>
      </c>
      <c r="L103" t="b">
        <v>0</v>
      </c>
      <c r="M1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03">
        <f>STANDARDIZE(HyperP_results[[#This Row],[Nparam]],AVERAGE(M:M),_xlfn.STDEV.S(M:M))</f>
        <v>-0.75216457674366088</v>
      </c>
      <c r="O103">
        <f>STANDARDIZE(HyperP_results[[#This Row],[AvgOACC]],AVERAGE(P:P),_xlfn.STDEV.S(P:P))</f>
        <v>0.64953616172248507</v>
      </c>
      <c r="P103">
        <v>0.98334591885769207</v>
      </c>
      <c r="Q103">
        <f>_xlfn.STDEV.S(HyperP_results[[#This Row],[OACC Fold 1]:[OACC fold 5]])</f>
        <v>6.2834024057389585E-3</v>
      </c>
      <c r="R103">
        <v>0.98517196402828311</v>
      </c>
      <c r="S103">
        <v>0.98764330335690254</v>
      </c>
      <c r="T103">
        <v>0.98009198874167636</v>
      </c>
      <c r="U103">
        <v>0.97411958536417931</v>
      </c>
      <c r="V103">
        <v>0.98970275279741882</v>
      </c>
      <c r="W103">
        <f>STANDARDIZE(HyperP_results[[#This Row],[AvgROCAUC]],AVERAGE(Y:Y),_xlfn.STDEV.S(Y:Y))</f>
        <v>0.63934791596593432</v>
      </c>
      <c r="X103">
        <f>_xlfn.STDEV.S(HyperP_results[[#This Row],[ROC_AUC Fold 1]:[ROC_AUC Fold 5]])</f>
        <v>6.0313456745222775E-4</v>
      </c>
      <c r="Y103">
        <v>0.99837429454880322</v>
      </c>
      <c r="Z103">
        <v>0.99867726870440376</v>
      </c>
      <c r="AA103">
        <v>0.99883788524358696</v>
      </c>
      <c r="AB103">
        <v>0.99802963352761986</v>
      </c>
      <c r="AC103">
        <v>0.99747756464005999</v>
      </c>
      <c r="AD103">
        <v>0.99884912062834541</v>
      </c>
      <c r="AE103">
        <v>0.99925096450472162</v>
      </c>
      <c r="AF103">
        <v>0.99877192573154905</v>
      </c>
      <c r="AG103">
        <v>0.99701820828135213</v>
      </c>
      <c r="AH103">
        <v>0.99962681188624614</v>
      </c>
      <c r="AI103">
        <v>0.9991194994393614</v>
      </c>
      <c r="AJ103">
        <v>0.99924969430069865</v>
      </c>
      <c r="AK103">
        <v>0.99716193637497774</v>
      </c>
      <c r="AL103">
        <v>0.99991241576732204</v>
      </c>
      <c r="AM103">
        <v>0.99826856911497808</v>
      </c>
      <c r="AN103">
        <v>0.99804008049279258</v>
      </c>
      <c r="AO103">
        <v>0.99605611002198058</v>
      </c>
      <c r="AP103">
        <v>0.99966382477040661</v>
      </c>
      <c r="AQ103">
        <v>0.99795772478539402</v>
      </c>
      <c r="AR103">
        <v>0.99797584845906062</v>
      </c>
      <c r="AS103">
        <v>0.99579256519931092</v>
      </c>
      <c r="AT103">
        <v>0.99949076763371636</v>
      </c>
      <c r="AU103">
        <v>0.99939107110031189</v>
      </c>
      <c r="AV103">
        <v>0.99884537873754897</v>
      </c>
      <c r="AW103">
        <v>0.99699418552842634</v>
      </c>
      <c r="AX103">
        <v>0.9998326592497655</v>
      </c>
      <c r="AY103">
        <v>696.91949429512022</v>
      </c>
      <c r="AZ103">
        <f>_xlfn.STDEV.S(HyperP_results[[#This Row],[Train Time Fold 1]:[Train Time Fold 5]])</f>
        <v>117.41901304386512</v>
      </c>
      <c r="BA103">
        <v>651.94408941268921</v>
      </c>
      <c r="BB103">
        <v>661.80672097206116</v>
      </c>
      <c r="BC103">
        <v>560.27287673950195</v>
      </c>
      <c r="BD103">
        <v>735.52328896522522</v>
      </c>
      <c r="BE103">
        <v>875.05049538612366</v>
      </c>
    </row>
    <row r="104" spans="1:57" x14ac:dyDescent="0.25">
      <c r="A104" t="s">
        <v>11</v>
      </c>
      <c r="B1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0.87808972463360568</v>
      </c>
      <c r="C104">
        <v>11</v>
      </c>
      <c r="D104">
        <v>0.9</v>
      </c>
      <c r="E104">
        <v>0.999</v>
      </c>
      <c r="F104">
        <v>64</v>
      </c>
      <c r="G104">
        <v>1</v>
      </c>
      <c r="H104">
        <v>4</v>
      </c>
      <c r="I104">
        <v>7</v>
      </c>
      <c r="J104">
        <v>0</v>
      </c>
      <c r="K104">
        <v>1</v>
      </c>
      <c r="L104" t="b">
        <v>0</v>
      </c>
      <c r="M1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04">
        <f>STANDARDIZE(HyperP_results[[#This Row],[Nparam]],AVERAGE(M:M),_xlfn.STDEV.S(M:M))</f>
        <v>-0.83909723201180753</v>
      </c>
      <c r="O104">
        <f>STANDARDIZE(HyperP_results[[#This Row],[AvgOACC]],AVERAGE(P:P),_xlfn.STDEV.S(P:P))</f>
        <v>0.53752836337858478</v>
      </c>
      <c r="P104">
        <v>0.98017436671929692</v>
      </c>
      <c r="Q104">
        <f>_xlfn.STDEV.S(HyperP_results[[#This Row],[OACC Fold 1]:[OACC fold 5]])</f>
        <v>3.4115518846618729E-3</v>
      </c>
      <c r="R104">
        <v>0.98359305279055398</v>
      </c>
      <c r="S104">
        <v>0.97775794604242461</v>
      </c>
      <c r="T104">
        <v>0.98160225166472159</v>
      </c>
      <c r="U104">
        <v>0.97549255165785675</v>
      </c>
      <c r="V104">
        <v>0.9824260314409281</v>
      </c>
      <c r="W104">
        <f>STANDARDIZE(HyperP_results[[#This Row],[AvgROCAUC]],AVERAGE(Y:Y),_xlfn.STDEV.S(Y:Y))</f>
        <v>0.61077574248281696</v>
      </c>
      <c r="X104">
        <f>_xlfn.STDEV.S(HyperP_results[[#This Row],[ROC_AUC Fold 1]:[ROC_AUC Fold 5]])</f>
        <v>4.7558723585389536E-4</v>
      </c>
      <c r="Y104">
        <v>0.99818652170909417</v>
      </c>
      <c r="Z104">
        <v>0.99875944955024576</v>
      </c>
      <c r="AA104">
        <v>0.99756266947611616</v>
      </c>
      <c r="AB104">
        <v>0.99806402994497034</v>
      </c>
      <c r="AC104">
        <v>0.99799282459630045</v>
      </c>
      <c r="AD104">
        <v>0.99855363497783767</v>
      </c>
      <c r="AE104">
        <v>0.99872282812594326</v>
      </c>
      <c r="AF104">
        <v>0.99869802834134336</v>
      </c>
      <c r="AG104">
        <v>0.99808230113467589</v>
      </c>
      <c r="AH104">
        <v>0.99985260915123964</v>
      </c>
      <c r="AI104">
        <v>0.99822365437582594</v>
      </c>
      <c r="AJ104">
        <v>0.99771181017684274</v>
      </c>
      <c r="AK104">
        <v>0.99513128972850939</v>
      </c>
      <c r="AL104">
        <v>0.99966415511434759</v>
      </c>
      <c r="AM104">
        <v>0.99864751371794702</v>
      </c>
      <c r="AN104">
        <v>0.99849788880470269</v>
      </c>
      <c r="AO104">
        <v>0.99577266381512497</v>
      </c>
      <c r="AP104">
        <v>0.99961224802728643</v>
      </c>
      <c r="AQ104">
        <v>0.99829068410249699</v>
      </c>
      <c r="AR104">
        <v>0.99821157576417419</v>
      </c>
      <c r="AS104">
        <v>0.99600969821184593</v>
      </c>
      <c r="AT104">
        <v>0.99977150253235925</v>
      </c>
      <c r="AU104">
        <v>0.99881488549875996</v>
      </c>
      <c r="AV104">
        <v>0.99884273094832332</v>
      </c>
      <c r="AW104">
        <v>0.99709376670825167</v>
      </c>
      <c r="AX104">
        <v>0.99975534440481528</v>
      </c>
      <c r="AY104">
        <v>628.65062546730042</v>
      </c>
      <c r="AZ104">
        <f>_xlfn.STDEV.S(HyperP_results[[#This Row],[Train Time Fold 1]:[Train Time Fold 5]])</f>
        <v>130.75757054835736</v>
      </c>
      <c r="BA104">
        <v>681.87746453285217</v>
      </c>
      <c r="BB104">
        <v>620.29502129554749</v>
      </c>
      <c r="BC104">
        <v>676.81581044197083</v>
      </c>
      <c r="BD104">
        <v>410.61057472229004</v>
      </c>
      <c r="BE104">
        <v>753.65425634384155</v>
      </c>
    </row>
    <row r="105" spans="1:57" x14ac:dyDescent="0.25">
      <c r="A105" t="s">
        <v>0</v>
      </c>
      <c r="B1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0.87792176202025096</v>
      </c>
      <c r="C105">
        <v>78</v>
      </c>
      <c r="D105">
        <v>0.85</v>
      </c>
      <c r="E105">
        <v>0.9</v>
      </c>
      <c r="F105">
        <v>64</v>
      </c>
      <c r="G105">
        <v>4</v>
      </c>
      <c r="H105">
        <v>16</v>
      </c>
      <c r="I105">
        <v>5</v>
      </c>
      <c r="J105">
        <v>0</v>
      </c>
      <c r="K105">
        <v>1</v>
      </c>
      <c r="L105" t="b">
        <v>0</v>
      </c>
      <c r="M1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05">
        <f>STANDARDIZE(HyperP_results[[#This Row],[Nparam]],AVERAGE(M:M),_xlfn.STDEV.S(M:M))</f>
        <v>-0.70810723812267384</v>
      </c>
      <c r="O105">
        <f>STANDARDIZE(HyperP_results[[#This Row],[AvgOACC]],AVERAGE(P:P),_xlfn.STDEV.S(P:P))</f>
        <v>0.70432785528465047</v>
      </c>
      <c r="P105">
        <v>0.98489737076954764</v>
      </c>
      <c r="Q105">
        <f>_xlfn.STDEV.S(HyperP_results[[#This Row],[OACC Fold 1]:[OACC fold 5]])</f>
        <v>1.4350617807624552E-3</v>
      </c>
      <c r="R105">
        <v>0.98606439211917352</v>
      </c>
      <c r="S105">
        <v>0.98469142582549596</v>
      </c>
      <c r="T105">
        <v>0.98489737076954764</v>
      </c>
      <c r="U105">
        <v>0.98620168874854119</v>
      </c>
      <c r="V105">
        <v>0.98263197638497979</v>
      </c>
      <c r="W105">
        <f>STANDARDIZE(HyperP_results[[#This Row],[AvgROCAUC]],AVERAGE(Y:Y),_xlfn.STDEV.S(Y:Y))</f>
        <v>0.6536863014090446</v>
      </c>
      <c r="X105">
        <f>_xlfn.STDEV.S(HyperP_results[[#This Row],[ROC_AUC Fold 1]:[ROC_AUC Fold 5]])</f>
        <v>7.0927985398577982E-4</v>
      </c>
      <c r="Y105">
        <v>0.99846852466934644</v>
      </c>
      <c r="Z105">
        <v>0.99891036759655361</v>
      </c>
      <c r="AA105">
        <v>0.99882472424075497</v>
      </c>
      <c r="AB105">
        <v>0.99835933359612039</v>
      </c>
      <c r="AC105">
        <v>0.99897292977150354</v>
      </c>
      <c r="AD105">
        <v>0.99727526814180034</v>
      </c>
      <c r="AE105">
        <v>0.99924840869499965</v>
      </c>
      <c r="AF105">
        <v>0.99894397648318789</v>
      </c>
      <c r="AG105">
        <v>0.99747193013723046</v>
      </c>
      <c r="AH105">
        <v>0.9997827198635697</v>
      </c>
      <c r="AI105">
        <v>0.99918829412142551</v>
      </c>
      <c r="AJ105">
        <v>0.99879010845196536</v>
      </c>
      <c r="AK105">
        <v>0.99719665240895861</v>
      </c>
      <c r="AL105">
        <v>0.99988972257486042</v>
      </c>
      <c r="AM105">
        <v>0.99923961285173002</v>
      </c>
      <c r="AN105">
        <v>0.99834235433270901</v>
      </c>
      <c r="AO105">
        <v>0.99578948345511786</v>
      </c>
      <c r="AP105">
        <v>0.99975553112095572</v>
      </c>
      <c r="AQ105">
        <v>0.99920590509709462</v>
      </c>
      <c r="AR105">
        <v>0.99890472254501805</v>
      </c>
      <c r="AS105">
        <v>0.99816146111804194</v>
      </c>
      <c r="AT105">
        <v>0.99976726551224759</v>
      </c>
      <c r="AU105">
        <v>0.99842118471135843</v>
      </c>
      <c r="AV105">
        <v>0.99826003215860359</v>
      </c>
      <c r="AW105">
        <v>0.991954159983366</v>
      </c>
      <c r="AX105">
        <v>0.99948752164542765</v>
      </c>
      <c r="AY105">
        <v>1081.3333025932311</v>
      </c>
      <c r="AZ105">
        <f>_xlfn.STDEV.S(HyperP_results[[#This Row],[Train Time Fold 1]:[Train Time Fold 5]])</f>
        <v>78.923496408499489</v>
      </c>
      <c r="BA105">
        <v>1168.2243311405182</v>
      </c>
      <c r="BB105">
        <v>1011.7865612506866</v>
      </c>
      <c r="BC105">
        <v>1081.5344662666321</v>
      </c>
      <c r="BD105">
        <v>1151.2209584712982</v>
      </c>
      <c r="BE105">
        <v>993.90019583702087</v>
      </c>
    </row>
    <row r="106" spans="1:57" x14ac:dyDescent="0.25">
      <c r="A106" t="s">
        <v>11</v>
      </c>
      <c r="B1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0.87771012555782557</v>
      </c>
      <c r="C106">
        <v>66</v>
      </c>
      <c r="D106">
        <v>0.9</v>
      </c>
      <c r="E106">
        <v>0.999</v>
      </c>
      <c r="F106">
        <v>64</v>
      </c>
      <c r="G106">
        <v>4</v>
      </c>
      <c r="H106">
        <v>2</v>
      </c>
      <c r="I106">
        <v>5</v>
      </c>
      <c r="J106">
        <v>0</v>
      </c>
      <c r="K106">
        <v>1</v>
      </c>
      <c r="L106" t="b">
        <v>0</v>
      </c>
      <c r="M1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06">
        <f>STANDARDIZE(HyperP_results[[#This Row],[Nparam]],AVERAGE(M:M),_xlfn.STDEV.S(M:M))</f>
        <v>-0.70810723812267384</v>
      </c>
      <c r="O106">
        <f>STANDARDIZE(HyperP_results[[#This Row],[AvgOACC]],AVERAGE(P:P),_xlfn.STDEV.S(P:P))</f>
        <v>0.68638721225986943</v>
      </c>
      <c r="P106">
        <v>0.98438937324088693</v>
      </c>
      <c r="Q106">
        <f>_xlfn.STDEV.S(HyperP_results[[#This Row],[OACC Fold 1]:[OACC fold 5]])</f>
        <v>1.3475018939775858E-3</v>
      </c>
      <c r="R106">
        <v>0.98283792132903136</v>
      </c>
      <c r="S106">
        <v>0.98647628200727677</v>
      </c>
      <c r="T106">
        <v>0.98469142582549596</v>
      </c>
      <c r="U106">
        <v>0.98379899773460566</v>
      </c>
      <c r="V106">
        <v>0.98414223930802502</v>
      </c>
      <c r="W106">
        <f>STANDARDIZE(HyperP_results[[#This Row],[AvgROCAUC]],AVERAGE(Y:Y),_xlfn.STDEV.S(Y:Y))</f>
        <v>0.66985372030793211</v>
      </c>
      <c r="X106">
        <f>_xlfn.STDEV.S(HyperP_results[[#This Row],[ROC_AUC Fold 1]:[ROC_AUC Fold 5]])</f>
        <v>3.3893428648755969E-4</v>
      </c>
      <c r="Y106">
        <v>0.99857477497470748</v>
      </c>
      <c r="Z106">
        <v>0.99832621021449663</v>
      </c>
      <c r="AA106">
        <v>0.99896469653381192</v>
      </c>
      <c r="AB106">
        <v>0.99881801084350519</v>
      </c>
      <c r="AC106">
        <v>0.99814524132079663</v>
      </c>
      <c r="AD106">
        <v>0.99861971596092747</v>
      </c>
      <c r="AE106">
        <v>0.99839101651207385</v>
      </c>
      <c r="AF106">
        <v>0.99788128720329017</v>
      </c>
      <c r="AG106">
        <v>0.99776428741163181</v>
      </c>
      <c r="AH106">
        <v>0.99961332523578939</v>
      </c>
      <c r="AI106">
        <v>0.99913352263685473</v>
      </c>
      <c r="AJ106">
        <v>0.99881730846855565</v>
      </c>
      <c r="AK106">
        <v>0.99837499257411033</v>
      </c>
      <c r="AL106">
        <v>0.9998669719312786</v>
      </c>
      <c r="AM106">
        <v>0.99911155231781079</v>
      </c>
      <c r="AN106">
        <v>0.99902168817115899</v>
      </c>
      <c r="AO106">
        <v>0.99736451464385434</v>
      </c>
      <c r="AP106">
        <v>0.99981990510109076</v>
      </c>
      <c r="AQ106">
        <v>0.99868479960619316</v>
      </c>
      <c r="AR106">
        <v>0.99794800038217035</v>
      </c>
      <c r="AS106">
        <v>0.99636480425354956</v>
      </c>
      <c r="AT106">
        <v>0.99987080679354912</v>
      </c>
      <c r="AU106">
        <v>0.99909541696058479</v>
      </c>
      <c r="AV106">
        <v>0.99854119774874961</v>
      </c>
      <c r="AW106">
        <v>0.99741757262520048</v>
      </c>
      <c r="AX106">
        <v>0.99982741683505105</v>
      </c>
      <c r="AY106">
        <v>707.74527497291569</v>
      </c>
      <c r="AZ106">
        <f>_xlfn.STDEV.S(HyperP_results[[#This Row],[Train Time Fold 1]:[Train Time Fold 5]])</f>
        <v>125.86390327020185</v>
      </c>
      <c r="BA106">
        <v>719.63689613342285</v>
      </c>
      <c r="BB106">
        <v>784.89979696273804</v>
      </c>
      <c r="BC106">
        <v>861.85756659507751</v>
      </c>
      <c r="BD106">
        <v>630.65789413452148</v>
      </c>
      <c r="BE106">
        <v>541.67422103881836</v>
      </c>
    </row>
    <row r="107" spans="1:57" x14ac:dyDescent="0.25">
      <c r="A107" t="s">
        <v>5</v>
      </c>
      <c r="B1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0.87697358203055131</v>
      </c>
      <c r="C107">
        <v>66</v>
      </c>
      <c r="D107">
        <v>0.85</v>
      </c>
      <c r="E107">
        <v>0.999</v>
      </c>
      <c r="F107">
        <v>64</v>
      </c>
      <c r="G107">
        <v>4</v>
      </c>
      <c r="H107">
        <v>2</v>
      </c>
      <c r="I107">
        <v>5</v>
      </c>
      <c r="J107">
        <v>0</v>
      </c>
      <c r="K107">
        <v>1</v>
      </c>
      <c r="L107" t="b">
        <v>0</v>
      </c>
      <c r="M1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07">
        <f>STANDARDIZE(HyperP_results[[#This Row],[Nparam]],AVERAGE(M:M),_xlfn.STDEV.S(M:M))</f>
        <v>-0.70810723812267384</v>
      </c>
      <c r="O107">
        <f>STANDARDIZE(HyperP_results[[#This Row],[AvgOACC]],AVERAGE(P:P),_xlfn.STDEV.S(P:P))</f>
        <v>0.70335809079682421</v>
      </c>
      <c r="P107">
        <v>0.98486991144367408</v>
      </c>
      <c r="Q107">
        <f>_xlfn.STDEV.S(HyperP_results[[#This Row],[OACC Fold 1]:[OACC fold 5]])</f>
        <v>1.3492494007343698E-3</v>
      </c>
      <c r="R107">
        <v>0.98256332807029589</v>
      </c>
      <c r="S107">
        <v>0.98537790897233468</v>
      </c>
      <c r="T107">
        <v>0.98482872245486375</v>
      </c>
      <c r="U107">
        <v>0.98585844717512183</v>
      </c>
      <c r="V107">
        <v>0.98572115054575415</v>
      </c>
      <c r="W107">
        <f>STANDARDIZE(HyperP_results[[#This Row],[AvgROCAUC]],AVERAGE(Y:Y),_xlfn.STDEV.S(Y:Y))</f>
        <v>0.64868166610371458</v>
      </c>
      <c r="X107">
        <f>_xlfn.STDEV.S(HyperP_results[[#This Row],[ROC_AUC Fold 1]:[ROC_AUC Fold 5]])</f>
        <v>1.8223108739714349E-4</v>
      </c>
      <c r="Y107">
        <v>0.99843563481644304</v>
      </c>
      <c r="Z107">
        <v>0.99839126067631778</v>
      </c>
      <c r="AA107">
        <v>0.99870801657733532</v>
      </c>
      <c r="AB107">
        <v>0.99848267464509244</v>
      </c>
      <c r="AC107">
        <v>0.9982069148920264</v>
      </c>
      <c r="AD107">
        <v>0.99838930729144304</v>
      </c>
      <c r="AE107">
        <v>0.9988703321028799</v>
      </c>
      <c r="AF107">
        <v>0.99806455865612298</v>
      </c>
      <c r="AG107">
        <v>0.99704798609873457</v>
      </c>
      <c r="AH107">
        <v>0.99969707460619694</v>
      </c>
      <c r="AI107">
        <v>0.99905679047780527</v>
      </c>
      <c r="AJ107">
        <v>0.99869273276289205</v>
      </c>
      <c r="AK107">
        <v>0.998067560743777</v>
      </c>
      <c r="AL107">
        <v>0.9995975979916466</v>
      </c>
      <c r="AM107">
        <v>0.99871600941849636</v>
      </c>
      <c r="AN107">
        <v>0.99892325706959728</v>
      </c>
      <c r="AO107">
        <v>0.99695479118398389</v>
      </c>
      <c r="AP107">
        <v>0.99961588181063632</v>
      </c>
      <c r="AQ107">
        <v>0.99894975509556116</v>
      </c>
      <c r="AR107">
        <v>0.99890059347510674</v>
      </c>
      <c r="AS107">
        <v>0.99494608804134721</v>
      </c>
      <c r="AT107">
        <v>0.99978948473296814</v>
      </c>
      <c r="AU107">
        <v>0.99895399870415635</v>
      </c>
      <c r="AV107">
        <v>0.99912352621829781</v>
      </c>
      <c r="AW107">
        <v>0.99581046159329878</v>
      </c>
      <c r="AX107">
        <v>0.99976726551224759</v>
      </c>
      <c r="AY107">
        <v>797.41410303115845</v>
      </c>
      <c r="AZ107">
        <f>_xlfn.STDEV.S(HyperP_results[[#This Row],[Train Time Fold 1]:[Train Time Fold 5]])</f>
        <v>162.8803827215657</v>
      </c>
      <c r="BA107">
        <v>616.39692997932434</v>
      </c>
      <c r="BB107">
        <v>703.05242609977722</v>
      </c>
      <c r="BC107">
        <v>746.73652052879333</v>
      </c>
      <c r="BD107">
        <v>1026.4882023334503</v>
      </c>
      <c r="BE107">
        <v>894.39643621444702</v>
      </c>
    </row>
    <row r="108" spans="1:57" x14ac:dyDescent="0.25">
      <c r="A108" t="s">
        <v>8</v>
      </c>
      <c r="B1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0.8767992541479438</v>
      </c>
      <c r="C108">
        <v>43</v>
      </c>
      <c r="D108">
        <v>0.9</v>
      </c>
      <c r="E108">
        <v>0.9</v>
      </c>
      <c r="F108">
        <v>64</v>
      </c>
      <c r="G108">
        <v>3</v>
      </c>
      <c r="H108">
        <v>1</v>
      </c>
      <c r="I108">
        <v>7</v>
      </c>
      <c r="J108">
        <v>0</v>
      </c>
      <c r="K108">
        <v>1</v>
      </c>
      <c r="L108" t="b">
        <v>0</v>
      </c>
      <c r="M1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08">
        <f>STANDARDIZE(HyperP_results[[#This Row],[Nparam]],AVERAGE(M:M),_xlfn.STDEV.S(M:M))</f>
        <v>-0.75216457674366088</v>
      </c>
      <c r="O108">
        <f>STANDARDIZE(HyperP_results[[#This Row],[AvgOACC]],AVERAGE(P:P),_xlfn.STDEV.S(P:P))</f>
        <v>0.64371757479552771</v>
      </c>
      <c r="P108">
        <v>0.98318116290245072</v>
      </c>
      <c r="Q108">
        <f>_xlfn.STDEV.S(HyperP_results[[#This Row],[OACC Fold 1]:[OACC fold 5]])</f>
        <v>2.0485512887178812E-3</v>
      </c>
      <c r="R108">
        <v>0.98482872245486375</v>
      </c>
      <c r="S108">
        <v>0.98551520560170247</v>
      </c>
      <c r="T108">
        <v>0.98270062469966357</v>
      </c>
      <c r="U108">
        <v>0.982494679755612</v>
      </c>
      <c r="V108">
        <v>0.98036658200041193</v>
      </c>
      <c r="W108">
        <f>STANDARDIZE(HyperP_results[[#This Row],[AvgROCAUC]],AVERAGE(Y:Y),_xlfn.STDEV.S(Y:Y))</f>
        <v>0.63635385328861527</v>
      </c>
      <c r="X108">
        <f>_xlfn.STDEV.S(HyperP_results[[#This Row],[ROC_AUC Fold 1]:[ROC_AUC Fold 5]])</f>
        <v>3.6742034241952034E-4</v>
      </c>
      <c r="Y108">
        <v>0.99835461793401858</v>
      </c>
      <c r="Z108">
        <v>0.99892427840247244</v>
      </c>
      <c r="AA108">
        <v>0.99849167943888961</v>
      </c>
      <c r="AB108">
        <v>0.99823972078432133</v>
      </c>
      <c r="AC108">
        <v>0.99799404386154489</v>
      </c>
      <c r="AD108">
        <v>0.99812336718286454</v>
      </c>
      <c r="AE108">
        <v>0.99945284453906413</v>
      </c>
      <c r="AF108">
        <v>0.9983305226032323</v>
      </c>
      <c r="AG108">
        <v>0.99779770391492906</v>
      </c>
      <c r="AH108">
        <v>0.99984628952802246</v>
      </c>
      <c r="AI108">
        <v>0.9988757812820982</v>
      </c>
      <c r="AJ108">
        <v>0.99849609275187134</v>
      </c>
      <c r="AK108">
        <v>0.99646030119408302</v>
      </c>
      <c r="AL108">
        <v>0.99987961117771296</v>
      </c>
      <c r="AM108">
        <v>0.99887432495278516</v>
      </c>
      <c r="AN108">
        <v>0.99856682390461149</v>
      </c>
      <c r="AO108">
        <v>0.99646141507752628</v>
      </c>
      <c r="AP108">
        <v>0.99916776307341881</v>
      </c>
      <c r="AQ108">
        <v>0.99846997656563596</v>
      </c>
      <c r="AR108">
        <v>0.99819772578976329</v>
      </c>
      <c r="AS108">
        <v>0.99607719954850593</v>
      </c>
      <c r="AT108">
        <v>0.99954796022383174</v>
      </c>
      <c r="AU108">
        <v>0.99869573654289023</v>
      </c>
      <c r="AV108">
        <v>0.99843365677097096</v>
      </c>
      <c r="AW108">
        <v>0.99553607497178165</v>
      </c>
      <c r="AX108">
        <v>0.99971777137223328</v>
      </c>
      <c r="AY108">
        <v>645.59441170692446</v>
      </c>
      <c r="AZ108">
        <f>_xlfn.STDEV.S(HyperP_results[[#This Row],[Train Time Fold 1]:[Train Time Fold 5]])</f>
        <v>88.475079430602236</v>
      </c>
      <c r="BA108">
        <v>751.40623450279236</v>
      </c>
      <c r="BB108">
        <v>676.47476053237915</v>
      </c>
      <c r="BC108">
        <v>690.90554237365723</v>
      </c>
      <c r="BD108">
        <v>571.11428213119507</v>
      </c>
      <c r="BE108">
        <v>538.07123899459839</v>
      </c>
    </row>
    <row r="109" spans="1:57" x14ac:dyDescent="0.25">
      <c r="A109" t="s">
        <v>8</v>
      </c>
      <c r="B1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0.87674069995904536</v>
      </c>
      <c r="C109">
        <v>54</v>
      </c>
      <c r="D109">
        <v>0.9</v>
      </c>
      <c r="E109">
        <v>0.9</v>
      </c>
      <c r="F109">
        <v>64</v>
      </c>
      <c r="G109">
        <v>3</v>
      </c>
      <c r="H109">
        <v>8</v>
      </c>
      <c r="I109">
        <v>5</v>
      </c>
      <c r="J109">
        <v>0</v>
      </c>
      <c r="K109">
        <v>1</v>
      </c>
      <c r="L109" t="b">
        <v>0</v>
      </c>
      <c r="M1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09">
        <f>STANDARDIZE(HyperP_results[[#This Row],[Nparam]],AVERAGE(M:M),_xlfn.STDEV.S(M:M))</f>
        <v>-0.75216457674366088</v>
      </c>
      <c r="O109">
        <f>STANDARDIZE(HyperP_results[[#This Row],[AvgOACC]],AVERAGE(P:P),_xlfn.STDEV.S(P:P))</f>
        <v>0.64808151499074185</v>
      </c>
      <c r="P109">
        <v>0.98330472986888162</v>
      </c>
      <c r="Q109">
        <f>_xlfn.STDEV.S(HyperP_results[[#This Row],[OACC Fold 1]:[OACC fold 5]])</f>
        <v>2.0139829114124608E-3</v>
      </c>
      <c r="R109">
        <v>0.98627033706322509</v>
      </c>
      <c r="S109">
        <v>0.98146495503535391</v>
      </c>
      <c r="T109">
        <v>0.98276927301434747</v>
      </c>
      <c r="U109">
        <v>0.98167089997940549</v>
      </c>
      <c r="V109">
        <v>0.9843481842520766</v>
      </c>
      <c r="W109">
        <f>STANDARDIZE(HyperP_results[[#This Row],[AvgROCAUC]],AVERAGE(Y:Y),_xlfn.STDEV.S(Y:Y))</f>
        <v>0.63173535370108935</v>
      </c>
      <c r="X109">
        <f>_xlfn.STDEV.S(HyperP_results[[#This Row],[ROC_AUC Fold 1]:[ROC_AUC Fold 5]])</f>
        <v>4.2003673468163745E-4</v>
      </c>
      <c r="Y109">
        <v>0.99832426571796273</v>
      </c>
      <c r="Z109">
        <v>0.99866567282288887</v>
      </c>
      <c r="AA109">
        <v>0.99859267960359788</v>
      </c>
      <c r="AB109">
        <v>0.99777743709408584</v>
      </c>
      <c r="AC109">
        <v>0.99796405001465616</v>
      </c>
      <c r="AD109">
        <v>0.99862148905458437</v>
      </c>
      <c r="AE109">
        <v>0.99910770413638028</v>
      </c>
      <c r="AF109">
        <v>0.99918000004443841</v>
      </c>
      <c r="AG109">
        <v>0.99735497237569071</v>
      </c>
      <c r="AH109">
        <v>0.99925633833791949</v>
      </c>
      <c r="AI109">
        <v>0.99899177646521686</v>
      </c>
      <c r="AJ109">
        <v>0.99833367032468934</v>
      </c>
      <c r="AK109">
        <v>0.99741163191350324</v>
      </c>
      <c r="AL109">
        <v>0.99981348493841327</v>
      </c>
      <c r="AM109">
        <v>0.99872684990954363</v>
      </c>
      <c r="AN109">
        <v>0.99893627382362249</v>
      </c>
      <c r="AO109">
        <v>0.99452890156240725</v>
      </c>
      <c r="AP109">
        <v>0.99915344338171996</v>
      </c>
      <c r="AQ109">
        <v>0.99856318164168645</v>
      </c>
      <c r="AR109">
        <v>0.99824955209775257</v>
      </c>
      <c r="AS109">
        <v>0.99661089823560856</v>
      </c>
      <c r="AT109">
        <v>0.998904292236383</v>
      </c>
      <c r="AU109">
        <v>0.99899591398359688</v>
      </c>
      <c r="AV109">
        <v>0.99841738119943746</v>
      </c>
      <c r="AW109">
        <v>0.99727878274817328</v>
      </c>
      <c r="AX109">
        <v>0.99972953448908519</v>
      </c>
      <c r="AY109">
        <v>638.02184305191042</v>
      </c>
      <c r="AZ109">
        <f>_xlfn.STDEV.S(HyperP_results[[#This Row],[Train Time Fold 1]:[Train Time Fold 5]])</f>
        <v>22.667919877176317</v>
      </c>
      <c r="BA109">
        <v>639.90277361869812</v>
      </c>
      <c r="BB109">
        <v>623.42794895172119</v>
      </c>
      <c r="BC109">
        <v>609.67208623886108</v>
      </c>
      <c r="BD109">
        <v>648.75431275367737</v>
      </c>
      <c r="BE109">
        <v>668.35209369659424</v>
      </c>
    </row>
    <row r="110" spans="1:57" x14ac:dyDescent="0.25">
      <c r="A110" t="s">
        <v>0</v>
      </c>
      <c r="B1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0.87673619892439558</v>
      </c>
      <c r="C110">
        <v>82</v>
      </c>
      <c r="D110">
        <v>0.85</v>
      </c>
      <c r="E110">
        <v>0.9</v>
      </c>
      <c r="F110">
        <v>64</v>
      </c>
      <c r="G110">
        <v>5</v>
      </c>
      <c r="H110">
        <v>1</v>
      </c>
      <c r="I110">
        <v>5</v>
      </c>
      <c r="J110">
        <v>0</v>
      </c>
      <c r="K110">
        <v>1</v>
      </c>
      <c r="L110" t="b">
        <v>0</v>
      </c>
      <c r="M1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10">
        <f>STANDARDIZE(HyperP_results[[#This Row],[Nparam]],AVERAGE(M:M),_xlfn.STDEV.S(M:M))</f>
        <v>-0.66404989950168691</v>
      </c>
      <c r="O110">
        <f>STANDARDIZE(HyperP_results[[#This Row],[AvgOACC]],AVERAGE(P:P),_xlfn.STDEV.S(P:P))</f>
        <v>0.74990678621247076</v>
      </c>
      <c r="P110">
        <v>0.98618795908560453</v>
      </c>
      <c r="Q110">
        <f>_xlfn.STDEV.S(HyperP_results[[#This Row],[OACC Fold 1]:[OACC fold 5]])</f>
        <v>1.019837662445488E-3</v>
      </c>
      <c r="R110">
        <v>0.98723141346879939</v>
      </c>
      <c r="S110">
        <v>0.98489737076954764</v>
      </c>
      <c r="T110">
        <v>0.98578979886043794</v>
      </c>
      <c r="U110">
        <v>0.98723141346879939</v>
      </c>
      <c r="V110">
        <v>0.98578979886043794</v>
      </c>
      <c r="W110">
        <f>STANDARDIZE(HyperP_results[[#This Row],[AvgROCAUC]],AVERAGE(Y:Y),_xlfn.STDEV.S(Y:Y))</f>
        <v>0.67118780419956081</v>
      </c>
      <c r="X110">
        <f>_xlfn.STDEV.S(HyperP_results[[#This Row],[ROC_AUC Fold 1]:[ROC_AUC Fold 5]])</f>
        <v>2.3619791844567656E-4</v>
      </c>
      <c r="Y110">
        <v>0.99858354241134961</v>
      </c>
      <c r="Z110">
        <v>0.99873184389785852</v>
      </c>
      <c r="AA110">
        <v>0.99878011256787991</v>
      </c>
      <c r="AB110">
        <v>0.99823226386954012</v>
      </c>
      <c r="AC110">
        <v>0.99844691108097428</v>
      </c>
      <c r="AD110">
        <v>0.99872658064049569</v>
      </c>
      <c r="AE110">
        <v>0.99903011361104666</v>
      </c>
      <c r="AF110">
        <v>0.99799008726965155</v>
      </c>
      <c r="AG110">
        <v>0.99815830511495285</v>
      </c>
      <c r="AH110">
        <v>0.99990494712170186</v>
      </c>
      <c r="AI110">
        <v>0.99896212907244164</v>
      </c>
      <c r="AJ110">
        <v>0.99865692280231644</v>
      </c>
      <c r="AK110">
        <v>0.99784077407473404</v>
      </c>
      <c r="AL110">
        <v>0.99967995417239042</v>
      </c>
      <c r="AM110">
        <v>0.99882707622890554</v>
      </c>
      <c r="AN110">
        <v>0.99834235433270901</v>
      </c>
      <c r="AO110">
        <v>0.9960633131349137</v>
      </c>
      <c r="AP110">
        <v>0.99959959441807211</v>
      </c>
      <c r="AQ110">
        <v>0.99913100540539279</v>
      </c>
      <c r="AR110">
        <v>0.99931098228906745</v>
      </c>
      <c r="AS110">
        <v>0.99525344561278428</v>
      </c>
      <c r="AT110">
        <v>0.99985918730449741</v>
      </c>
      <c r="AU110">
        <v>0.99914634026372484</v>
      </c>
      <c r="AV110">
        <v>0.99927122841866622</v>
      </c>
      <c r="AW110">
        <v>0.99721202400047526</v>
      </c>
      <c r="AX110">
        <v>0.99948849831447029</v>
      </c>
      <c r="AY110">
        <v>844.86092338562014</v>
      </c>
      <c r="AZ110">
        <f>_xlfn.STDEV.S(HyperP_results[[#This Row],[Train Time Fold 1]:[Train Time Fold 5]])</f>
        <v>71.810843621460634</v>
      </c>
      <c r="BA110">
        <v>871.90019679069519</v>
      </c>
      <c r="BB110">
        <v>718.87224316596985</v>
      </c>
      <c r="BC110">
        <v>894.25027656555176</v>
      </c>
      <c r="BD110">
        <v>882.97345805168152</v>
      </c>
      <c r="BE110">
        <v>856.30844235420227</v>
      </c>
    </row>
    <row r="111" spans="1:57" x14ac:dyDescent="0.25">
      <c r="A111" t="s">
        <v>5</v>
      </c>
      <c r="B1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0.87662135059447488</v>
      </c>
      <c r="C111">
        <v>43</v>
      </c>
      <c r="D111">
        <v>0.85</v>
      </c>
      <c r="E111">
        <v>0.999</v>
      </c>
      <c r="F111">
        <v>64</v>
      </c>
      <c r="G111">
        <v>3</v>
      </c>
      <c r="H111">
        <v>1</v>
      </c>
      <c r="I111">
        <v>7</v>
      </c>
      <c r="J111">
        <v>0</v>
      </c>
      <c r="K111">
        <v>1</v>
      </c>
      <c r="L111" t="b">
        <v>0</v>
      </c>
      <c r="M1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11">
        <f>STANDARDIZE(HyperP_results[[#This Row],[Nparam]],AVERAGE(M:M),_xlfn.STDEV.S(M:M))</f>
        <v>-0.75216457674366088</v>
      </c>
      <c r="O111">
        <f>STANDARDIZE(HyperP_results[[#This Row],[AvgOACC]],AVERAGE(P:P),_xlfn.STDEV.S(P:P))</f>
        <v>0.65535474864944232</v>
      </c>
      <c r="P111">
        <v>0.98351067481293342</v>
      </c>
      <c r="Q111">
        <f>_xlfn.STDEV.S(HyperP_results[[#This Row],[OACC Fold 1]:[OACC fold 5]])</f>
        <v>4.1766731387492002E-3</v>
      </c>
      <c r="R111">
        <v>0.98276927301434747</v>
      </c>
      <c r="S111">
        <v>0.97844442918926344</v>
      </c>
      <c r="T111">
        <v>0.98153360335003781</v>
      </c>
      <c r="U111">
        <v>0.985240612342967</v>
      </c>
      <c r="V111">
        <v>0.98956545616805103</v>
      </c>
      <c r="W111">
        <f>STANDARDIZE(HyperP_results[[#This Row],[AvgROCAUC]],AVERAGE(Y:Y),_xlfn.STDEV.S(Y:Y))</f>
        <v>0.62390302674675846</v>
      </c>
      <c r="X111">
        <f>_xlfn.STDEV.S(HyperP_results[[#This Row],[ROC_AUC Fold 1]:[ROC_AUC Fold 5]])</f>
        <v>5.636573847955193E-4</v>
      </c>
      <c r="Y111">
        <v>0.9982727926203836</v>
      </c>
      <c r="Z111">
        <v>0.99870361975371713</v>
      </c>
      <c r="AA111">
        <v>0.99819448464242955</v>
      </c>
      <c r="AB111">
        <v>0.9979817394774253</v>
      </c>
      <c r="AC111">
        <v>0.99753761179348555</v>
      </c>
      <c r="AD111">
        <v>0.9989465074348608</v>
      </c>
      <c r="AE111">
        <v>0.99902288018730523</v>
      </c>
      <c r="AF111">
        <v>0.99872806130724501</v>
      </c>
      <c r="AG111">
        <v>0.9974633161052695</v>
      </c>
      <c r="AH111">
        <v>0.99987556087374185</v>
      </c>
      <c r="AI111">
        <v>0.99865873999159382</v>
      </c>
      <c r="AJ111">
        <v>0.99774119508244441</v>
      </c>
      <c r="AK111">
        <v>0.99673015802293119</v>
      </c>
      <c r="AL111">
        <v>0.99973540886612111</v>
      </c>
      <c r="AM111">
        <v>0.99862816672057986</v>
      </c>
      <c r="AN111">
        <v>0.99850398057152268</v>
      </c>
      <c r="AO111">
        <v>0.99505740212677485</v>
      </c>
      <c r="AP111">
        <v>0.99975057596184236</v>
      </c>
      <c r="AQ111">
        <v>0.9985014757148889</v>
      </c>
      <c r="AR111">
        <v>0.99838318213160726</v>
      </c>
      <c r="AS111">
        <v>0.99424723756906097</v>
      </c>
      <c r="AT111">
        <v>0.99974905350715826</v>
      </c>
      <c r="AU111">
        <v>0.99921635980554246</v>
      </c>
      <c r="AV111">
        <v>0.99934929191080035</v>
      </c>
      <c r="AW111">
        <v>0.99734116022099439</v>
      </c>
      <c r="AX111">
        <v>0.99984807051274727</v>
      </c>
      <c r="AY111">
        <v>710.17983508110046</v>
      </c>
      <c r="AZ111">
        <f>_xlfn.STDEV.S(HyperP_results[[#This Row],[Train Time Fold 1]:[Train Time Fold 5]])</f>
        <v>227.51045896758424</v>
      </c>
      <c r="BA111">
        <v>667.24696779251099</v>
      </c>
      <c r="BB111">
        <v>568.41972398757935</v>
      </c>
      <c r="BC111">
        <v>561.97391414642334</v>
      </c>
      <c r="BD111">
        <v>644.54197144508362</v>
      </c>
      <c r="BE111">
        <v>1108.716598033905</v>
      </c>
    </row>
    <row r="112" spans="1:57" x14ac:dyDescent="0.25">
      <c r="A112" t="s">
        <v>0</v>
      </c>
      <c r="B1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0.87658780694068938</v>
      </c>
      <c r="C112">
        <v>94</v>
      </c>
      <c r="D112">
        <v>0.85</v>
      </c>
      <c r="E112">
        <v>0.9</v>
      </c>
      <c r="F112">
        <v>64</v>
      </c>
      <c r="G112">
        <v>5</v>
      </c>
      <c r="H112">
        <v>8</v>
      </c>
      <c r="I112">
        <v>5</v>
      </c>
      <c r="J112">
        <v>0</v>
      </c>
      <c r="K112">
        <v>1</v>
      </c>
      <c r="L112" t="b">
        <v>0</v>
      </c>
      <c r="M1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12">
        <f>STANDARDIZE(HyperP_results[[#This Row],[Nparam]],AVERAGE(M:M),_xlfn.STDEV.S(M:M))</f>
        <v>-0.66404989950168691</v>
      </c>
      <c r="O112">
        <f>STANDARDIZE(HyperP_results[[#This Row],[AvgOACC]],AVERAGE(P:P),_xlfn.STDEV.S(P:P))</f>
        <v>0.75621025538333719</v>
      </c>
      <c r="P112">
        <v>0.98636644470378254</v>
      </c>
      <c r="Q112">
        <f>_xlfn.STDEV.S(HyperP_results[[#This Row],[OACC Fold 1]:[OACC fold 5]])</f>
        <v>1.1523923700277705E-3</v>
      </c>
      <c r="R112">
        <v>0.98764330335690254</v>
      </c>
      <c r="S112">
        <v>0.98750600672753486</v>
      </c>
      <c r="T112">
        <v>0.98503466739891532</v>
      </c>
      <c r="U112">
        <v>0.98592709548980573</v>
      </c>
      <c r="V112">
        <v>0.98572115054575415</v>
      </c>
      <c r="W112">
        <f>STANDARDIZE(HyperP_results[[#This Row],[AvgROCAUC]],AVERAGE(Y:Y),_xlfn.STDEV.S(Y:Y))</f>
        <v>0.66409773413358553</v>
      </c>
      <c r="X112">
        <f>_xlfn.STDEV.S(HyperP_results[[#This Row],[ROC_AUC Fold 1]:[ROC_AUC Fold 5]])</f>
        <v>4.9368294184804113E-4</v>
      </c>
      <c r="Y112">
        <v>0.99853694733552134</v>
      </c>
      <c r="Z112">
        <v>0.99833116925878373</v>
      </c>
      <c r="AA112">
        <v>0.9992179051782345</v>
      </c>
      <c r="AB112">
        <v>0.99861880457690277</v>
      </c>
      <c r="AC112">
        <v>0.99786663968822131</v>
      </c>
      <c r="AD112">
        <v>0.99865021797546427</v>
      </c>
      <c r="AE112">
        <v>0.99906638681996884</v>
      </c>
      <c r="AF112">
        <v>0.99805792992505449</v>
      </c>
      <c r="AG112">
        <v>0.99617262223014313</v>
      </c>
      <c r="AH112">
        <v>0.9996750277388371</v>
      </c>
      <c r="AI112">
        <v>0.99935606132940291</v>
      </c>
      <c r="AJ112">
        <v>0.99898980360440026</v>
      </c>
      <c r="AK112">
        <v>0.99871714043842452</v>
      </c>
      <c r="AL112">
        <v>0.99990052338544966</v>
      </c>
      <c r="AM112">
        <v>0.99901656299723762</v>
      </c>
      <c r="AN112">
        <v>0.9988712826335393</v>
      </c>
      <c r="AO112">
        <v>0.99700324511376448</v>
      </c>
      <c r="AP112">
        <v>0.99964160554968629</v>
      </c>
      <c r="AQ112">
        <v>0.99918853523555018</v>
      </c>
      <c r="AR112">
        <v>0.99887989257752463</v>
      </c>
      <c r="AS112">
        <v>0.99245826650032676</v>
      </c>
      <c r="AT112">
        <v>0.99959932152525144</v>
      </c>
      <c r="AU112">
        <v>0.99917908356186125</v>
      </c>
      <c r="AV112">
        <v>0.99910675071453281</v>
      </c>
      <c r="AW112">
        <v>0.99681020911305163</v>
      </c>
      <c r="AX112">
        <v>0.9995771023045309</v>
      </c>
      <c r="AY112">
        <v>838.28361625671391</v>
      </c>
      <c r="AZ112">
        <f>_xlfn.STDEV.S(HyperP_results[[#This Row],[Train Time Fold 1]:[Train Time Fold 5]])</f>
        <v>96.442475467892393</v>
      </c>
      <c r="BA112">
        <v>973.79797554016113</v>
      </c>
      <c r="BB112">
        <v>860.58745312690735</v>
      </c>
      <c r="BC112">
        <v>719.77207016944885</v>
      </c>
      <c r="BD112">
        <v>860.61545920372009</v>
      </c>
      <c r="BE112">
        <v>776.64512324333191</v>
      </c>
    </row>
    <row r="113" spans="1:57" x14ac:dyDescent="0.25">
      <c r="A113" t="s">
        <v>0</v>
      </c>
      <c r="B1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0.87635096646195243</v>
      </c>
      <c r="C113">
        <v>23</v>
      </c>
      <c r="D113">
        <v>0.85</v>
      </c>
      <c r="E113">
        <v>0.9</v>
      </c>
      <c r="F113">
        <v>64</v>
      </c>
      <c r="G113">
        <v>2</v>
      </c>
      <c r="H113">
        <v>1</v>
      </c>
      <c r="I113">
        <v>7</v>
      </c>
      <c r="J113">
        <v>0</v>
      </c>
      <c r="K113">
        <v>1</v>
      </c>
      <c r="L113" t="b">
        <v>0</v>
      </c>
      <c r="M1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13">
        <f>STANDARDIZE(HyperP_results[[#This Row],[Nparam]],AVERAGE(M:M),_xlfn.STDEV.S(M:M))</f>
        <v>-0.79622191536464781</v>
      </c>
      <c r="O113">
        <f>STANDARDIZE(HyperP_results[[#This Row],[AvgOACC]],AVERAGE(P:P),_xlfn.STDEV.S(P:P))</f>
        <v>0.60444211303857387</v>
      </c>
      <c r="P113">
        <v>0.98206906020457185</v>
      </c>
      <c r="Q113">
        <f>_xlfn.STDEV.S(HyperP_results[[#This Row],[OACC Fold 1]:[OACC fold 5]])</f>
        <v>1.6571140091065412E-3</v>
      </c>
      <c r="R113">
        <v>0.98077847188851519</v>
      </c>
      <c r="S113">
        <v>0.98366170110523787</v>
      </c>
      <c r="T113">
        <v>0.98400494267865724</v>
      </c>
      <c r="U113">
        <v>0.98146495503535391</v>
      </c>
      <c r="V113">
        <v>0.98043523031509572</v>
      </c>
      <c r="W113">
        <f>STANDARDIZE(HyperP_results[[#This Row],[AvgROCAUC]],AVERAGE(Y:Y),_xlfn.STDEV.S(Y:Y))</f>
        <v>0.60251793924163066</v>
      </c>
      <c r="X113">
        <f>_xlfn.STDEV.S(HyperP_results[[#This Row],[ROC_AUC Fold 1]:[ROC_AUC Fold 5]])</f>
        <v>1.8031844082630149E-4</v>
      </c>
      <c r="Y113">
        <v>0.99813225243324533</v>
      </c>
      <c r="Z113">
        <v>0.998204529717719</v>
      </c>
      <c r="AA113">
        <v>0.99814965339781636</v>
      </c>
      <c r="AB113">
        <v>0.99829383695990304</v>
      </c>
      <c r="AC113">
        <v>0.99782378763692192</v>
      </c>
      <c r="AD113">
        <v>0.99818945445386686</v>
      </c>
      <c r="AE113">
        <v>0.99850512136045455</v>
      </c>
      <c r="AF113">
        <v>0.99829143530913966</v>
      </c>
      <c r="AG113">
        <v>0.99621316758747691</v>
      </c>
      <c r="AH113">
        <v>0.99989579803081696</v>
      </c>
      <c r="AI113">
        <v>0.99862400026850473</v>
      </c>
      <c r="AJ113">
        <v>0.99865801524682207</v>
      </c>
      <c r="AK113">
        <v>0.99573401205964474</v>
      </c>
      <c r="AL113">
        <v>0.99988748198117428</v>
      </c>
      <c r="AM113">
        <v>0.99887308080390147</v>
      </c>
      <c r="AN113">
        <v>0.99862979684976028</v>
      </c>
      <c r="AO113">
        <v>0.99620265995366242</v>
      </c>
      <c r="AP113">
        <v>0.99977295317314319</v>
      </c>
      <c r="AQ113">
        <v>0.99862567842281269</v>
      </c>
      <c r="AR113">
        <v>0.99795103700757604</v>
      </c>
      <c r="AS113">
        <v>0.99479378304520882</v>
      </c>
      <c r="AT113">
        <v>0.99985848352827544</v>
      </c>
      <c r="AU113">
        <v>0.9986953796939857</v>
      </c>
      <c r="AV113">
        <v>0.99816691515150169</v>
      </c>
      <c r="AW113">
        <v>0.99656901621814287</v>
      </c>
      <c r="AX113">
        <v>0.99957425847408332</v>
      </c>
      <c r="AY113">
        <v>843.26681170463564</v>
      </c>
      <c r="AZ113">
        <f>_xlfn.STDEV.S(HyperP_results[[#This Row],[Train Time Fold 1]:[Train Time Fold 5]])</f>
        <v>123.97944174542373</v>
      </c>
      <c r="BA113">
        <v>875.16740298271179</v>
      </c>
      <c r="BB113">
        <v>926.09425020217896</v>
      </c>
      <c r="BC113">
        <v>961.85273241996765</v>
      </c>
      <c r="BD113">
        <v>648.10743117332458</v>
      </c>
      <c r="BE113">
        <v>805.11224174499512</v>
      </c>
    </row>
    <row r="114" spans="1:57" x14ac:dyDescent="0.25">
      <c r="A114" t="s">
        <v>0</v>
      </c>
      <c r="B1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0.87616221127670657</v>
      </c>
      <c r="C114">
        <v>6</v>
      </c>
      <c r="D114">
        <v>0.85</v>
      </c>
      <c r="E114">
        <v>0.9</v>
      </c>
      <c r="F114">
        <v>64</v>
      </c>
      <c r="G114">
        <v>1</v>
      </c>
      <c r="H114">
        <v>2</v>
      </c>
      <c r="I114">
        <v>5</v>
      </c>
      <c r="J114">
        <v>0</v>
      </c>
      <c r="K114">
        <v>1</v>
      </c>
      <c r="L114" t="b">
        <v>0</v>
      </c>
      <c r="M1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14">
        <f>STANDARDIZE(HyperP_results[[#This Row],[Nparam]],AVERAGE(M:M),_xlfn.STDEV.S(M:M))</f>
        <v>-0.83909723201180753</v>
      </c>
      <c r="O114">
        <f>STANDARDIZE(HyperP_results[[#This Row],[AvgOACC]],AVERAGE(P:P),_xlfn.STDEV.S(P:P))</f>
        <v>0.53704348113467559</v>
      </c>
      <c r="P114">
        <v>0.98016063705636025</v>
      </c>
      <c r="Q114">
        <f>_xlfn.STDEV.S(HyperP_results[[#This Row],[OACC Fold 1]:[OACC fold 5]])</f>
        <v>1.7010381950111637E-3</v>
      </c>
      <c r="R114">
        <v>0.97755200109837304</v>
      </c>
      <c r="S114">
        <v>0.98077847188851519</v>
      </c>
      <c r="T114">
        <v>0.97954280222420542</v>
      </c>
      <c r="U114">
        <v>0.98201414155282485</v>
      </c>
      <c r="V114">
        <v>0.98091576851788287</v>
      </c>
      <c r="W114">
        <f>STANDARDIZE(HyperP_results[[#This Row],[AvgROCAUC]],AVERAGE(Y:Y),_xlfn.STDEV.S(Y:Y))</f>
        <v>0.59960597839527741</v>
      </c>
      <c r="X114">
        <f>_xlfn.STDEV.S(HyperP_results[[#This Row],[ROC_AUC Fold 1]:[ROC_AUC Fold 5]])</f>
        <v>2.679595609193063E-4</v>
      </c>
      <c r="Y114">
        <v>0.99811311538168135</v>
      </c>
      <c r="Z114">
        <v>0.99819330968007547</v>
      </c>
      <c r="AA114">
        <v>0.99833094119098786</v>
      </c>
      <c r="AB114">
        <v>0.99835631443747097</v>
      </c>
      <c r="AC114">
        <v>0.99796024539449901</v>
      </c>
      <c r="AD114">
        <v>0.9977247662053732</v>
      </c>
      <c r="AE114">
        <v>0.99856154206563819</v>
      </c>
      <c r="AF114">
        <v>0.99832615282520976</v>
      </c>
      <c r="AG114">
        <v>0.99656285272975698</v>
      </c>
      <c r="AH114">
        <v>0.99968088775309305</v>
      </c>
      <c r="AI114">
        <v>0.99886981129637031</v>
      </c>
      <c r="AJ114">
        <v>0.99810518277892701</v>
      </c>
      <c r="AK114">
        <v>0.9966666666666667</v>
      </c>
      <c r="AL114">
        <v>0.99962171309933223</v>
      </c>
      <c r="AM114">
        <v>0.99888834815027872</v>
      </c>
      <c r="AN114">
        <v>0.99822533315854234</v>
      </c>
      <c r="AO114">
        <v>0.99675232430345151</v>
      </c>
      <c r="AP114">
        <v>0.99975438209855261</v>
      </c>
      <c r="AQ114">
        <v>0.99862930477924827</v>
      </c>
      <c r="AR114">
        <v>0.99780961173411309</v>
      </c>
      <c r="AS114">
        <v>0.99624279688706707</v>
      </c>
      <c r="AT114">
        <v>0.99965915686689399</v>
      </c>
      <c r="AU114">
        <v>0.99809087764962723</v>
      </c>
      <c r="AV114">
        <v>0.99854434547020665</v>
      </c>
      <c r="AW114">
        <v>0.99504953068377588</v>
      </c>
      <c r="AX114">
        <v>0.99964212260976759</v>
      </c>
      <c r="AY114">
        <v>1966.5449235916137</v>
      </c>
      <c r="AZ114">
        <f>_xlfn.STDEV.S(HyperP_results[[#This Row],[Train Time Fold 1]:[Train Time Fold 5]])</f>
        <v>345.80463703369173</v>
      </c>
      <c r="BA114">
        <v>2098.5990645885468</v>
      </c>
      <c r="BB114">
        <v>1348.4171237945557</v>
      </c>
      <c r="BC114">
        <v>2128.3999214172363</v>
      </c>
      <c r="BD114">
        <v>2133.5124716758728</v>
      </c>
      <c r="BE114">
        <v>2123.7960364818573</v>
      </c>
    </row>
    <row r="115" spans="1:57" x14ac:dyDescent="0.25">
      <c r="A115" t="s">
        <v>11</v>
      </c>
      <c r="B1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0.87560823045392677</v>
      </c>
      <c r="C115">
        <v>31</v>
      </c>
      <c r="D115">
        <v>0.9</v>
      </c>
      <c r="E115">
        <v>0.999</v>
      </c>
      <c r="F115">
        <v>64</v>
      </c>
      <c r="G115">
        <v>2</v>
      </c>
      <c r="H115">
        <v>4</v>
      </c>
      <c r="I115">
        <v>7</v>
      </c>
      <c r="J115">
        <v>0</v>
      </c>
      <c r="K115">
        <v>1</v>
      </c>
      <c r="L115" t="b">
        <v>0</v>
      </c>
      <c r="M1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15">
        <f>STANDARDIZE(HyperP_results[[#This Row],[Nparam]],AVERAGE(M:M),_xlfn.STDEV.S(M:M))</f>
        <v>-0.79622191536464781</v>
      </c>
      <c r="O115">
        <f>STANDARDIZE(HyperP_results[[#This Row],[AvgOACC]],AVERAGE(P:P),_xlfn.STDEV.S(P:P))</f>
        <v>0.58068288308684346</v>
      </c>
      <c r="P115">
        <v>0.98139630672067002</v>
      </c>
      <c r="Q115">
        <f>_xlfn.STDEV.S(HyperP_results[[#This Row],[OACC Fold 1]:[OACC fold 5]])</f>
        <v>4.3117481286310596E-3</v>
      </c>
      <c r="R115">
        <v>0.98091576851788287</v>
      </c>
      <c r="S115">
        <v>0.98489737076954764</v>
      </c>
      <c r="T115">
        <v>0.98029793368572804</v>
      </c>
      <c r="U115">
        <v>0.97501201345506971</v>
      </c>
      <c r="V115">
        <v>0.98585844717512183</v>
      </c>
      <c r="W115">
        <f>STANDARDIZE(HyperP_results[[#This Row],[AvgROCAUC]],AVERAGE(Y:Y),_xlfn.STDEV.S(Y:Y))</f>
        <v>0.62114422348659548</v>
      </c>
      <c r="X115">
        <f>_xlfn.STDEV.S(HyperP_results[[#This Row],[ROC_AUC Fold 1]:[ROC_AUC Fold 5]])</f>
        <v>1.6953915703204234E-4</v>
      </c>
      <c r="Y115">
        <v>0.99825466210179825</v>
      </c>
      <c r="Z115">
        <v>0.99803556319768161</v>
      </c>
      <c r="AA115">
        <v>0.99825233501979438</v>
      </c>
      <c r="AB115">
        <v>0.9984213600322408</v>
      </c>
      <c r="AC115">
        <v>0.9981447698403102</v>
      </c>
      <c r="AD115">
        <v>0.99841928241896472</v>
      </c>
      <c r="AE115">
        <v>0.99877201540738558</v>
      </c>
      <c r="AF115">
        <v>0.99872098819197097</v>
      </c>
      <c r="AG115">
        <v>0.99425755955563477</v>
      </c>
      <c r="AH115">
        <v>0.99991589156009153</v>
      </c>
      <c r="AI115">
        <v>0.99871827589126871</v>
      </c>
      <c r="AJ115">
        <v>0.99860717028728707</v>
      </c>
      <c r="AK115">
        <v>0.99592979563951756</v>
      </c>
      <c r="AL115">
        <v>0.99979217057283531</v>
      </c>
      <c r="AM115">
        <v>0.99858423572705668</v>
      </c>
      <c r="AN115">
        <v>0.99832883764645231</v>
      </c>
      <c r="AO115">
        <v>0.99718840967147859</v>
      </c>
      <c r="AP115">
        <v>0.99982198770419639</v>
      </c>
      <c r="AQ115">
        <v>0.99847030448084562</v>
      </c>
      <c r="AR115">
        <v>0.99840451257348073</v>
      </c>
      <c r="AS115">
        <v>0.99634378898592058</v>
      </c>
      <c r="AT115">
        <v>0.99975429592187248</v>
      </c>
      <c r="AU115">
        <v>0.9988009201686564</v>
      </c>
      <c r="AV115">
        <v>0.99866444030179613</v>
      </c>
      <c r="AW115">
        <v>0.9963341353294124</v>
      </c>
      <c r="AX115">
        <v>0.99967981054458988</v>
      </c>
      <c r="AY115">
        <v>651.57441759109497</v>
      </c>
      <c r="AZ115">
        <f>_xlfn.STDEV.S(HyperP_results[[#This Row],[Train Time Fold 1]:[Train Time Fold 5]])</f>
        <v>85.938608301654256</v>
      </c>
      <c r="BA115">
        <v>719.13197135925293</v>
      </c>
      <c r="BB115">
        <v>681.56285738945007</v>
      </c>
      <c r="BC115">
        <v>505.51535201072693</v>
      </c>
      <c r="BD115">
        <v>647.82704067230225</v>
      </c>
      <c r="BE115">
        <v>703.83486652374268</v>
      </c>
    </row>
    <row r="116" spans="1:57" x14ac:dyDescent="0.25">
      <c r="A116" t="s">
        <v>11</v>
      </c>
      <c r="B1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0.8751539571878002</v>
      </c>
      <c r="C116">
        <v>43</v>
      </c>
      <c r="D116">
        <v>0.9</v>
      </c>
      <c r="E116">
        <v>0.999</v>
      </c>
      <c r="F116">
        <v>64</v>
      </c>
      <c r="G116">
        <v>3</v>
      </c>
      <c r="H116">
        <v>1</v>
      </c>
      <c r="I116">
        <v>7</v>
      </c>
      <c r="J116">
        <v>0</v>
      </c>
      <c r="K116">
        <v>1</v>
      </c>
      <c r="L116" t="b">
        <v>0</v>
      </c>
      <c r="M1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16">
        <f>STANDARDIZE(HyperP_results[[#This Row],[Nparam]],AVERAGE(M:M),_xlfn.STDEV.S(M:M))</f>
        <v>-0.75216457674366088</v>
      </c>
      <c r="O116">
        <f>STANDARDIZE(HyperP_results[[#This Row],[AvgOACC]],AVERAGE(P:P),_xlfn.STDEV.S(P:P))</f>
        <v>0.6175339336242317</v>
      </c>
      <c r="P116">
        <v>0.98243976110386499</v>
      </c>
      <c r="Q116">
        <f>_xlfn.STDEV.S(HyperP_results[[#This Row],[OACC Fold 1]:[OACC fold 5]])</f>
        <v>1.5709818470465899E-3</v>
      </c>
      <c r="R116">
        <v>0.9807098235738313</v>
      </c>
      <c r="S116">
        <v>0.98208278986750874</v>
      </c>
      <c r="T116">
        <v>0.98132765840598613</v>
      </c>
      <c r="U116">
        <v>0.98359305279055398</v>
      </c>
      <c r="V116">
        <v>0.98448548088144439</v>
      </c>
      <c r="W116">
        <f>STANDARDIZE(HyperP_results[[#This Row],[AvgROCAUC]],AVERAGE(Y:Y),_xlfn.STDEV.S(Y:Y))</f>
        <v>0.65169299397211644</v>
      </c>
      <c r="X116">
        <f>_xlfn.STDEV.S(HyperP_results[[#This Row],[ROC_AUC Fold 1]:[ROC_AUC Fold 5]])</f>
        <v>4.6266806159914338E-4</v>
      </c>
      <c r="Y116">
        <v>0.99845542489595795</v>
      </c>
      <c r="Z116">
        <v>0.99843326956250056</v>
      </c>
      <c r="AA116">
        <v>0.99901647140955285</v>
      </c>
      <c r="AB116">
        <v>0.99778252820640789</v>
      </c>
      <c r="AC116">
        <v>0.99832341232638688</v>
      </c>
      <c r="AD116">
        <v>0.99872144297494103</v>
      </c>
      <c r="AE116">
        <v>0.99869203302993481</v>
      </c>
      <c r="AF116">
        <v>0.9981397151349114</v>
      </c>
      <c r="AG116">
        <v>0.99766537456187254</v>
      </c>
      <c r="AH116">
        <v>0.99985821063545477</v>
      </c>
      <c r="AI116">
        <v>0.99927909770079371</v>
      </c>
      <c r="AJ116">
        <v>0.99940111821878963</v>
      </c>
      <c r="AK116">
        <v>0.99785926453989182</v>
      </c>
      <c r="AL116">
        <v>0.9998493631629507</v>
      </c>
      <c r="AM116">
        <v>0.9987996663752079</v>
      </c>
      <c r="AN116">
        <v>0.99813830791825997</v>
      </c>
      <c r="AO116">
        <v>0.99404859502168363</v>
      </c>
      <c r="AP116">
        <v>0.99973341243969571</v>
      </c>
      <c r="AQ116">
        <v>0.99882147273664723</v>
      </c>
      <c r="AR116">
        <v>0.99874335553032423</v>
      </c>
      <c r="AS116">
        <v>0.99622991296857377</v>
      </c>
      <c r="AT116">
        <v>0.99973061169758815</v>
      </c>
      <c r="AU116">
        <v>0.99927621397586197</v>
      </c>
      <c r="AV116">
        <v>0.99912104507314936</v>
      </c>
      <c r="AW116">
        <v>0.99698835620507342</v>
      </c>
      <c r="AX116">
        <v>0.99954386683152074</v>
      </c>
      <c r="AY116">
        <v>613.37983708381648</v>
      </c>
      <c r="AZ116">
        <f>_xlfn.STDEV.S(HyperP_results[[#This Row],[Train Time Fold 1]:[Train Time Fold 5]])</f>
        <v>83.972836411559996</v>
      </c>
      <c r="BA116">
        <v>476.83393263816833</v>
      </c>
      <c r="BB116">
        <v>600.12935471534729</v>
      </c>
      <c r="BC116">
        <v>670.56599235534668</v>
      </c>
      <c r="BD116">
        <v>629.46239614486694</v>
      </c>
      <c r="BE116">
        <v>689.90750956535339</v>
      </c>
    </row>
    <row r="117" spans="1:57" x14ac:dyDescent="0.25">
      <c r="A117" t="s">
        <v>0</v>
      </c>
      <c r="B1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0.87515164947342006</v>
      </c>
      <c r="C117">
        <v>31</v>
      </c>
      <c r="D117">
        <v>0.85</v>
      </c>
      <c r="E117">
        <v>0.9</v>
      </c>
      <c r="F117">
        <v>64</v>
      </c>
      <c r="G117">
        <v>2</v>
      </c>
      <c r="H117">
        <v>4</v>
      </c>
      <c r="I117">
        <v>7</v>
      </c>
      <c r="J117">
        <v>0</v>
      </c>
      <c r="K117">
        <v>1</v>
      </c>
      <c r="L117" t="b">
        <v>0</v>
      </c>
      <c r="M1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17">
        <f>STANDARDIZE(HyperP_results[[#This Row],[Nparam]],AVERAGE(M:M),_xlfn.STDEV.S(M:M))</f>
        <v>-0.79622191536464781</v>
      </c>
      <c r="O117">
        <f>STANDARDIZE(HyperP_results[[#This Row],[AvgOACC]],AVERAGE(P:P),_xlfn.STDEV.S(P:P))</f>
        <v>0.59813864386770743</v>
      </c>
      <c r="P117">
        <v>0.98189057458639384</v>
      </c>
      <c r="Q117">
        <f>_xlfn.STDEV.S(HyperP_results[[#This Row],[OACC Fold 1]:[OACC fold 5]])</f>
        <v>2.1508953232648566E-3</v>
      </c>
      <c r="R117">
        <v>0.97919956065078606</v>
      </c>
      <c r="S117">
        <v>0.98462277751081206</v>
      </c>
      <c r="T117">
        <v>0.98173954829408938</v>
      </c>
      <c r="U117">
        <v>0.98331845953181851</v>
      </c>
      <c r="V117">
        <v>0.98057252694446351</v>
      </c>
      <c r="W117">
        <f>STANDARDIZE(HyperP_results[[#This Row],[AvgROCAUC]],AVERAGE(Y:Y),_xlfn.STDEV.S(Y:Y))</f>
        <v>0.60132850514487357</v>
      </c>
      <c r="X117">
        <f>_xlfn.STDEV.S(HyperP_results[[#This Row],[ROC_AUC Fold 1]:[ROC_AUC Fold 5]])</f>
        <v>4.4951222235859839E-4</v>
      </c>
      <c r="Y117">
        <v>0.99812443561741482</v>
      </c>
      <c r="Z117">
        <v>0.99748775074400653</v>
      </c>
      <c r="AA117">
        <v>0.9985120007999807</v>
      </c>
      <c r="AB117">
        <v>0.99783592358776108</v>
      </c>
      <c r="AC117">
        <v>0.99850484768892944</v>
      </c>
      <c r="AD117">
        <v>0.99828165526639623</v>
      </c>
      <c r="AE117">
        <v>0.99850411832569574</v>
      </c>
      <c r="AF117">
        <v>0.9978032977751905</v>
      </c>
      <c r="AG117">
        <v>0.9930287233410563</v>
      </c>
      <c r="AH117">
        <v>0.99981242209269028</v>
      </c>
      <c r="AI117">
        <v>0.99871699316412532</v>
      </c>
      <c r="AJ117">
        <v>0.99870552732481443</v>
      </c>
      <c r="AK117">
        <v>0.99728101051505968</v>
      </c>
      <c r="AL117">
        <v>0.99963136488751858</v>
      </c>
      <c r="AM117">
        <v>0.99867498143903466</v>
      </c>
      <c r="AN117">
        <v>0.99829732339986499</v>
      </c>
      <c r="AO117">
        <v>0.99434793263232946</v>
      </c>
      <c r="AP117">
        <v>0.99964747992672232</v>
      </c>
      <c r="AQ117">
        <v>0.99913013739454393</v>
      </c>
      <c r="AR117">
        <v>0.99917176042062439</v>
      </c>
      <c r="AS117">
        <v>0.99588360660607134</v>
      </c>
      <c r="AT117">
        <v>0.99984715129482471</v>
      </c>
      <c r="AU117">
        <v>0.99867535757706927</v>
      </c>
      <c r="AV117">
        <v>0.99833609592181205</v>
      </c>
      <c r="AW117">
        <v>0.99617017168656807</v>
      </c>
      <c r="AX117">
        <v>0.99980420658250801</v>
      </c>
      <c r="AY117">
        <v>620.01875295639036</v>
      </c>
      <c r="AZ117">
        <f>_xlfn.STDEV.S(HyperP_results[[#This Row],[Train Time Fold 1]:[Train Time Fold 5]])</f>
        <v>58.979964221570981</v>
      </c>
      <c r="BA117">
        <v>541.41668057441711</v>
      </c>
      <c r="BB117">
        <v>667.69364404678345</v>
      </c>
      <c r="BC117">
        <v>640.83050107955933</v>
      </c>
      <c r="BD117">
        <v>674.97172904014587</v>
      </c>
      <c r="BE117">
        <v>575.18121004104614</v>
      </c>
    </row>
    <row r="118" spans="1:57" x14ac:dyDescent="0.25">
      <c r="A118" t="s">
        <v>8</v>
      </c>
      <c r="B1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0.87472584239158369</v>
      </c>
      <c r="C118">
        <v>70</v>
      </c>
      <c r="D118">
        <v>0.9</v>
      </c>
      <c r="E118">
        <v>0.9</v>
      </c>
      <c r="F118">
        <v>64</v>
      </c>
      <c r="G118">
        <v>4</v>
      </c>
      <c r="H118">
        <v>4</v>
      </c>
      <c r="I118">
        <v>5</v>
      </c>
      <c r="J118">
        <v>0</v>
      </c>
      <c r="K118">
        <v>1</v>
      </c>
      <c r="L118" t="b">
        <v>0</v>
      </c>
      <c r="M1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18">
        <f>STANDARDIZE(HyperP_results[[#This Row],[Nparam]],AVERAGE(M:M),_xlfn.STDEV.S(M:M))</f>
        <v>-0.70810723812267384</v>
      </c>
      <c r="O118">
        <f>STANDARDIZE(HyperP_results[[#This Row],[AvgOACC]],AVERAGE(P:P),_xlfn.STDEV.S(P:P))</f>
        <v>0.68008374308900299</v>
      </c>
      <c r="P118">
        <v>0.98421088762270892</v>
      </c>
      <c r="Q118">
        <f>_xlfn.STDEV.S(HyperP_results[[#This Row],[OACC Fold 1]:[OACC fold 5]])</f>
        <v>1.3729662936775189E-3</v>
      </c>
      <c r="R118">
        <v>0.98331845953181851</v>
      </c>
      <c r="S118">
        <v>0.98647628200727677</v>
      </c>
      <c r="T118">
        <v>0.98324981121713462</v>
      </c>
      <c r="U118">
        <v>0.98345575616118619</v>
      </c>
      <c r="V118">
        <v>0.98455412919612828</v>
      </c>
      <c r="W118">
        <f>STANDARDIZE(HyperP_results[[#This Row],[AvgROCAUC]],AVERAGE(Y:Y),_xlfn.STDEV.S(Y:Y))</f>
        <v>0.65727281973040796</v>
      </c>
      <c r="X118">
        <f>_xlfn.STDEV.S(HyperP_results[[#This Row],[ROC_AUC Fold 1]:[ROC_AUC Fold 5]])</f>
        <v>4.8697379616017384E-4</v>
      </c>
      <c r="Y118">
        <v>0.99849209483037282</v>
      </c>
      <c r="Z118">
        <v>0.99798517792278296</v>
      </c>
      <c r="AA118">
        <v>0.99912006546762855</v>
      </c>
      <c r="AB118">
        <v>0.99854774581645966</v>
      </c>
      <c r="AC118">
        <v>0.99803054498483501</v>
      </c>
      <c r="AD118">
        <v>0.99877693996015804</v>
      </c>
      <c r="AE118">
        <v>0.99871398405984868</v>
      </c>
      <c r="AF118">
        <v>0.99818935655388952</v>
      </c>
      <c r="AG118">
        <v>0.99544080080793684</v>
      </c>
      <c r="AH118">
        <v>0.99946774409731398</v>
      </c>
      <c r="AI118">
        <v>0.99941173940308237</v>
      </c>
      <c r="AJ118">
        <v>0.99871395210871428</v>
      </c>
      <c r="AK118">
        <v>0.99875579219390476</v>
      </c>
      <c r="AL118">
        <v>0.9995895548348247</v>
      </c>
      <c r="AM118">
        <v>0.99873605082454275</v>
      </c>
      <c r="AN118">
        <v>0.9982078170144344</v>
      </c>
      <c r="AO118">
        <v>0.9979532391730529</v>
      </c>
      <c r="AP118">
        <v>0.99963514229866879</v>
      </c>
      <c r="AQ118">
        <v>0.99906890405143089</v>
      </c>
      <c r="AR118">
        <v>0.99841565921064024</v>
      </c>
      <c r="AS118">
        <v>0.99557145933582836</v>
      </c>
      <c r="AT118">
        <v>0.99866897244822372</v>
      </c>
      <c r="AU118">
        <v>0.99913036886410367</v>
      </c>
      <c r="AV118">
        <v>0.99890114895536386</v>
      </c>
      <c r="AW118">
        <v>0.997935379908513</v>
      </c>
      <c r="AX118">
        <v>0.99936833929666391</v>
      </c>
      <c r="AY118">
        <v>660.36389865875242</v>
      </c>
      <c r="AZ118">
        <f>_xlfn.STDEV.S(HyperP_results[[#This Row],[Train Time Fold 1]:[Train Time Fold 5]])</f>
        <v>37.627587391470612</v>
      </c>
      <c r="BA118">
        <v>673.59518337249756</v>
      </c>
      <c r="BB118">
        <v>694.96346712112427</v>
      </c>
      <c r="BC118">
        <v>674.41058349609375</v>
      </c>
      <c r="BD118">
        <v>596.41437315940857</v>
      </c>
      <c r="BE118">
        <v>662.43588614463806</v>
      </c>
    </row>
    <row r="119" spans="1:57" x14ac:dyDescent="0.25">
      <c r="A119" t="s">
        <v>8</v>
      </c>
      <c r="B1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0.87420299717026939</v>
      </c>
      <c r="C119">
        <v>6</v>
      </c>
      <c r="D119">
        <v>0.9</v>
      </c>
      <c r="E119">
        <v>0.9</v>
      </c>
      <c r="F119">
        <v>64</v>
      </c>
      <c r="G119">
        <v>1</v>
      </c>
      <c r="H119">
        <v>2</v>
      </c>
      <c r="I119">
        <v>5</v>
      </c>
      <c r="J119">
        <v>0</v>
      </c>
      <c r="K119">
        <v>1</v>
      </c>
      <c r="L119" t="b">
        <v>0</v>
      </c>
      <c r="M1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19">
        <f>STANDARDIZE(HyperP_results[[#This Row],[Nparam]],AVERAGE(M:M),_xlfn.STDEV.S(M:M))</f>
        <v>-0.83909723201180753</v>
      </c>
      <c r="O119">
        <f>STANDARDIZE(HyperP_results[[#This Row],[AvgOACC]],AVERAGE(P:P),_xlfn.STDEV.S(P:P))</f>
        <v>0.50843542874381009</v>
      </c>
      <c r="P119">
        <v>0.97935058694309052</v>
      </c>
      <c r="Q119">
        <f>_xlfn.STDEV.S(HyperP_results[[#This Row],[OACC Fold 1]:[OACC fold 5]])</f>
        <v>3.4833185797710528E-3</v>
      </c>
      <c r="R119">
        <v>0.97892496739205048</v>
      </c>
      <c r="S119">
        <v>0.97693416626621821</v>
      </c>
      <c r="T119">
        <v>0.97514931008443739</v>
      </c>
      <c r="U119">
        <v>0.98270062469966357</v>
      </c>
      <c r="V119">
        <v>0.98304386627308304</v>
      </c>
      <c r="W119">
        <f>STANDARDIZE(HyperP_results[[#This Row],[AvgROCAUC]],AVERAGE(Y:Y),_xlfn.STDEV.S(Y:Y))</f>
        <v>0.61567019424971503</v>
      </c>
      <c r="X119">
        <f>_xlfn.STDEV.S(HyperP_results[[#This Row],[ROC_AUC Fold 1]:[ROC_AUC Fold 5]])</f>
        <v>3.4295764659486436E-4</v>
      </c>
      <c r="Y119">
        <v>0.99821868744922004</v>
      </c>
      <c r="Z119">
        <v>0.99843034345182546</v>
      </c>
      <c r="AA119">
        <v>0.99797286647879024</v>
      </c>
      <c r="AB119">
        <v>0.99774601045143108</v>
      </c>
      <c r="AC119">
        <v>0.99839029876512442</v>
      </c>
      <c r="AD119">
        <v>0.99855391809892913</v>
      </c>
      <c r="AE119">
        <v>0.99884201566007302</v>
      </c>
      <c r="AF119">
        <v>0.99817189595780709</v>
      </c>
      <c r="AG119">
        <v>0.99726385671003392</v>
      </c>
      <c r="AH119">
        <v>0.9997203853982003</v>
      </c>
      <c r="AI119">
        <v>0.9984174811984029</v>
      </c>
      <c r="AJ119">
        <v>0.99808964784773624</v>
      </c>
      <c r="AK119">
        <v>0.99583236796768249</v>
      </c>
      <c r="AL119">
        <v>0.99947096136004265</v>
      </c>
      <c r="AM119">
        <v>0.99847604299701387</v>
      </c>
      <c r="AN119">
        <v>0.9970857654110592</v>
      </c>
      <c r="AO119">
        <v>0.99577318362739853</v>
      </c>
      <c r="AP119">
        <v>0.99972957757742531</v>
      </c>
      <c r="AQ119">
        <v>0.99898493846864</v>
      </c>
      <c r="AR119">
        <v>0.99838571882478155</v>
      </c>
      <c r="AS119">
        <v>0.99664572565793375</v>
      </c>
      <c r="AT119">
        <v>0.99964805443792393</v>
      </c>
      <c r="AU119">
        <v>0.99885841142055365</v>
      </c>
      <c r="AV119">
        <v>0.99830543341161915</v>
      </c>
      <c r="AW119">
        <v>0.99753245113764633</v>
      </c>
      <c r="AX119">
        <v>0.9996578785794703</v>
      </c>
      <c r="AY119">
        <v>1395.3831141471862</v>
      </c>
      <c r="AZ119">
        <f>_xlfn.STDEV.S(HyperP_results[[#This Row],[Train Time Fold 1]:[Train Time Fold 5]])</f>
        <v>760.70266323102339</v>
      </c>
      <c r="BA119">
        <v>2205.1461217403412</v>
      </c>
      <c r="BB119">
        <v>704.82060432434082</v>
      </c>
      <c r="BC119">
        <v>699.72807025909424</v>
      </c>
      <c r="BD119">
        <v>1167.8606431484222</v>
      </c>
      <c r="BE119">
        <v>2199.3601312637329</v>
      </c>
    </row>
    <row r="120" spans="1:57" x14ac:dyDescent="0.25">
      <c r="A120" t="s">
        <v>8</v>
      </c>
      <c r="B1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0.87405654533844213</v>
      </c>
      <c r="C120">
        <v>82</v>
      </c>
      <c r="D120">
        <v>0.9</v>
      </c>
      <c r="E120">
        <v>0.9</v>
      </c>
      <c r="F120">
        <v>64</v>
      </c>
      <c r="G120">
        <v>5</v>
      </c>
      <c r="H120">
        <v>1</v>
      </c>
      <c r="I120">
        <v>5</v>
      </c>
      <c r="J120">
        <v>0</v>
      </c>
      <c r="K120">
        <v>1</v>
      </c>
      <c r="L120" t="b">
        <v>0</v>
      </c>
      <c r="M1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0">
        <f>STANDARDIZE(HyperP_results[[#This Row],[Nparam]],AVERAGE(M:M),_xlfn.STDEV.S(M:M))</f>
        <v>-0.66404989950168691</v>
      </c>
      <c r="O120">
        <f>STANDARDIZE(HyperP_results[[#This Row],[AvgOACC]],AVERAGE(P:P),_xlfn.STDEV.S(P:P))</f>
        <v>0.72469290952899312</v>
      </c>
      <c r="P120">
        <v>0.98547401661289213</v>
      </c>
      <c r="Q120">
        <f>_xlfn.STDEV.S(HyperP_results[[#This Row],[OACC Fold 1]:[OACC fold 5]])</f>
        <v>1.0292669630804329E-3</v>
      </c>
      <c r="R120">
        <v>0.98379899773460566</v>
      </c>
      <c r="S120">
        <v>0.98517196402828311</v>
      </c>
      <c r="T120">
        <v>0.98627033706322509</v>
      </c>
      <c r="U120">
        <v>0.9861330404338573</v>
      </c>
      <c r="V120">
        <v>0.98599574380448962</v>
      </c>
      <c r="W120">
        <f>STANDARDIZE(HyperP_results[[#This Row],[AvgROCAUC]],AVERAGE(Y:Y),_xlfn.STDEV.S(Y:Y))</f>
        <v>0.67874779340224334</v>
      </c>
      <c r="X120">
        <f>_xlfn.STDEV.S(HyperP_results[[#This Row],[ROC_AUC Fold 1]:[ROC_AUC Fold 5]])</f>
        <v>3.5032434913308475E-4</v>
      </c>
      <c r="Y120">
        <v>0.99863322573843694</v>
      </c>
      <c r="Z120">
        <v>0.99819120830010544</v>
      </c>
      <c r="AA120">
        <v>0.99847539611906999</v>
      </c>
      <c r="AB120">
        <v>0.99853520000275919</v>
      </c>
      <c r="AC120">
        <v>0.99907569483293923</v>
      </c>
      <c r="AD120">
        <v>0.99888862943731105</v>
      </c>
      <c r="AE120">
        <v>0.99888135584066173</v>
      </c>
      <c r="AF120">
        <v>0.99864259141168266</v>
      </c>
      <c r="AG120">
        <v>0.99544941483989779</v>
      </c>
      <c r="AH120">
        <v>0.99979409518536044</v>
      </c>
      <c r="AI120">
        <v>0.99922641908682563</v>
      </c>
      <c r="AJ120">
        <v>0.99827054925147185</v>
      </c>
      <c r="AK120">
        <v>0.99627376284678903</v>
      </c>
      <c r="AL120">
        <v>0.99955927809450262</v>
      </c>
      <c r="AM120">
        <v>0.99926517094894995</v>
      </c>
      <c r="AN120">
        <v>0.9978075749731703</v>
      </c>
      <c r="AO120">
        <v>0.99738534426424275</v>
      </c>
      <c r="AP120">
        <v>0.99949287896238215</v>
      </c>
      <c r="AQ120">
        <v>0.99923835905828162</v>
      </c>
      <c r="AR120">
        <v>0.99899889496460859</v>
      </c>
      <c r="AS120">
        <v>0.99839986930434277</v>
      </c>
      <c r="AT120">
        <v>0.99987772965352784</v>
      </c>
      <c r="AU120">
        <v>0.99927095768794327</v>
      </c>
      <c r="AV120">
        <v>0.99877290708000321</v>
      </c>
      <c r="AW120">
        <v>0.9979013322045982</v>
      </c>
      <c r="AX120">
        <v>0.99953062434832474</v>
      </c>
      <c r="AY120">
        <v>827.88057765960696</v>
      </c>
      <c r="AZ120">
        <f>_xlfn.STDEV.S(HyperP_results[[#This Row],[Train Time Fold 1]:[Train Time Fold 5]])</f>
        <v>86.574598200531057</v>
      </c>
      <c r="BA120">
        <v>696.26411008834839</v>
      </c>
      <c r="BB120">
        <v>824.5228488445282</v>
      </c>
      <c r="BC120">
        <v>936.05107259750366</v>
      </c>
      <c r="BD120">
        <v>824.15934228897095</v>
      </c>
      <c r="BE120">
        <v>858.40551447868347</v>
      </c>
    </row>
    <row r="121" spans="1:57" x14ac:dyDescent="0.25">
      <c r="A121" s="28" t="s">
        <v>1</v>
      </c>
      <c r="B121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0.87379324229015043</v>
      </c>
      <c r="C121" s="28">
        <v>0</v>
      </c>
      <c r="D121" s="28">
        <v>0.9</v>
      </c>
      <c r="E121" s="28">
        <v>0.999</v>
      </c>
      <c r="F121" s="28">
        <v>64</v>
      </c>
      <c r="G121" s="28">
        <v>5</v>
      </c>
      <c r="H121" s="28">
        <v>16</v>
      </c>
      <c r="I121" s="28">
        <v>7</v>
      </c>
      <c r="J121" s="28">
        <v>0</v>
      </c>
      <c r="K121" s="28">
        <v>5</v>
      </c>
      <c r="L121" s="28" t="b">
        <v>0</v>
      </c>
      <c r="M121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1" s="28">
        <f>STANDARDIZE(HyperP_results[[#This Row],[Nparam]],AVERAGE(M:M),_xlfn.STDEV.S(M:M))</f>
        <v>-0.66404989950168691</v>
      </c>
      <c r="O121" s="28">
        <f>STANDARDIZE(HyperP_results[[#This Row],[AvgOACC]],AVERAGE(P:P),_xlfn.STDEV.S(P:P))</f>
        <v>0.75718001987116346</v>
      </c>
      <c r="P121" s="28">
        <v>0.9863939040296561</v>
      </c>
      <c r="Q121" s="28">
        <f>_xlfn.STDEV.S(HyperP_results[[#This Row],[OACC Fold 1]:[OACC fold 5]])</f>
        <v>3.5807187309369868E-3</v>
      </c>
      <c r="R121" s="28">
        <v>0.98688817189537992</v>
      </c>
      <c r="S121" s="28">
        <v>0.98853573144779294</v>
      </c>
      <c r="T121" s="28">
        <v>0.98009198874167636</v>
      </c>
      <c r="U121" s="28">
        <v>0.98812384155968969</v>
      </c>
      <c r="V121" s="28">
        <v>0.98832978650374137</v>
      </c>
      <c r="W121" s="28">
        <f>STANDARDIZE(HyperP_results[[#This Row],[AvgROCAUC]],AVERAGE(Y:Y),_xlfn.STDEV.S(Y:Y))</f>
        <v>0.645393451107518</v>
      </c>
      <c r="X121" s="28">
        <f>_xlfn.STDEV.S(HyperP_results[[#This Row],[ROC_AUC Fold 1]:[ROC_AUC Fold 5]])</f>
        <v>6.0755313528768203E-4</v>
      </c>
      <c r="Y121" s="28">
        <v>0.99841402506849108</v>
      </c>
      <c r="Z121" s="28">
        <v>0.9982052906137282</v>
      </c>
      <c r="AA121" s="28">
        <v>0.99909720673357916</v>
      </c>
      <c r="AB121" s="28">
        <v>0.9975346343093231</v>
      </c>
      <c r="AC121" s="28">
        <v>0.99838106294296469</v>
      </c>
      <c r="AD121" s="28">
        <v>0.99885193074286016</v>
      </c>
      <c r="AE121" s="28">
        <v>0.99861620745999391</v>
      </c>
      <c r="AF121" s="28">
        <v>0.99926598838824077</v>
      </c>
      <c r="AG121" s="28">
        <v>0.99550897047466302</v>
      </c>
      <c r="AH121" s="28">
        <v>0.99986363976630954</v>
      </c>
      <c r="AI121" s="28">
        <v>0.99947965642973247</v>
      </c>
      <c r="AJ121" s="28">
        <v>0.99918899882460377</v>
      </c>
      <c r="AK121" s="28">
        <v>0.99788213627992639</v>
      </c>
      <c r="AL121" s="28">
        <v>0.99986027887578033</v>
      </c>
      <c r="AM121" s="28">
        <v>0.99820647740558111</v>
      </c>
      <c r="AN121" s="28">
        <v>0.99855830654066891</v>
      </c>
      <c r="AO121" s="28">
        <v>0.99426060417037954</v>
      </c>
      <c r="AP121" s="28">
        <v>0.99956148996262861</v>
      </c>
      <c r="AQ121" s="28">
        <v>0.99912963587716452</v>
      </c>
      <c r="AR121" s="28">
        <v>0.99818828262539228</v>
      </c>
      <c r="AS121" s="28">
        <v>0.99593027832234293</v>
      </c>
      <c r="AT121" s="28">
        <v>0.99980491035872998</v>
      </c>
      <c r="AU121" s="28">
        <v>0.99922594650314134</v>
      </c>
      <c r="AV121" s="28">
        <v>0.99904066707994388</v>
      </c>
      <c r="AW121" s="28">
        <v>0.99722305144656331</v>
      </c>
      <c r="AX121" s="28">
        <v>0.99991619317847236</v>
      </c>
      <c r="AY121" s="28">
        <v>1350.7194655895232</v>
      </c>
      <c r="AZ121" s="28">
        <f>_xlfn.STDEV.S(HyperP_results[[#This Row],[Train Time Fold 1]:[Train Time Fold 5]])</f>
        <v>471.65552249438042</v>
      </c>
      <c r="BA121" s="28">
        <v>1520.1226968765259</v>
      </c>
      <c r="BB121" s="28">
        <v>1276.0938403606415</v>
      </c>
      <c r="BC121" s="28">
        <v>626.38333106040955</v>
      </c>
      <c r="BD121" s="28">
        <v>1923.1171324253082</v>
      </c>
      <c r="BE121" s="28">
        <v>1407.8803272247314</v>
      </c>
    </row>
    <row r="122" spans="1:57" x14ac:dyDescent="0.25">
      <c r="A122" t="s">
        <v>11</v>
      </c>
      <c r="B1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0.87332998003900275</v>
      </c>
      <c r="C122">
        <v>82</v>
      </c>
      <c r="D122">
        <v>0.9</v>
      </c>
      <c r="E122">
        <v>0.999</v>
      </c>
      <c r="F122">
        <v>64</v>
      </c>
      <c r="G122">
        <v>5</v>
      </c>
      <c r="H122">
        <v>1</v>
      </c>
      <c r="I122">
        <v>5</v>
      </c>
      <c r="J122">
        <v>0</v>
      </c>
      <c r="K122">
        <v>1</v>
      </c>
      <c r="L122" t="b">
        <v>0</v>
      </c>
      <c r="M1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2">
        <f>STANDARDIZE(HyperP_results[[#This Row],[Nparam]],AVERAGE(M:M),_xlfn.STDEV.S(M:M))</f>
        <v>-0.66404989950168691</v>
      </c>
      <c r="O122">
        <f>STANDARDIZE(HyperP_results[[#This Row],[AvgOACC]],AVERAGE(P:P),_xlfn.STDEV.S(P:P))</f>
        <v>0.74602772826116592</v>
      </c>
      <c r="P122">
        <v>0.9860781217821103</v>
      </c>
      <c r="Q122">
        <f>_xlfn.STDEV.S(HyperP_results[[#This Row],[OACC Fold 1]:[OACC fold 5]])</f>
        <v>1.4492763219113396E-3</v>
      </c>
      <c r="R122">
        <v>0.98736871009816707</v>
      </c>
      <c r="S122">
        <v>0.98578979886043794</v>
      </c>
      <c r="T122">
        <v>0.98640763369259288</v>
      </c>
      <c r="U122">
        <v>0.98373034941992177</v>
      </c>
      <c r="V122">
        <v>0.9870941168394316</v>
      </c>
      <c r="W122">
        <f>STANDARDIZE(HyperP_results[[#This Row],[AvgROCAUC]],AVERAGE(Y:Y),_xlfn.STDEV.S(Y:Y))</f>
        <v>0.65332517882597851</v>
      </c>
      <c r="X122">
        <f>_xlfn.STDEV.S(HyperP_results[[#This Row],[ROC_AUC Fold 1]:[ROC_AUC Fold 5]])</f>
        <v>4.7093369908778661E-4</v>
      </c>
      <c r="Y122">
        <v>0.99846615141577</v>
      </c>
      <c r="Z122">
        <v>0.99855822298291852</v>
      </c>
      <c r="AA122">
        <v>0.99914974857252759</v>
      </c>
      <c r="AB122">
        <v>0.99848559176657015</v>
      </c>
      <c r="AC122">
        <v>0.99785081854850011</v>
      </c>
      <c r="AD122">
        <v>0.9982863752083343</v>
      </c>
      <c r="AE122">
        <v>0.99894303283376418</v>
      </c>
      <c r="AF122">
        <v>0.99864318392395701</v>
      </c>
      <c r="AG122">
        <v>0.99698419770688529</v>
      </c>
      <c r="AH122">
        <v>0.9998194598549095</v>
      </c>
      <c r="AI122">
        <v>0.99922805866287379</v>
      </c>
      <c r="AJ122">
        <v>0.99890592608557516</v>
      </c>
      <c r="AK122">
        <v>0.99858629626329232</v>
      </c>
      <c r="AL122">
        <v>0.99989417503667244</v>
      </c>
      <c r="AM122">
        <v>0.99934700508287877</v>
      </c>
      <c r="AN122">
        <v>0.99887050496117946</v>
      </c>
      <c r="AO122">
        <v>0.9954369393453335</v>
      </c>
      <c r="AP122">
        <v>0.99977678803541348</v>
      </c>
      <c r="AQ122">
        <v>0.99847533894376972</v>
      </c>
      <c r="AR122">
        <v>0.9978513838494486</v>
      </c>
      <c r="AS122">
        <v>0.99556265965662682</v>
      </c>
      <c r="AT122">
        <v>0.99977459053006745</v>
      </c>
      <c r="AU122">
        <v>0.99915352546464131</v>
      </c>
      <c r="AV122">
        <v>0.99922691961015642</v>
      </c>
      <c r="AW122">
        <v>0.99454872868769684</v>
      </c>
      <c r="AX122">
        <v>0.99981469141193646</v>
      </c>
      <c r="AY122">
        <v>912.61634106636052</v>
      </c>
      <c r="AZ122">
        <f>_xlfn.STDEV.S(HyperP_results[[#This Row],[Train Time Fold 1]:[Train Time Fold 5]])</f>
        <v>108.86158637677795</v>
      </c>
      <c r="BA122">
        <v>1086.2687306404114</v>
      </c>
      <c r="BB122">
        <v>797.3588981628418</v>
      </c>
      <c r="BC122">
        <v>934.26664257049561</v>
      </c>
      <c r="BD122">
        <v>884.66833853721619</v>
      </c>
      <c r="BE122">
        <v>860.5190954208374</v>
      </c>
    </row>
    <row r="123" spans="1:57" x14ac:dyDescent="0.25">
      <c r="A123" t="s">
        <v>11</v>
      </c>
      <c r="B1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0.87314928652810675</v>
      </c>
      <c r="C123">
        <v>70</v>
      </c>
      <c r="D123">
        <v>0.9</v>
      </c>
      <c r="E123">
        <v>0.999</v>
      </c>
      <c r="F123">
        <v>64</v>
      </c>
      <c r="G123">
        <v>4</v>
      </c>
      <c r="H123">
        <v>4</v>
      </c>
      <c r="I123">
        <v>5</v>
      </c>
      <c r="J123">
        <v>0</v>
      </c>
      <c r="K123">
        <v>1</v>
      </c>
      <c r="L123" t="b">
        <v>0</v>
      </c>
      <c r="M1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23">
        <f>STANDARDIZE(HyperP_results[[#This Row],[Nparam]],AVERAGE(M:M),_xlfn.STDEV.S(M:M))</f>
        <v>-0.70810723812267384</v>
      </c>
      <c r="O123">
        <f>STANDARDIZE(HyperP_results[[#This Row],[AvgOACC]],AVERAGE(P:P),_xlfn.STDEV.S(P:P))</f>
        <v>0.6534152196737899</v>
      </c>
      <c r="P123">
        <v>0.9834557561611863</v>
      </c>
      <c r="Q123">
        <f>_xlfn.STDEV.S(HyperP_results[[#This Row],[OACC Fold 1]:[OACC fold 5]])</f>
        <v>2.1258821400703294E-3</v>
      </c>
      <c r="R123">
        <v>0.98379899773460566</v>
      </c>
      <c r="S123">
        <v>0.98647628200727677</v>
      </c>
      <c r="T123">
        <v>0.98311251458776683</v>
      </c>
      <c r="U123">
        <v>0.98050387862977961</v>
      </c>
      <c r="V123">
        <v>0.98338710784650241</v>
      </c>
      <c r="W123">
        <f>STANDARDIZE(HyperP_results[[#This Row],[AvgROCAUC]],AVERAGE(Y:Y),_xlfn.STDEV.S(Y:Y))</f>
        <v>0.67338598280007722</v>
      </c>
      <c r="X123">
        <f>_xlfn.STDEV.S(HyperP_results[[#This Row],[ROC_AUC Fold 1]:[ROC_AUC Fold 5]])</f>
        <v>4.9164708461010528E-4</v>
      </c>
      <c r="Y123">
        <v>0.99859798857304083</v>
      </c>
      <c r="Z123">
        <v>0.99798960707538564</v>
      </c>
      <c r="AA123">
        <v>0.99912478104373725</v>
      </c>
      <c r="AB123">
        <v>0.99870596517667642</v>
      </c>
      <c r="AC123">
        <v>0.99819286241150706</v>
      </c>
      <c r="AD123">
        <v>0.99897672715789732</v>
      </c>
      <c r="AE123">
        <v>0.99883224571573948</v>
      </c>
      <c r="AF123">
        <v>0.99620129271365454</v>
      </c>
      <c r="AG123">
        <v>0.99735753430761009</v>
      </c>
      <c r="AH123">
        <v>0.99952394565560665</v>
      </c>
      <c r="AI123">
        <v>0.99919161185178162</v>
      </c>
      <c r="AJ123">
        <v>0.99931207473357309</v>
      </c>
      <c r="AK123">
        <v>0.99841965930018406</v>
      </c>
      <c r="AL123">
        <v>0.99976987953821472</v>
      </c>
      <c r="AM123">
        <v>0.99910121334414304</v>
      </c>
      <c r="AN123">
        <v>0.99885659943874283</v>
      </c>
      <c r="AO123">
        <v>0.99799352462424995</v>
      </c>
      <c r="AP123">
        <v>0.99909804613910946</v>
      </c>
      <c r="AQ123">
        <v>0.99903026792408656</v>
      </c>
      <c r="AR123">
        <v>0.99855175187363499</v>
      </c>
      <c r="AS123">
        <v>0.99495098912849755</v>
      </c>
      <c r="AT123">
        <v>0.99971267258531937</v>
      </c>
      <c r="AU123">
        <v>0.99921333141213609</v>
      </c>
      <c r="AV123">
        <v>0.99910371408912713</v>
      </c>
      <c r="AW123">
        <v>0.99813881215469613</v>
      </c>
      <c r="AX123">
        <v>0.99953088287836545</v>
      </c>
      <c r="AY123">
        <v>857.93057041168208</v>
      </c>
      <c r="AZ123">
        <f>_xlfn.STDEV.S(HyperP_results[[#This Row],[Train Time Fold 1]:[Train Time Fold 5]])</f>
        <v>215.09304399345123</v>
      </c>
      <c r="BA123">
        <v>964.7922580242157</v>
      </c>
      <c r="BB123">
        <v>1163.3310298919678</v>
      </c>
      <c r="BC123">
        <v>599.06715941429138</v>
      </c>
      <c r="BD123">
        <v>752.98799347877502</v>
      </c>
      <c r="BE123">
        <v>809.47441124916077</v>
      </c>
    </row>
    <row r="124" spans="1:57" x14ac:dyDescent="0.25">
      <c r="A124" t="s">
        <v>0</v>
      </c>
      <c r="B1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0.87294680922242707</v>
      </c>
      <c r="C124">
        <v>90</v>
      </c>
      <c r="D124">
        <v>0.85</v>
      </c>
      <c r="E124">
        <v>0.9</v>
      </c>
      <c r="F124">
        <v>64</v>
      </c>
      <c r="G124">
        <v>5</v>
      </c>
      <c r="H124">
        <v>4</v>
      </c>
      <c r="I124">
        <v>5</v>
      </c>
      <c r="J124">
        <v>0</v>
      </c>
      <c r="K124">
        <v>1</v>
      </c>
      <c r="L124" t="b">
        <v>0</v>
      </c>
      <c r="M1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4">
        <f>STANDARDIZE(HyperP_results[[#This Row],[Nparam]],AVERAGE(M:M),_xlfn.STDEV.S(M:M))</f>
        <v>-0.66404989950168691</v>
      </c>
      <c r="O124">
        <f>STANDARDIZE(HyperP_results[[#This Row],[AvgOACC]],AVERAGE(P:P),_xlfn.STDEV.S(P:P))</f>
        <v>0.72954173196812422</v>
      </c>
      <c r="P124">
        <v>0.98561131324225992</v>
      </c>
      <c r="Q124">
        <f>_xlfn.STDEV.S(HyperP_results[[#This Row],[OACC Fold 1]:[OACC fold 5]])</f>
        <v>1.2343341142167111E-3</v>
      </c>
      <c r="R124">
        <v>0.98393629436397334</v>
      </c>
      <c r="S124">
        <v>0.98640763369259288</v>
      </c>
      <c r="T124">
        <v>0.9871627651541155</v>
      </c>
      <c r="U124">
        <v>0.98537790897233468</v>
      </c>
      <c r="V124">
        <v>0.98517196402828311</v>
      </c>
      <c r="W124">
        <f>STANDARDIZE(HyperP_results[[#This Row],[AvgROCAUC]],AVERAGE(Y:Y),_xlfn.STDEV.S(Y:Y))</f>
        <v>0.66696724264375262</v>
      </c>
      <c r="X124">
        <f>_xlfn.STDEV.S(HyperP_results[[#This Row],[ROC_AUC Fold 1]:[ROC_AUC Fold 5]])</f>
        <v>4.0993068559358692E-4</v>
      </c>
      <c r="Y124">
        <v>0.99855580539550903</v>
      </c>
      <c r="Z124">
        <v>0.99801195927372566</v>
      </c>
      <c r="AA124">
        <v>0.99829670756941213</v>
      </c>
      <c r="AB124">
        <v>0.99869856970107707</v>
      </c>
      <c r="AC124">
        <v>0.99869751773221971</v>
      </c>
      <c r="AD124">
        <v>0.99907427270111049</v>
      </c>
      <c r="AE124">
        <v>0.99910939193525339</v>
      </c>
      <c r="AF124">
        <v>0.99839038485894127</v>
      </c>
      <c r="AG124">
        <v>0.99442219152854505</v>
      </c>
      <c r="AH124">
        <v>0.9996618857951014</v>
      </c>
      <c r="AI124">
        <v>0.99893388978615494</v>
      </c>
      <c r="AJ124">
        <v>0.99829928609677365</v>
      </c>
      <c r="AK124">
        <v>0.99635789817620146</v>
      </c>
      <c r="AL124">
        <v>0.99976887414361204</v>
      </c>
      <c r="AM124">
        <v>0.99923005508782636</v>
      </c>
      <c r="AN124">
        <v>0.99838240445924753</v>
      </c>
      <c r="AO124">
        <v>0.99733856115962694</v>
      </c>
      <c r="AP124">
        <v>0.99972274089412672</v>
      </c>
      <c r="AQ124">
        <v>0.99902886946216307</v>
      </c>
      <c r="AR124">
        <v>0.99865921878737918</v>
      </c>
      <c r="AS124">
        <v>0.99809407116972604</v>
      </c>
      <c r="AT124">
        <v>0.99943420700592267</v>
      </c>
      <c r="AU124">
        <v>0.99926672372391312</v>
      </c>
      <c r="AV124">
        <v>0.99928198621964581</v>
      </c>
      <c r="AW124">
        <v>0.99808107586288841</v>
      </c>
      <c r="AX124">
        <v>0.99985120159879581</v>
      </c>
      <c r="AY124">
        <v>794.79319458007808</v>
      </c>
      <c r="AZ124">
        <f>_xlfn.STDEV.S(HyperP_results[[#This Row],[Train Time Fold 1]:[Train Time Fold 5]])</f>
        <v>92.411993851022459</v>
      </c>
      <c r="BA124">
        <v>749.08544206619263</v>
      </c>
      <c r="BB124">
        <v>683.690025806427</v>
      </c>
      <c r="BC124">
        <v>910.79993987083435</v>
      </c>
      <c r="BD124">
        <v>763.05730056762695</v>
      </c>
      <c r="BE124">
        <v>867.33326458930969</v>
      </c>
    </row>
    <row r="125" spans="1:57" x14ac:dyDescent="0.25">
      <c r="A125" t="s">
        <v>5</v>
      </c>
      <c r="B1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0.87201765282990507</v>
      </c>
      <c r="C125">
        <v>11</v>
      </c>
      <c r="D125">
        <v>0.85</v>
      </c>
      <c r="E125">
        <v>0.999</v>
      </c>
      <c r="F125">
        <v>64</v>
      </c>
      <c r="G125">
        <v>1</v>
      </c>
      <c r="H125">
        <v>4</v>
      </c>
      <c r="I125">
        <v>7</v>
      </c>
      <c r="J125">
        <v>0</v>
      </c>
      <c r="K125">
        <v>1</v>
      </c>
      <c r="L125" t="b">
        <v>0</v>
      </c>
      <c r="M1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25">
        <f>STANDARDIZE(HyperP_results[[#This Row],[Nparam]],AVERAGE(M:M),_xlfn.STDEV.S(M:M))</f>
        <v>-0.83909723201180753</v>
      </c>
      <c r="O125">
        <f>STANDARDIZE(HyperP_results[[#This Row],[AvgOACC]],AVERAGE(P:P),_xlfn.STDEV.S(P:P))</f>
        <v>0.53219465869555227</v>
      </c>
      <c r="P125">
        <v>0.98002334042699268</v>
      </c>
      <c r="Q125">
        <f>_xlfn.STDEV.S(HyperP_results[[#This Row],[OACC Fold 1]:[OACC fold 5]])</f>
        <v>1.2988870686088227E-3</v>
      </c>
      <c r="R125">
        <v>0.98050387862977961</v>
      </c>
      <c r="S125">
        <v>0.97906226402141827</v>
      </c>
      <c r="T125">
        <v>0.97830713255989565</v>
      </c>
      <c r="U125">
        <v>0.98077847188851519</v>
      </c>
      <c r="V125">
        <v>0.98146495503535391</v>
      </c>
      <c r="W125">
        <f>STANDARDIZE(HyperP_results[[#This Row],[AvgROCAUC]],AVERAGE(Y:Y),_xlfn.STDEV.S(Y:Y))</f>
        <v>0.57930043505628737</v>
      </c>
      <c r="X125">
        <f>_xlfn.STDEV.S(HyperP_results[[#This Row],[ROC_AUC Fold 1]:[ROC_AUC Fold 5]])</f>
        <v>3.0644824395837294E-4</v>
      </c>
      <c r="Y125">
        <v>0.99797966982715081</v>
      </c>
      <c r="Z125">
        <v>0.99833500679534859</v>
      </c>
      <c r="AA125">
        <v>0.99787392421615495</v>
      </c>
      <c r="AB125">
        <v>0.99756282884974634</v>
      </c>
      <c r="AC125">
        <v>0.99790446612672035</v>
      </c>
      <c r="AD125">
        <v>0.99822212314778358</v>
      </c>
      <c r="AE125">
        <v>0.99856012431458485</v>
      </c>
      <c r="AF125">
        <v>0.99833831784284066</v>
      </c>
      <c r="AG125">
        <v>0.99697951939642371</v>
      </c>
      <c r="AH125">
        <v>0.99983553180577311</v>
      </c>
      <c r="AI125">
        <v>0.99845630057248214</v>
      </c>
      <c r="AJ125">
        <v>0.99802487884975599</v>
      </c>
      <c r="AK125">
        <v>0.99552460197231629</v>
      </c>
      <c r="AL125">
        <v>0.99974902478159811</v>
      </c>
      <c r="AM125">
        <v>0.99813829997567627</v>
      </c>
      <c r="AN125">
        <v>0.99745253050882743</v>
      </c>
      <c r="AO125">
        <v>0.99526083437295787</v>
      </c>
      <c r="AP125">
        <v>0.99984097529940796</v>
      </c>
      <c r="AQ125">
        <v>0.99869966188084058</v>
      </c>
      <c r="AR125">
        <v>0.99834098414807471</v>
      </c>
      <c r="AS125">
        <v>0.9946832115487434</v>
      </c>
      <c r="AT125">
        <v>0.99982784771845234</v>
      </c>
      <c r="AU125">
        <v>0.99848585151960734</v>
      </c>
      <c r="AV125">
        <v>0.99775011979857553</v>
      </c>
      <c r="AW125">
        <v>0.99722535347234598</v>
      </c>
      <c r="AX125">
        <v>0.99981944549212942</v>
      </c>
      <c r="AY125">
        <v>643.93948373794558</v>
      </c>
      <c r="AZ125">
        <f>_xlfn.STDEV.S(HyperP_results[[#This Row],[Train Time Fold 1]:[Train Time Fold 5]])</f>
        <v>138.46880325491568</v>
      </c>
      <c r="BA125">
        <v>578.61860489845276</v>
      </c>
      <c r="BB125">
        <v>563.78351068496704</v>
      </c>
      <c r="BC125">
        <v>494.52911806106567</v>
      </c>
      <c r="BD125">
        <v>801.38178634643555</v>
      </c>
      <c r="BE125">
        <v>781.38439869880676</v>
      </c>
    </row>
    <row r="126" spans="1:57" x14ac:dyDescent="0.25">
      <c r="A126" t="s">
        <v>5</v>
      </c>
      <c r="B1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0.87195791974147008</v>
      </c>
      <c r="C126">
        <v>38</v>
      </c>
      <c r="D126">
        <v>0.85</v>
      </c>
      <c r="E126">
        <v>0.999</v>
      </c>
      <c r="F126">
        <v>64</v>
      </c>
      <c r="G126">
        <v>2</v>
      </c>
      <c r="H126">
        <v>16</v>
      </c>
      <c r="I126">
        <v>5</v>
      </c>
      <c r="J126">
        <v>0</v>
      </c>
      <c r="K126">
        <v>1</v>
      </c>
      <c r="L126" t="b">
        <v>0</v>
      </c>
      <c r="M1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26">
        <f>STANDARDIZE(HyperP_results[[#This Row],[Nparam]],AVERAGE(M:M),_xlfn.STDEV.S(M:M))</f>
        <v>-0.79622191536464781</v>
      </c>
      <c r="O126">
        <f>STANDARDIZE(HyperP_results[[#This Row],[AvgOACC]],AVERAGE(P:P),_xlfn.STDEV.S(P:P))</f>
        <v>0.59522935040422875</v>
      </c>
      <c r="P126">
        <v>0.98180819660877316</v>
      </c>
      <c r="Q126">
        <f>_xlfn.STDEV.S(HyperP_results[[#This Row],[OACC Fold 1]:[OACC fold 5]])</f>
        <v>1.075611973363943E-3</v>
      </c>
      <c r="R126">
        <v>0.98263197638497979</v>
      </c>
      <c r="S126">
        <v>0.98187684492345717</v>
      </c>
      <c r="T126">
        <v>0.98029793368572804</v>
      </c>
      <c r="U126">
        <v>0.98125901009130223</v>
      </c>
      <c r="V126">
        <v>0.98297521795839915</v>
      </c>
      <c r="W126">
        <f>STANDARDIZE(HyperP_results[[#This Row],[AvgROCAUC]],AVERAGE(Y:Y),_xlfn.STDEV.S(Y:Y))</f>
        <v>0.58462878370126747</v>
      </c>
      <c r="X126">
        <f>_xlfn.STDEV.S(HyperP_results[[#This Row],[ROC_AUC Fold 1]:[ROC_AUC Fold 5]])</f>
        <v>3.3735800522103254E-4</v>
      </c>
      <c r="Y126">
        <v>0.99801468708464502</v>
      </c>
      <c r="Z126">
        <v>0.99837382178277101</v>
      </c>
      <c r="AA126">
        <v>0.99809890356144726</v>
      </c>
      <c r="AB126">
        <v>0.9975687882586145</v>
      </c>
      <c r="AC126">
        <v>0.99826125923883435</v>
      </c>
      <c r="AD126">
        <v>0.997770662581558</v>
      </c>
      <c r="AE126">
        <v>0.99902611111657647</v>
      </c>
      <c r="AF126">
        <v>0.99856537965594294</v>
      </c>
      <c r="AG126">
        <v>0.99632047169250892</v>
      </c>
      <c r="AH126">
        <v>0.99954867836283379</v>
      </c>
      <c r="AI126">
        <v>0.9984574772094108</v>
      </c>
      <c r="AJ126">
        <v>0.99847011479184666</v>
      </c>
      <c r="AK126">
        <v>0.99604118398384123</v>
      </c>
      <c r="AL126">
        <v>0.99963945113268038</v>
      </c>
      <c r="AM126">
        <v>0.99874462484281767</v>
      </c>
      <c r="AN126">
        <v>0.99848909370063166</v>
      </c>
      <c r="AO126">
        <v>0.99295320204360482</v>
      </c>
      <c r="AP126">
        <v>0.9996897926767172</v>
      </c>
      <c r="AQ126">
        <v>0.99892537363527001</v>
      </c>
      <c r="AR126">
        <v>0.99761050909395244</v>
      </c>
      <c r="AS126">
        <v>0.99657592229549097</v>
      </c>
      <c r="AT126">
        <v>0.99984791252216687</v>
      </c>
      <c r="AU126">
        <v>0.99853376571847097</v>
      </c>
      <c r="AV126">
        <v>0.99835201968918286</v>
      </c>
      <c r="AW126">
        <v>0.99431444187013607</v>
      </c>
      <c r="AX126">
        <v>0.99970217339311085</v>
      </c>
      <c r="AY126">
        <v>757.88167748451235</v>
      </c>
      <c r="AZ126">
        <f>_xlfn.STDEV.S(HyperP_results[[#This Row],[Train Time Fold 1]:[Train Time Fold 5]])</f>
        <v>60.86317142456987</v>
      </c>
      <c r="BA126">
        <v>677.24684500694275</v>
      </c>
      <c r="BB126">
        <v>732.59084415435791</v>
      </c>
      <c r="BC126">
        <v>751.90214014053345</v>
      </c>
      <c r="BD126">
        <v>787.58015584945679</v>
      </c>
      <c r="BE126">
        <v>840.08840227127075</v>
      </c>
    </row>
    <row r="127" spans="1:57" x14ac:dyDescent="0.25">
      <c r="A127" t="s">
        <v>0</v>
      </c>
      <c r="B1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0.87162021302932591</v>
      </c>
      <c r="C127">
        <v>19</v>
      </c>
      <c r="D127">
        <v>0.85</v>
      </c>
      <c r="E127">
        <v>0.9</v>
      </c>
      <c r="F127">
        <v>64</v>
      </c>
      <c r="G127">
        <v>1</v>
      </c>
      <c r="H127">
        <v>16</v>
      </c>
      <c r="I127">
        <v>7</v>
      </c>
      <c r="J127">
        <v>0</v>
      </c>
      <c r="K127">
        <v>1</v>
      </c>
      <c r="L127" t="b">
        <v>0</v>
      </c>
      <c r="M1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27">
        <f>STANDARDIZE(HyperP_results[[#This Row],[Nparam]],AVERAGE(M:M),_xlfn.STDEV.S(M:M))</f>
        <v>-0.83909723201180753</v>
      </c>
      <c r="O127">
        <f>STANDARDIZE(HyperP_results[[#This Row],[AvgOACC]],AVERAGE(P:P),_xlfn.STDEV.S(P:P))</f>
        <v>0.55013530172032554</v>
      </c>
      <c r="P127">
        <v>0.98053133795565317</v>
      </c>
      <c r="Q127">
        <f>_xlfn.STDEV.S(HyperP_results[[#This Row],[OACC Fold 1]:[OACC fold 5]])</f>
        <v>1.3518664253710372E-3</v>
      </c>
      <c r="R127">
        <v>0.98016063705636025</v>
      </c>
      <c r="S127">
        <v>0.97865037413331502</v>
      </c>
      <c r="T127">
        <v>0.98201414155282485</v>
      </c>
      <c r="U127">
        <v>0.98016063705636025</v>
      </c>
      <c r="V127">
        <v>0.98167089997940549</v>
      </c>
      <c r="W127">
        <f>STANDARDIZE(HyperP_results[[#This Row],[AvgROCAUC]],AVERAGE(Y:Y),_xlfn.STDEV.S(Y:Y))</f>
        <v>0.55940425688582751</v>
      </c>
      <c r="X127">
        <f>_xlfn.STDEV.S(HyperP_results[[#This Row],[ROC_AUC Fold 1]:[ROC_AUC Fold 5]])</f>
        <v>4.0836226086880042E-4</v>
      </c>
      <c r="Y127">
        <v>0.99784891457058511</v>
      </c>
      <c r="Z127">
        <v>0.99811962375120367</v>
      </c>
      <c r="AA127">
        <v>0.9975414929733124</v>
      </c>
      <c r="AB127">
        <v>0.99815349681121501</v>
      </c>
      <c r="AC127">
        <v>0.99814544451364429</v>
      </c>
      <c r="AD127">
        <v>0.9972845148035504</v>
      </c>
      <c r="AE127">
        <v>0.99834026681110377</v>
      </c>
      <c r="AF127">
        <v>0.9981982627540118</v>
      </c>
      <c r="AG127">
        <v>0.99639053496108831</v>
      </c>
      <c r="AH127">
        <v>0.99979781514539068</v>
      </c>
      <c r="AI127">
        <v>0.99808253510091205</v>
      </c>
      <c r="AJ127">
        <v>0.99770682937053712</v>
      </c>
      <c r="AK127">
        <v>0.99487026970831094</v>
      </c>
      <c r="AL127">
        <v>0.9997858222240581</v>
      </c>
      <c r="AM127">
        <v>0.99839684182932709</v>
      </c>
      <c r="AN127">
        <v>0.99768229565918098</v>
      </c>
      <c r="AO127">
        <v>0.99748678191647344</v>
      </c>
      <c r="AP127">
        <v>0.99968170643155518</v>
      </c>
      <c r="AQ127">
        <v>0.9981683910184409</v>
      </c>
      <c r="AR127">
        <v>0.99789447060139247</v>
      </c>
      <c r="AS127">
        <v>0.99750549515831988</v>
      </c>
      <c r="AT127">
        <v>0.99967716779306293</v>
      </c>
      <c r="AU127">
        <v>0.99773431808199697</v>
      </c>
      <c r="AV127">
        <v>0.99744343914861922</v>
      </c>
      <c r="AW127">
        <v>0.99535662834907623</v>
      </c>
      <c r="AX127">
        <v>0.9993858331627512</v>
      </c>
      <c r="AY127">
        <v>485.18956432342532</v>
      </c>
      <c r="AZ127">
        <f>_xlfn.STDEV.S(HyperP_results[[#This Row],[Train Time Fold 1]:[Train Time Fold 5]])</f>
        <v>67.257899842555261</v>
      </c>
      <c r="BA127">
        <v>478.67728042602539</v>
      </c>
      <c r="BB127">
        <v>404.99775624275208</v>
      </c>
      <c r="BC127">
        <v>576.91000127792358</v>
      </c>
      <c r="BD127">
        <v>442.70549893379211</v>
      </c>
      <c r="BE127">
        <v>522.6572847366333</v>
      </c>
    </row>
    <row r="128" spans="1:57" x14ac:dyDescent="0.25">
      <c r="A128" t="s">
        <v>5</v>
      </c>
      <c r="B1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0.87130729159530862</v>
      </c>
      <c r="C128">
        <v>90</v>
      </c>
      <c r="D128">
        <v>0.85</v>
      </c>
      <c r="E128">
        <v>0.999</v>
      </c>
      <c r="F128">
        <v>64</v>
      </c>
      <c r="G128">
        <v>5</v>
      </c>
      <c r="H128">
        <v>4</v>
      </c>
      <c r="I128">
        <v>5</v>
      </c>
      <c r="J128">
        <v>0</v>
      </c>
      <c r="K128">
        <v>1</v>
      </c>
      <c r="L128" t="b">
        <v>0</v>
      </c>
      <c r="M1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8">
        <f>STANDARDIZE(HyperP_results[[#This Row],[Nparam]],AVERAGE(M:M),_xlfn.STDEV.S(M:M))</f>
        <v>-0.66404989950168691</v>
      </c>
      <c r="O128">
        <f>STANDARDIZE(HyperP_results[[#This Row],[AvgOACC]],AVERAGE(P:P),_xlfn.STDEV.S(P:P))</f>
        <v>0.71790455811420961</v>
      </c>
      <c r="P128">
        <v>0.98528180133177723</v>
      </c>
      <c r="Q128">
        <f>_xlfn.STDEV.S(HyperP_results[[#This Row],[OACC Fold 1]:[OACC fold 5]])</f>
        <v>2.1717184858594052E-3</v>
      </c>
      <c r="R128">
        <v>0.98482872245486375</v>
      </c>
      <c r="S128">
        <v>0.98688817189537992</v>
      </c>
      <c r="T128">
        <v>0.985240612342967</v>
      </c>
      <c r="U128">
        <v>0.98194549323814095</v>
      </c>
      <c r="V128">
        <v>0.98750600672753486</v>
      </c>
      <c r="W128">
        <f>STANDARDIZE(HyperP_results[[#This Row],[AvgROCAUC]],AVERAGE(Y:Y),_xlfn.STDEV.S(Y:Y))</f>
        <v>0.66789709095028582</v>
      </c>
      <c r="X128">
        <f>_xlfn.STDEV.S(HyperP_results[[#This Row],[ROC_AUC Fold 1]:[ROC_AUC Fold 5]])</f>
        <v>3.3289937752169994E-4</v>
      </c>
      <c r="Y128">
        <v>0.99856191624518309</v>
      </c>
      <c r="Z128">
        <v>0.99814689124429012</v>
      </c>
      <c r="AA128">
        <v>0.99898765030829162</v>
      </c>
      <c r="AB128">
        <v>0.99859187982811948</v>
      </c>
      <c r="AC128">
        <v>0.99833173737445957</v>
      </c>
      <c r="AD128">
        <v>0.99875142247075444</v>
      </c>
      <c r="AE128">
        <v>0.99900022510414699</v>
      </c>
      <c r="AF128">
        <v>0.99869304753503785</v>
      </c>
      <c r="AG128">
        <v>0.99475431444187012</v>
      </c>
      <c r="AH128">
        <v>0.99978342363979156</v>
      </c>
      <c r="AI128">
        <v>0.99919654986905582</v>
      </c>
      <c r="AJ128">
        <v>0.99943200292108547</v>
      </c>
      <c r="AK128">
        <v>0.99756583051149539</v>
      </c>
      <c r="AL128">
        <v>0.999895094254595</v>
      </c>
      <c r="AM128">
        <v>0.9990539549756986</v>
      </c>
      <c r="AN128">
        <v>0.99850212897066559</v>
      </c>
      <c r="AO128">
        <v>0.99720058813045798</v>
      </c>
      <c r="AP128">
        <v>0.99975804460746276</v>
      </c>
      <c r="AQ128">
        <v>0.99879441008728909</v>
      </c>
      <c r="AR128">
        <v>0.99841797371171181</v>
      </c>
      <c r="AS128">
        <v>0.99633019960791303</v>
      </c>
      <c r="AT128">
        <v>0.9996055406090083</v>
      </c>
      <c r="AU128">
        <v>0.9993078095707647</v>
      </c>
      <c r="AV128">
        <v>0.99890090824725253</v>
      </c>
      <c r="AW128">
        <v>0.99675915612190336</v>
      </c>
      <c r="AX128">
        <v>0.99990309432307667</v>
      </c>
      <c r="AY128">
        <v>956.22904434204099</v>
      </c>
      <c r="AZ128">
        <f>_xlfn.STDEV.S(HyperP_results[[#This Row],[Train Time Fold 1]:[Train Time Fold 5]])</f>
        <v>192.3010418112363</v>
      </c>
      <c r="BA128">
        <v>795.08000588417053</v>
      </c>
      <c r="BB128">
        <v>1037.6949634552002</v>
      </c>
      <c r="BC128">
        <v>1257.404495716095</v>
      </c>
      <c r="BD128">
        <v>851.68671059608459</v>
      </c>
      <c r="BE128">
        <v>839.27904605865479</v>
      </c>
    </row>
    <row r="129" spans="1:57" x14ac:dyDescent="0.25">
      <c r="A129" t="s">
        <v>0</v>
      </c>
      <c r="B1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0.87126043025910438</v>
      </c>
      <c r="C129">
        <v>98</v>
      </c>
      <c r="D129">
        <v>0.85</v>
      </c>
      <c r="E129">
        <v>0.9</v>
      </c>
      <c r="F129">
        <v>64</v>
      </c>
      <c r="G129">
        <v>5</v>
      </c>
      <c r="H129">
        <v>16</v>
      </c>
      <c r="I129">
        <v>5</v>
      </c>
      <c r="J129">
        <v>0</v>
      </c>
      <c r="K129">
        <v>1</v>
      </c>
      <c r="L129" t="b">
        <v>0</v>
      </c>
      <c r="M1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29">
        <f>STANDARDIZE(HyperP_results[[#This Row],[Nparam]],AVERAGE(M:M),_xlfn.STDEV.S(M:M))</f>
        <v>-0.66404989950168691</v>
      </c>
      <c r="O129">
        <f>STANDARDIZE(HyperP_results[[#This Row],[AvgOACC]],AVERAGE(P:P),_xlfn.STDEV.S(P:P))</f>
        <v>0.73584520113899454</v>
      </c>
      <c r="P129">
        <v>0.98578979886043805</v>
      </c>
      <c r="Q129">
        <f>_xlfn.STDEV.S(HyperP_results[[#This Row],[OACC Fold 1]:[OACC fold 5]])</f>
        <v>1.1850536487699385E-3</v>
      </c>
      <c r="R129">
        <v>0.98627033706322509</v>
      </c>
      <c r="S129">
        <v>0.98585844717512183</v>
      </c>
      <c r="T129">
        <v>0.98654493032196056</v>
      </c>
      <c r="U129">
        <v>0.98654493032196056</v>
      </c>
      <c r="V129">
        <v>0.98373034941992177</v>
      </c>
      <c r="W129">
        <f>STANDARDIZE(HyperP_results[[#This Row],[AvgROCAUC]],AVERAGE(Y:Y),_xlfn.STDEV.S(Y:Y))</f>
        <v>0.6501037500882364</v>
      </c>
      <c r="X129">
        <f>_xlfn.STDEV.S(HyperP_results[[#This Row],[ROC_AUC Fold 1]:[ROC_AUC Fold 5]])</f>
        <v>2.4353036184348944E-4</v>
      </c>
      <c r="Y129">
        <v>0.99844498057896391</v>
      </c>
      <c r="Z129">
        <v>0.99811220455222627</v>
      </c>
      <c r="AA129">
        <v>0.99846247545061795</v>
      </c>
      <c r="AB129">
        <v>0.99851080413097393</v>
      </c>
      <c r="AC129">
        <v>0.99878270574923533</v>
      </c>
      <c r="AD129">
        <v>0.99835671301176665</v>
      </c>
      <c r="AE129">
        <v>0.99862477183370379</v>
      </c>
      <c r="AF129">
        <v>0.99848735319582593</v>
      </c>
      <c r="AG129">
        <v>0.99607452622824211</v>
      </c>
      <c r="AH129">
        <v>0.99981381528235413</v>
      </c>
      <c r="AI129">
        <v>0.99917698104669372</v>
      </c>
      <c r="AJ129">
        <v>0.99869408443151775</v>
      </c>
      <c r="AK129">
        <v>0.99632221677656985</v>
      </c>
      <c r="AL129">
        <v>0.99951850216197191</v>
      </c>
      <c r="AM129">
        <v>0.99922141355759631</v>
      </c>
      <c r="AN129">
        <v>0.99916959404762173</v>
      </c>
      <c r="AO129">
        <v>0.99553756014970585</v>
      </c>
      <c r="AP129">
        <v>0.99988291461712198</v>
      </c>
      <c r="AQ129">
        <v>0.99919150576156668</v>
      </c>
      <c r="AR129">
        <v>0.99871893291501967</v>
      </c>
      <c r="AS129">
        <v>0.99771505376344083</v>
      </c>
      <c r="AT129">
        <v>0.99967025929586417</v>
      </c>
      <c r="AU129">
        <v>0.99891356868772396</v>
      </c>
      <c r="AV129">
        <v>0.99906868180091157</v>
      </c>
      <c r="AW129">
        <v>0.99585063565615151</v>
      </c>
      <c r="AX129">
        <v>0.99947824328952239</v>
      </c>
      <c r="AY129">
        <v>1220.8876658439635</v>
      </c>
      <c r="AZ129">
        <f>_xlfn.STDEV.S(HyperP_results[[#This Row],[Train Time Fold 1]:[Train Time Fold 5]])</f>
        <v>133.47590606421662</v>
      </c>
      <c r="BA129">
        <v>1207.8065042495728</v>
      </c>
      <c r="BB129">
        <v>1294.3435406684875</v>
      </c>
      <c r="BC129">
        <v>1402.0742828845978</v>
      </c>
      <c r="BD129">
        <v>1143.0712842941284</v>
      </c>
      <c r="BE129">
        <v>1057.1427171230316</v>
      </c>
    </row>
    <row r="130" spans="1:57" x14ac:dyDescent="0.25">
      <c r="A130" t="s">
        <v>11</v>
      </c>
      <c r="B1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0.87109399466743864</v>
      </c>
      <c r="C130">
        <v>78</v>
      </c>
      <c r="D130">
        <v>0.9</v>
      </c>
      <c r="E130">
        <v>0.999</v>
      </c>
      <c r="F130">
        <v>64</v>
      </c>
      <c r="G130">
        <v>4</v>
      </c>
      <c r="H130">
        <v>16</v>
      </c>
      <c r="I130">
        <v>5</v>
      </c>
      <c r="J130">
        <v>0</v>
      </c>
      <c r="K130">
        <v>1</v>
      </c>
      <c r="L130" t="b">
        <v>0</v>
      </c>
      <c r="M1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30">
        <f>STANDARDIZE(HyperP_results[[#This Row],[Nparam]],AVERAGE(M:M),_xlfn.STDEV.S(M:M))</f>
        <v>-0.70810723812267384</v>
      </c>
      <c r="O130">
        <f>STANDARDIZE(HyperP_results[[#This Row],[AvgOACC]],AVERAGE(P:P),_xlfn.STDEV.S(P:P))</f>
        <v>0.69850926835769322</v>
      </c>
      <c r="P130">
        <v>0.9847326148143063</v>
      </c>
      <c r="Q130">
        <f>_xlfn.STDEV.S(HyperP_results[[#This Row],[OACC Fold 1]:[OACC fold 5]])</f>
        <v>1.4453690319747138E-3</v>
      </c>
      <c r="R130">
        <v>0.98455412919612828</v>
      </c>
      <c r="S130">
        <v>0.98723141346879939</v>
      </c>
      <c r="T130">
        <v>0.9843481842520766</v>
      </c>
      <c r="U130">
        <v>0.98393629436397334</v>
      </c>
      <c r="V130">
        <v>0.98359305279055398</v>
      </c>
      <c r="W130">
        <f>STANDARDIZE(HyperP_results[[#This Row],[AvgROCAUC]],AVERAGE(Y:Y),_xlfn.STDEV.S(Y:Y))</f>
        <v>0.61651261193052309</v>
      </c>
      <c r="X130">
        <f>_xlfn.STDEV.S(HyperP_results[[#This Row],[ROC_AUC Fold 1]:[ROC_AUC Fold 5]])</f>
        <v>6.1489373746289493E-4</v>
      </c>
      <c r="Y130">
        <v>0.99822422371548414</v>
      </c>
      <c r="Z130">
        <v>0.99824003681332607</v>
      </c>
      <c r="AA130">
        <v>0.99916919149947814</v>
      </c>
      <c r="AB130">
        <v>0.99787933090585446</v>
      </c>
      <c r="AC130">
        <v>0.99831033104516764</v>
      </c>
      <c r="AD130">
        <v>0.99752222831359394</v>
      </c>
      <c r="AE130">
        <v>0.99871689671847541</v>
      </c>
      <c r="AF130">
        <v>0.99845595004529009</v>
      </c>
      <c r="AG130">
        <v>0.9961359383354127</v>
      </c>
      <c r="AH130">
        <v>0.99967070454204532</v>
      </c>
      <c r="AI130">
        <v>0.99926483338917549</v>
      </c>
      <c r="AJ130">
        <v>0.99885100760415435</v>
      </c>
      <c r="AK130">
        <v>0.99899795045446449</v>
      </c>
      <c r="AL130">
        <v>0.99982590874314703</v>
      </c>
      <c r="AM130">
        <v>0.99892931826235021</v>
      </c>
      <c r="AN130">
        <v>0.99904224094067251</v>
      </c>
      <c r="AO130">
        <v>0.99365784470979623</v>
      </c>
      <c r="AP130">
        <v>0.99975851857920406</v>
      </c>
      <c r="AQ130">
        <v>0.99870077100581423</v>
      </c>
      <c r="AR130">
        <v>0.99855110381333489</v>
      </c>
      <c r="AS130">
        <v>0.99664045327630246</v>
      </c>
      <c r="AT130">
        <v>0.99983326248652715</v>
      </c>
      <c r="AU130">
        <v>0.99876763677488056</v>
      </c>
      <c r="AV130">
        <v>0.99831285833105576</v>
      </c>
      <c r="AW130">
        <v>0.99333971959840794</v>
      </c>
      <c r="AX130">
        <v>0.99958345065330834</v>
      </c>
      <c r="AY130">
        <v>1226.2952209472655</v>
      </c>
      <c r="AZ130">
        <f>_xlfn.STDEV.S(HyperP_results[[#This Row],[Train Time Fold 1]:[Train Time Fold 5]])</f>
        <v>124.02886725475847</v>
      </c>
      <c r="BA130">
        <v>1335.5039739608765</v>
      </c>
      <c r="BB130">
        <v>1318.8582990169525</v>
      </c>
      <c r="BC130">
        <v>1287.7014808654785</v>
      </c>
      <c r="BD130">
        <v>1131.0110094547272</v>
      </c>
      <c r="BE130">
        <v>1058.4013414382935</v>
      </c>
    </row>
    <row r="131" spans="1:57" x14ac:dyDescent="0.25">
      <c r="A131" t="s">
        <v>0</v>
      </c>
      <c r="B1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0.8708880878813986</v>
      </c>
      <c r="C131">
        <v>86</v>
      </c>
      <c r="D131">
        <v>0.85</v>
      </c>
      <c r="E131">
        <v>0.9</v>
      </c>
      <c r="F131">
        <v>64</v>
      </c>
      <c r="G131">
        <v>5</v>
      </c>
      <c r="H131">
        <v>2</v>
      </c>
      <c r="I131">
        <v>5</v>
      </c>
      <c r="J131">
        <v>0</v>
      </c>
      <c r="K131">
        <v>1</v>
      </c>
      <c r="L131" t="b">
        <v>0</v>
      </c>
      <c r="M1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31">
        <f>STANDARDIZE(HyperP_results[[#This Row],[Nparam]],AVERAGE(M:M),_xlfn.STDEV.S(M:M))</f>
        <v>-0.66404989950168691</v>
      </c>
      <c r="O131">
        <f>STANDARDIZE(HyperP_results[[#This Row],[AvgOACC]],AVERAGE(P:P),_xlfn.STDEV.S(P:P))</f>
        <v>0.73681496562682081</v>
      </c>
      <c r="P131">
        <v>0.98581725818631161</v>
      </c>
      <c r="Q131">
        <f>_xlfn.STDEV.S(HyperP_results[[#This Row],[OACC Fold 1]:[OACC fold 5]])</f>
        <v>1.2523379420324259E-3</v>
      </c>
      <c r="R131">
        <v>0.98640763369259288</v>
      </c>
      <c r="S131">
        <v>0.98366170110523787</v>
      </c>
      <c r="T131">
        <v>0.98681952358069613</v>
      </c>
      <c r="U131">
        <v>0.98633898537790898</v>
      </c>
      <c r="V131">
        <v>0.98585844717512183</v>
      </c>
      <c r="W131">
        <f>STANDARDIZE(HyperP_results[[#This Row],[AvgROCAUC]],AVERAGE(Y:Y),_xlfn.STDEV.S(Y:Y))</f>
        <v>0.64679192613348557</v>
      </c>
      <c r="X131">
        <f>_xlfn.STDEV.S(HyperP_results[[#This Row],[ROC_AUC Fold 1]:[ROC_AUC Fold 5]])</f>
        <v>2.1491193390329305E-4</v>
      </c>
      <c r="Y131">
        <v>0.99842321567581549</v>
      </c>
      <c r="Z131">
        <v>0.9986786304830445</v>
      </c>
      <c r="AA131">
        <v>0.99815059377314075</v>
      </c>
      <c r="AB131">
        <v>0.99860225612266673</v>
      </c>
      <c r="AC131">
        <v>0.99833790392649824</v>
      </c>
      <c r="AD131">
        <v>0.99834669407372745</v>
      </c>
      <c r="AE131">
        <v>0.999094356058436</v>
      </c>
      <c r="AF131">
        <v>0.9987111191594028</v>
      </c>
      <c r="AG131">
        <v>0.99728390661201205</v>
      </c>
      <c r="AH131">
        <v>0.9997243782510512</v>
      </c>
      <c r="AI131">
        <v>0.99860521265590674</v>
      </c>
      <c r="AJ131">
        <v>0.9969889266862344</v>
      </c>
      <c r="AK131">
        <v>0.99734892027564892</v>
      </c>
      <c r="AL131">
        <v>0.99957496225030518</v>
      </c>
      <c r="AM131">
        <v>0.9992110552947987</v>
      </c>
      <c r="AN131">
        <v>0.99844746971336484</v>
      </c>
      <c r="AO131">
        <v>0.99652861937860149</v>
      </c>
      <c r="AP131">
        <v>0.9998856866336695</v>
      </c>
      <c r="AQ131">
        <v>0.99912358873491647</v>
      </c>
      <c r="AR131">
        <v>0.99858474740090775</v>
      </c>
      <c r="AS131">
        <v>0.99557327867878564</v>
      </c>
      <c r="AT131">
        <v>0.99988751070673443</v>
      </c>
      <c r="AU131">
        <v>0.99891587373875623</v>
      </c>
      <c r="AV131">
        <v>0.99849181555389155</v>
      </c>
      <c r="AW131">
        <v>0.99658631854096114</v>
      </c>
      <c r="AX131">
        <v>0.99975856166754407</v>
      </c>
      <c r="AY131">
        <v>787.52424798011782</v>
      </c>
      <c r="AZ131">
        <f>_xlfn.STDEV.S(HyperP_results[[#This Row],[Train Time Fold 1]:[Train Time Fold 5]])</f>
        <v>58.100098091030461</v>
      </c>
      <c r="BA131">
        <v>824.4809308052063</v>
      </c>
      <c r="BB131">
        <v>720.05958938598633</v>
      </c>
      <c r="BC131">
        <v>850.09527707099915</v>
      </c>
      <c r="BD131">
        <v>731.76832294464111</v>
      </c>
      <c r="BE131">
        <v>811.2171196937561</v>
      </c>
    </row>
    <row r="132" spans="1:57" x14ac:dyDescent="0.25">
      <c r="A132" t="s">
        <v>11</v>
      </c>
      <c r="B1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0.87087519173927208</v>
      </c>
      <c r="C132">
        <v>6</v>
      </c>
      <c r="D132">
        <v>0.9</v>
      </c>
      <c r="E132">
        <v>0.999</v>
      </c>
      <c r="F132">
        <v>64</v>
      </c>
      <c r="G132">
        <v>1</v>
      </c>
      <c r="H132">
        <v>2</v>
      </c>
      <c r="I132">
        <v>5</v>
      </c>
      <c r="J132">
        <v>0</v>
      </c>
      <c r="K132">
        <v>1</v>
      </c>
      <c r="L132" t="b">
        <v>0</v>
      </c>
      <c r="M1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32">
        <f>STANDARDIZE(HyperP_results[[#This Row],[Nparam]],AVERAGE(M:M),_xlfn.STDEV.S(M:M))</f>
        <v>-0.83909723201180753</v>
      </c>
      <c r="O132">
        <f>STANDARDIZE(HyperP_results[[#This Row],[AvgOACC]],AVERAGE(P:P),_xlfn.STDEV.S(P:P))</f>
        <v>0.50892031098772317</v>
      </c>
      <c r="P132">
        <v>0.9793643166060273</v>
      </c>
      <c r="Q132">
        <f>_xlfn.STDEV.S(HyperP_results[[#This Row],[OACC Fold 1]:[OACC fold 5]])</f>
        <v>1.1994807483066393E-3</v>
      </c>
      <c r="R132">
        <v>0.9806411752591474</v>
      </c>
      <c r="S132">
        <v>0.97837578087457955</v>
      </c>
      <c r="T132">
        <v>0.97995469211230868</v>
      </c>
      <c r="U132">
        <v>0.98002334042699246</v>
      </c>
      <c r="V132">
        <v>0.9778265943571085</v>
      </c>
      <c r="W132">
        <f>STANDARDIZE(HyperP_results[[#This Row],[AvgROCAUC]],AVERAGE(Y:Y),_xlfn.STDEV.S(Y:Y))</f>
        <v>0.59509664366682535</v>
      </c>
      <c r="X132">
        <f>_xlfn.STDEV.S(HyperP_results[[#This Row],[ROC_AUC Fold 1]:[ROC_AUC Fold 5]])</f>
        <v>2.0146277819568177E-4</v>
      </c>
      <c r="Y132">
        <v>0.9980834805837665</v>
      </c>
      <c r="Z132">
        <v>0.99832798084086927</v>
      </c>
      <c r="AA132">
        <v>0.99815068047686717</v>
      </c>
      <c r="AB132">
        <v>0.9981020523850157</v>
      </c>
      <c r="AC132">
        <v>0.99806525973639193</v>
      </c>
      <c r="AD132">
        <v>0.99777142947968811</v>
      </c>
      <c r="AE132">
        <v>0.99890016274238957</v>
      </c>
      <c r="AF132">
        <v>0.99867688305955549</v>
      </c>
      <c r="AG132">
        <v>0.99604953810966557</v>
      </c>
      <c r="AH132">
        <v>0.99976298540379616</v>
      </c>
      <c r="AI132">
        <v>0.99842778159381063</v>
      </c>
      <c r="AJ132">
        <v>0.9979622762247784</v>
      </c>
      <c r="AK132">
        <v>0.9967945033565021</v>
      </c>
      <c r="AL132">
        <v>0.99962398241857853</v>
      </c>
      <c r="AM132">
        <v>0.99865528723732777</v>
      </c>
      <c r="AN132">
        <v>0.99827323407271451</v>
      </c>
      <c r="AO132">
        <v>0.99583901413889386</v>
      </c>
      <c r="AP132">
        <v>0.99969907103262234</v>
      </c>
      <c r="AQ132">
        <v>0.99851739889168534</v>
      </c>
      <c r="AR132">
        <v>0.99789065630362705</v>
      </c>
      <c r="AS132">
        <v>0.99649724499495029</v>
      </c>
      <c r="AT132">
        <v>0.99962296266119566</v>
      </c>
      <c r="AU132">
        <v>0.99785777815841659</v>
      </c>
      <c r="AV132">
        <v>0.99799351273123726</v>
      </c>
      <c r="AW132">
        <v>0.99614718855818918</v>
      </c>
      <c r="AX132">
        <v>0.99948846958891024</v>
      </c>
      <c r="AY132">
        <v>1159.3121255874635</v>
      </c>
      <c r="AZ132">
        <f>_xlfn.STDEV.S(HyperP_results[[#This Row],[Train Time Fold 1]:[Train Time Fold 5]])</f>
        <v>230.57684489375688</v>
      </c>
      <c r="BA132">
        <v>1180.3808917999268</v>
      </c>
      <c r="BB132">
        <v>1034.1808173656464</v>
      </c>
      <c r="BC132">
        <v>1432.7170805931091</v>
      </c>
      <c r="BD132">
        <v>1306.4515018463135</v>
      </c>
      <c r="BE132">
        <v>842.83033633232117</v>
      </c>
    </row>
    <row r="133" spans="1:57" x14ac:dyDescent="0.25">
      <c r="A133" t="s">
        <v>5</v>
      </c>
      <c r="B1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0.8704813337403029</v>
      </c>
      <c r="C133">
        <v>34</v>
      </c>
      <c r="D133">
        <v>0.85</v>
      </c>
      <c r="E133">
        <v>0.999</v>
      </c>
      <c r="F133">
        <v>64</v>
      </c>
      <c r="G133">
        <v>2</v>
      </c>
      <c r="H133">
        <v>8</v>
      </c>
      <c r="I133">
        <v>5</v>
      </c>
      <c r="J133">
        <v>0</v>
      </c>
      <c r="K133">
        <v>1</v>
      </c>
      <c r="L133" t="b">
        <v>0</v>
      </c>
      <c r="M1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33">
        <f>STANDARDIZE(HyperP_results[[#This Row],[Nparam]],AVERAGE(M:M),_xlfn.STDEV.S(M:M))</f>
        <v>-0.79622191536464781</v>
      </c>
      <c r="O133">
        <f>STANDARDIZE(HyperP_results[[#This Row],[AvgOACC]],AVERAGE(P:P),_xlfn.STDEV.S(P:P))</f>
        <v>0.56177247557424015</v>
      </c>
      <c r="P133">
        <v>0.98086084986613586</v>
      </c>
      <c r="Q133">
        <f>_xlfn.STDEV.S(HyperP_results[[#This Row],[OACC Fold 1]:[OACC fold 5]])</f>
        <v>1.4394882113443292E-3</v>
      </c>
      <c r="R133">
        <v>0.97906226402141827</v>
      </c>
      <c r="S133">
        <v>0.98029793368572804</v>
      </c>
      <c r="T133">
        <v>0.9806411752591474</v>
      </c>
      <c r="U133">
        <v>0.98297521795839915</v>
      </c>
      <c r="V133">
        <v>0.98132765840598613</v>
      </c>
      <c r="W133">
        <f>STANDARDIZE(HyperP_results[[#This Row],[AvgROCAUC]],AVERAGE(Y:Y),_xlfn.STDEV.S(Y:Y))</f>
        <v>0.60822298032989164</v>
      </c>
      <c r="X133">
        <f>_xlfn.STDEV.S(HyperP_results[[#This Row],[ROC_AUC Fold 1]:[ROC_AUC Fold 5]])</f>
        <v>2.2048176834618775E-4</v>
      </c>
      <c r="Y133">
        <v>0.99816974526753854</v>
      </c>
      <c r="Z133">
        <v>0.99812425631462054</v>
      </c>
      <c r="AA133">
        <v>0.99811069410979092</v>
      </c>
      <c r="AB133">
        <v>0.99787051928795911</v>
      </c>
      <c r="AC133">
        <v>0.99846608158669703</v>
      </c>
      <c r="AD133">
        <v>0.9982771750386249</v>
      </c>
      <c r="AE133">
        <v>0.99865893288289365</v>
      </c>
      <c r="AF133">
        <v>0.99782816477470093</v>
      </c>
      <c r="AG133">
        <v>0.99681533297689062</v>
      </c>
      <c r="AH133">
        <v>0.99954765860545103</v>
      </c>
      <c r="AI133">
        <v>0.99851464054609851</v>
      </c>
      <c r="AJ133">
        <v>0.99792798457690546</v>
      </c>
      <c r="AK133">
        <v>0.99623778441157251</v>
      </c>
      <c r="AL133">
        <v>0.99969407278516875</v>
      </c>
      <c r="AM133">
        <v>0.99868686354310066</v>
      </c>
      <c r="AN133">
        <v>0.99801776870246472</v>
      </c>
      <c r="AO133">
        <v>0.99507195687043315</v>
      </c>
      <c r="AP133">
        <v>0.99952908753086056</v>
      </c>
      <c r="AQ133">
        <v>0.99872094743577056</v>
      </c>
      <c r="AR133">
        <v>0.99812884623788034</v>
      </c>
      <c r="AS133">
        <v>0.99763567100338624</v>
      </c>
      <c r="AT133">
        <v>0.99973048243256768</v>
      </c>
      <c r="AU133">
        <v>0.9988152712813595</v>
      </c>
      <c r="AV133">
        <v>0.99864986820305091</v>
      </c>
      <c r="AW133">
        <v>0.99581187251232695</v>
      </c>
      <c r="AX133">
        <v>0.9997274806115396</v>
      </c>
      <c r="AY133">
        <v>622.50257430076601</v>
      </c>
      <c r="AZ133">
        <f>_xlfn.STDEV.S(HyperP_results[[#This Row],[Train Time Fold 1]:[Train Time Fold 5]])</f>
        <v>89.864673332322752</v>
      </c>
      <c r="BA133">
        <v>582.11105132102966</v>
      </c>
      <c r="BB133">
        <v>499.24596643447876</v>
      </c>
      <c r="BC133">
        <v>658.0294303894043</v>
      </c>
      <c r="BD133">
        <v>631.7485990524292</v>
      </c>
      <c r="BE133">
        <v>741.37782430648804</v>
      </c>
    </row>
    <row r="134" spans="1:57" x14ac:dyDescent="0.25">
      <c r="A134" t="s">
        <v>11</v>
      </c>
      <c r="B1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0.87021433310965846</v>
      </c>
      <c r="C134">
        <v>90</v>
      </c>
      <c r="D134">
        <v>0.9</v>
      </c>
      <c r="E134">
        <v>0.999</v>
      </c>
      <c r="F134">
        <v>64</v>
      </c>
      <c r="G134">
        <v>5</v>
      </c>
      <c r="H134">
        <v>4</v>
      </c>
      <c r="I134">
        <v>5</v>
      </c>
      <c r="J134">
        <v>0</v>
      </c>
      <c r="K134">
        <v>1</v>
      </c>
      <c r="L134" t="b">
        <v>0</v>
      </c>
      <c r="M1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34">
        <f>STANDARDIZE(HyperP_results[[#This Row],[Nparam]],AVERAGE(M:M),_xlfn.STDEV.S(M:M))</f>
        <v>-0.66404989950168691</v>
      </c>
      <c r="O134">
        <f>STANDARDIZE(HyperP_results[[#This Row],[AvgOACC]],AVERAGE(P:P),_xlfn.STDEV.S(P:P))</f>
        <v>0.71208597118725236</v>
      </c>
      <c r="P134">
        <v>0.98511704537653588</v>
      </c>
      <c r="Q134">
        <f>_xlfn.STDEV.S(HyperP_results[[#This Row],[OACC Fold 1]:[OACC fold 5]])</f>
        <v>1.3376736687485224E-3</v>
      </c>
      <c r="R134">
        <v>0.98517196402828311</v>
      </c>
      <c r="S134">
        <v>0.98647628200727677</v>
      </c>
      <c r="T134">
        <v>0.98421088762270881</v>
      </c>
      <c r="U134">
        <v>0.98633898537790898</v>
      </c>
      <c r="V134">
        <v>0.98338710784650241</v>
      </c>
      <c r="W134">
        <f>STANDARDIZE(HyperP_results[[#This Row],[AvgROCAUC]],AVERAGE(Y:Y),_xlfn.STDEV.S(Y:Y))</f>
        <v>0.66662591729860599</v>
      </c>
      <c r="X134">
        <f>_xlfn.STDEV.S(HyperP_results[[#This Row],[ROC_AUC Fold 1]:[ROC_AUC Fold 5]])</f>
        <v>3.0711561992888281E-4</v>
      </c>
      <c r="Y134">
        <v>0.9985535622469659</v>
      </c>
      <c r="Z134">
        <v>0.99826843128276332</v>
      </c>
      <c r="AA134">
        <v>0.99820579887770133</v>
      </c>
      <c r="AB134">
        <v>0.99892805264238316</v>
      </c>
      <c r="AC134">
        <v>0.99870933143647223</v>
      </c>
      <c r="AD134">
        <v>0.99865619699550967</v>
      </c>
      <c r="AE134">
        <v>0.99936233994121049</v>
      </c>
      <c r="AF134">
        <v>0.99907740284094815</v>
      </c>
      <c r="AG134">
        <v>0.99401332204598114</v>
      </c>
      <c r="AH134">
        <v>0.99979607724900599</v>
      </c>
      <c r="AI134">
        <v>0.99897646089601488</v>
      </c>
      <c r="AJ134">
        <v>0.99860241167308439</v>
      </c>
      <c r="AK134">
        <v>0.99538031693696893</v>
      </c>
      <c r="AL134">
        <v>0.99971168155349666</v>
      </c>
      <c r="AM134">
        <v>0.9992567415991499</v>
      </c>
      <c r="AN134">
        <v>0.99895791903764164</v>
      </c>
      <c r="AO134">
        <v>0.99770012772530159</v>
      </c>
      <c r="AP134">
        <v>0.99991324880856436</v>
      </c>
      <c r="AQ134">
        <v>0.99908927337268705</v>
      </c>
      <c r="AR134">
        <v>0.99906127539748324</v>
      </c>
      <c r="AS134">
        <v>0.99716876819342959</v>
      </c>
      <c r="AT134">
        <v>0.99954116662887349</v>
      </c>
      <c r="AU134">
        <v>0.99902681516982061</v>
      </c>
      <c r="AV134">
        <v>0.99796079494409273</v>
      </c>
      <c r="AW134">
        <v>0.99785109606130817</v>
      </c>
      <c r="AX134">
        <v>0.99984209559625092</v>
      </c>
      <c r="AY134">
        <v>883.42302546501162</v>
      </c>
      <c r="AZ134">
        <f>_xlfn.STDEV.S(HyperP_results[[#This Row],[Train Time Fold 1]:[Train Time Fold 5]])</f>
        <v>73.419907321228237</v>
      </c>
      <c r="BA134">
        <v>800.73458886146545</v>
      </c>
      <c r="BB134">
        <v>923.71320366859436</v>
      </c>
      <c r="BC134">
        <v>983.7443859577179</v>
      </c>
      <c r="BD134">
        <v>880.53192615509033</v>
      </c>
      <c r="BE134">
        <v>828.39102268218994</v>
      </c>
    </row>
    <row r="135" spans="1:57" x14ac:dyDescent="0.25">
      <c r="A135" t="s">
        <v>8</v>
      </c>
      <c r="B1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0.87015000245358209</v>
      </c>
      <c r="C135">
        <v>27</v>
      </c>
      <c r="D135">
        <v>0.9</v>
      </c>
      <c r="E135">
        <v>0.9</v>
      </c>
      <c r="F135">
        <v>64</v>
      </c>
      <c r="G135">
        <v>2</v>
      </c>
      <c r="H135">
        <v>2</v>
      </c>
      <c r="I135">
        <v>7</v>
      </c>
      <c r="J135">
        <v>0</v>
      </c>
      <c r="K135">
        <v>1</v>
      </c>
      <c r="L135" t="b">
        <v>0</v>
      </c>
      <c r="M1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35">
        <f>STANDARDIZE(HyperP_results[[#This Row],[Nparam]],AVERAGE(M:M),_xlfn.STDEV.S(M:M))</f>
        <v>-0.79622191536464781</v>
      </c>
      <c r="O135">
        <f>STANDARDIZE(HyperP_results[[#This Row],[AvgOACC]],AVERAGE(P:P),_xlfn.STDEV.S(P:P))</f>
        <v>0.60056305508727692</v>
      </c>
      <c r="P135">
        <v>0.98195922290107784</v>
      </c>
      <c r="Q135">
        <f>_xlfn.STDEV.S(HyperP_results[[#This Row],[OACC Fold 1]:[OACC fold 5]])</f>
        <v>1.4541456703438191E-3</v>
      </c>
      <c r="R135">
        <v>0.98270062469966357</v>
      </c>
      <c r="S135">
        <v>0.9824260314409281</v>
      </c>
      <c r="T135">
        <v>0.9807098235738313</v>
      </c>
      <c r="U135">
        <v>0.98373034941992177</v>
      </c>
      <c r="V135">
        <v>0.98022928537104415</v>
      </c>
      <c r="W135">
        <f>STANDARDIZE(HyperP_results[[#This Row],[AvgROCAUC]],AVERAGE(Y:Y),_xlfn.STDEV.S(Y:Y))</f>
        <v>0.56836792436367489</v>
      </c>
      <c r="X135">
        <f>_xlfn.STDEV.S(HyperP_results[[#This Row],[ROC_AUC Fold 1]:[ROC_AUC Fold 5]])</f>
        <v>3.6293073663444037E-4</v>
      </c>
      <c r="Y135">
        <v>0.99790782270011602</v>
      </c>
      <c r="Z135">
        <v>0.99852693879874321</v>
      </c>
      <c r="AA135">
        <v>0.99764229845795593</v>
      </c>
      <c r="AB135">
        <v>0.99784340565093943</v>
      </c>
      <c r="AC135">
        <v>0.99764681704014546</v>
      </c>
      <c r="AD135">
        <v>0.99787965355279595</v>
      </c>
      <c r="AE135">
        <v>0.99904342311073091</v>
      </c>
      <c r="AF135">
        <v>0.99820640979778297</v>
      </c>
      <c r="AG135">
        <v>0.99692159745737541</v>
      </c>
      <c r="AH135">
        <v>0.99984097529940796</v>
      </c>
      <c r="AI135">
        <v>0.99842801306337037</v>
      </c>
      <c r="AJ135">
        <v>0.99846083827155285</v>
      </c>
      <c r="AK135">
        <v>0.99341319877621337</v>
      </c>
      <c r="AL135">
        <v>0.999752242044327</v>
      </c>
      <c r="AM135">
        <v>0.99843118612525172</v>
      </c>
      <c r="AN135">
        <v>0.998734190106082</v>
      </c>
      <c r="AO135">
        <v>0.99464229489692879</v>
      </c>
      <c r="AP135">
        <v>0.99978283476580987</v>
      </c>
      <c r="AQ135">
        <v>0.99867308145973188</v>
      </c>
      <c r="AR135">
        <v>0.99860918853222114</v>
      </c>
      <c r="AS135">
        <v>0.99309466524089585</v>
      </c>
      <c r="AT135">
        <v>0.99982850840633408</v>
      </c>
      <c r="AU135">
        <v>0.99796594195476429</v>
      </c>
      <c r="AV135">
        <v>0.99770249662453159</v>
      </c>
      <c r="AW135">
        <v>0.99664312659656618</v>
      </c>
      <c r="AX135">
        <v>0.99980604501835291</v>
      </c>
      <c r="AY135">
        <v>766.7522250652313</v>
      </c>
      <c r="AZ135">
        <f>_xlfn.STDEV.S(HyperP_results[[#This Row],[Train Time Fold 1]:[Train Time Fold 5]])</f>
        <v>57.398418229518555</v>
      </c>
      <c r="BA135">
        <v>791.66966652870178</v>
      </c>
      <c r="BB135">
        <v>796.78316521644592</v>
      </c>
      <c r="BC135">
        <v>705.43686008453369</v>
      </c>
      <c r="BD135">
        <v>832.68814373016357</v>
      </c>
      <c r="BE135">
        <v>707.18328976631165</v>
      </c>
    </row>
    <row r="136" spans="1:57" x14ac:dyDescent="0.25">
      <c r="A136" t="s">
        <v>11</v>
      </c>
      <c r="B1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0.86979735829278271</v>
      </c>
      <c r="C136">
        <v>62</v>
      </c>
      <c r="D136">
        <v>0.9</v>
      </c>
      <c r="E136">
        <v>0.999</v>
      </c>
      <c r="F136">
        <v>64</v>
      </c>
      <c r="G136">
        <v>4</v>
      </c>
      <c r="H136">
        <v>1</v>
      </c>
      <c r="I136">
        <v>5</v>
      </c>
      <c r="J136">
        <v>0</v>
      </c>
      <c r="K136">
        <v>1</v>
      </c>
      <c r="L136" t="b">
        <v>0</v>
      </c>
      <c r="M1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36">
        <f>STANDARDIZE(HyperP_results[[#This Row],[Nparam]],AVERAGE(M:M),_xlfn.STDEV.S(M:M))</f>
        <v>-0.70810723812267384</v>
      </c>
      <c r="O136">
        <f>STANDARDIZE(HyperP_results[[#This Row],[AvgOACC]],AVERAGE(P:P),_xlfn.STDEV.S(P:P))</f>
        <v>0.66893145147900146</v>
      </c>
      <c r="P136">
        <v>0.983895105375163</v>
      </c>
      <c r="Q136">
        <f>_xlfn.STDEV.S(HyperP_results[[#This Row],[OACC Fold 1]:[OACC fold 5]])</f>
        <v>7.6381855128444158E-4</v>
      </c>
      <c r="R136">
        <v>0.98462277751081206</v>
      </c>
      <c r="S136">
        <v>0.98263197638497979</v>
      </c>
      <c r="T136">
        <v>0.98393629436397334</v>
      </c>
      <c r="U136">
        <v>0.98393629436397334</v>
      </c>
      <c r="V136">
        <v>0.9843481842520766</v>
      </c>
      <c r="W136">
        <f>STANDARDIZE(HyperP_results[[#This Row],[AvgROCAUC]],AVERAGE(Y:Y),_xlfn.STDEV.S(Y:Y))</f>
        <v>0.6372195372741899</v>
      </c>
      <c r="X136">
        <f>_xlfn.STDEV.S(HyperP_results[[#This Row],[ROC_AUC Fold 1]:[ROC_AUC Fold 5]])</f>
        <v>3.0970703147904034E-4</v>
      </c>
      <c r="Y136">
        <v>0.99836030710360024</v>
      </c>
      <c r="Z136">
        <v>0.99842704924192949</v>
      </c>
      <c r="AA136">
        <v>0.99792726962975287</v>
      </c>
      <c r="AB136">
        <v>0.99834533095038547</v>
      </c>
      <c r="AC136">
        <v>0.99879465328617145</v>
      </c>
      <c r="AD136">
        <v>0.9983072324097616</v>
      </c>
      <c r="AE136">
        <v>0.99885485257607298</v>
      </c>
      <c r="AF136">
        <v>0.99892855264804847</v>
      </c>
      <c r="AG136">
        <v>0.99659574942078055</v>
      </c>
      <c r="AH136">
        <v>0.99969039591347897</v>
      </c>
      <c r="AI136">
        <v>0.99846860703740759</v>
      </c>
      <c r="AJ136">
        <v>0.99841989937660292</v>
      </c>
      <c r="AK136">
        <v>0.99514398799976223</v>
      </c>
      <c r="AL136">
        <v>0.99990503329838198</v>
      </c>
      <c r="AM136">
        <v>0.99899530637600265</v>
      </c>
      <c r="AN136">
        <v>0.99822753656356211</v>
      </c>
      <c r="AO136">
        <v>0.99602648072239053</v>
      </c>
      <c r="AP136">
        <v>0.99976518290914196</v>
      </c>
      <c r="AQ136">
        <v>0.99908757592924913</v>
      </c>
      <c r="AR136">
        <v>0.99845141362319045</v>
      </c>
      <c r="AS136">
        <v>0.99788239618606311</v>
      </c>
      <c r="AT136">
        <v>0.99980515452599072</v>
      </c>
      <c r="AU136">
        <v>0.99902715272959519</v>
      </c>
      <c r="AV136">
        <v>0.99834426148159194</v>
      </c>
      <c r="AW136">
        <v>0.99647752925800492</v>
      </c>
      <c r="AX136">
        <v>0.9994528642571936</v>
      </c>
      <c r="AY136">
        <v>688.85675129890444</v>
      </c>
      <c r="AZ136">
        <f>_xlfn.STDEV.S(HyperP_results[[#This Row],[Train Time Fold 1]:[Train Time Fold 5]])</f>
        <v>96.62413729457802</v>
      </c>
      <c r="BA136">
        <v>724.51634883880615</v>
      </c>
      <c r="BB136">
        <v>691.01028490066528</v>
      </c>
      <c r="BC136">
        <v>534.35235095024109</v>
      </c>
      <c r="BD136">
        <v>695.29566597938538</v>
      </c>
      <c r="BE136">
        <v>799.10910582542419</v>
      </c>
    </row>
    <row r="137" spans="1:57" x14ac:dyDescent="0.25">
      <c r="A137" t="s">
        <v>0</v>
      </c>
      <c r="B1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0.86973294567813153</v>
      </c>
      <c r="C137">
        <v>34</v>
      </c>
      <c r="D137">
        <v>0.85</v>
      </c>
      <c r="E137">
        <v>0.9</v>
      </c>
      <c r="F137">
        <v>64</v>
      </c>
      <c r="G137">
        <v>2</v>
      </c>
      <c r="H137">
        <v>8</v>
      </c>
      <c r="I137">
        <v>5</v>
      </c>
      <c r="J137">
        <v>0</v>
      </c>
      <c r="K137">
        <v>1</v>
      </c>
      <c r="L137" t="b">
        <v>0</v>
      </c>
      <c r="M1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37">
        <f>STANDARDIZE(HyperP_results[[#This Row],[Nparam]],AVERAGE(M:M),_xlfn.STDEV.S(M:M))</f>
        <v>-0.79622191536464781</v>
      </c>
      <c r="O137">
        <f>STANDARDIZE(HyperP_results[[#This Row],[AvgOACC]],AVERAGE(P:P),_xlfn.STDEV.S(P:P))</f>
        <v>0.57389453167205995</v>
      </c>
      <c r="P137">
        <v>0.98120409143955511</v>
      </c>
      <c r="Q137">
        <f>_xlfn.STDEV.S(HyperP_results[[#This Row],[OACC Fold 1]:[OACC fold 5]])</f>
        <v>1.3010621531386974E-3</v>
      </c>
      <c r="R137">
        <v>0.98077847188851519</v>
      </c>
      <c r="S137">
        <v>0.97995469211230868</v>
      </c>
      <c r="T137">
        <v>0.98146495503535391</v>
      </c>
      <c r="U137">
        <v>0.98331845953181851</v>
      </c>
      <c r="V137">
        <v>0.98050387862977961</v>
      </c>
      <c r="W137">
        <f>STANDARDIZE(HyperP_results[[#This Row],[AvgROCAUC]],AVERAGE(Y:Y),_xlfn.STDEV.S(Y:Y))</f>
        <v>0.59182358587406658</v>
      </c>
      <c r="X137">
        <f>_xlfn.STDEV.S(HyperP_results[[#This Row],[ROC_AUC Fold 1]:[ROC_AUC Fold 5]])</f>
        <v>4.5802611531065826E-4</v>
      </c>
      <c r="Y137">
        <v>0.99806197044710709</v>
      </c>
      <c r="Z137">
        <v>0.99861612485416718</v>
      </c>
      <c r="AA137">
        <v>0.99772666430727208</v>
      </c>
      <c r="AB137">
        <v>0.99850330775563767</v>
      </c>
      <c r="AC137">
        <v>0.99779075574442355</v>
      </c>
      <c r="AD137">
        <v>0.9976729995740351</v>
      </c>
      <c r="AE137">
        <v>0.99873934926576913</v>
      </c>
      <c r="AF137">
        <v>0.99846900383133252</v>
      </c>
      <c r="AG137">
        <v>0.99780988237390844</v>
      </c>
      <c r="AH137">
        <v>0.99965344048043847</v>
      </c>
      <c r="AI137">
        <v>0.99872250021073372</v>
      </c>
      <c r="AJ137">
        <v>0.99613428327863718</v>
      </c>
      <c r="AK137">
        <v>0.99594802619853851</v>
      </c>
      <c r="AL137">
        <v>0.99963508484754859</v>
      </c>
      <c r="AM137">
        <v>0.99905906659514254</v>
      </c>
      <c r="AN137">
        <v>0.99846493030944694</v>
      </c>
      <c r="AO137">
        <v>0.99667516931028344</v>
      </c>
      <c r="AP137">
        <v>0.9996107542981626</v>
      </c>
      <c r="AQ137">
        <v>0.99889571659792997</v>
      </c>
      <c r="AR137">
        <v>0.99813591935315438</v>
      </c>
      <c r="AS137">
        <v>0.99446006356561512</v>
      </c>
      <c r="AT137">
        <v>0.99919067170758102</v>
      </c>
      <c r="AU137">
        <v>0.99820061351006806</v>
      </c>
      <c r="AV137">
        <v>0.99635593841723691</v>
      </c>
      <c r="AW137">
        <v>0.99630005049604942</v>
      </c>
      <c r="AX137">
        <v>0.99985553915836745</v>
      </c>
      <c r="AY137">
        <v>615.52184438705444</v>
      </c>
      <c r="AZ137">
        <f>_xlfn.STDEV.S(HyperP_results[[#This Row],[Train Time Fold 1]:[Train Time Fold 5]])</f>
        <v>48.185078207950063</v>
      </c>
      <c r="BA137">
        <v>595.96334552764893</v>
      </c>
      <c r="BB137">
        <v>686.99027323722839</v>
      </c>
      <c r="BC137">
        <v>590.32074117660522</v>
      </c>
      <c r="BD137">
        <v>639.61846256256104</v>
      </c>
      <c r="BE137">
        <v>564.71639943122864</v>
      </c>
    </row>
    <row r="138" spans="1:57" x14ac:dyDescent="0.25">
      <c r="A138" t="s">
        <v>8</v>
      </c>
      <c r="B1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0.86968255154226493</v>
      </c>
      <c r="C138">
        <v>58</v>
      </c>
      <c r="D138">
        <v>0.9</v>
      </c>
      <c r="E138">
        <v>0.9</v>
      </c>
      <c r="F138">
        <v>64</v>
      </c>
      <c r="G138">
        <v>3</v>
      </c>
      <c r="H138">
        <v>16</v>
      </c>
      <c r="I138">
        <v>5</v>
      </c>
      <c r="J138">
        <v>0</v>
      </c>
      <c r="K138">
        <v>1</v>
      </c>
      <c r="L138" t="b">
        <v>0</v>
      </c>
      <c r="M1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38">
        <f>STANDARDIZE(HyperP_results[[#This Row],[Nparam]],AVERAGE(M:M),_xlfn.STDEV.S(M:M))</f>
        <v>-0.75216457674366088</v>
      </c>
      <c r="O138">
        <f>STANDARDIZE(HyperP_results[[#This Row],[AvgOACC]],AVERAGE(P:P),_xlfn.STDEV.S(P:P))</f>
        <v>0.59280493918466715</v>
      </c>
      <c r="P138">
        <v>0.98173954829408938</v>
      </c>
      <c r="Q138">
        <f>_xlfn.STDEV.S(HyperP_results[[#This Row],[OACC Fold 1]:[OACC fold 5]])</f>
        <v>1.0512386099480752E-3</v>
      </c>
      <c r="R138">
        <v>0.98187684492345717</v>
      </c>
      <c r="S138">
        <v>0.98208278986750874</v>
      </c>
      <c r="T138">
        <v>0.98324981121713462</v>
      </c>
      <c r="U138">
        <v>0.98084712020319897</v>
      </c>
      <c r="V138">
        <v>0.9806411752591474</v>
      </c>
      <c r="W138">
        <f>STANDARDIZE(HyperP_results[[#This Row],[AvgROCAUC]],AVERAGE(Y:Y),_xlfn.STDEV.S(Y:Y))</f>
        <v>0.64190550010799685</v>
      </c>
      <c r="X138">
        <f>_xlfn.STDEV.S(HyperP_results[[#This Row],[ROC_AUC Fold 1]:[ROC_AUC Fold 5]])</f>
        <v>3.8495556599594285E-4</v>
      </c>
      <c r="Y138">
        <v>0.9983911026798834</v>
      </c>
      <c r="Z138">
        <v>0.99883728810225325</v>
      </c>
      <c r="AA138">
        <v>0.99790135648519984</v>
      </c>
      <c r="AB138">
        <v>0.99836590507118983</v>
      </c>
      <c r="AC138">
        <v>0.9987001012504928</v>
      </c>
      <c r="AD138">
        <v>0.99815086249028118</v>
      </c>
      <c r="AE138">
        <v>0.99904483121721932</v>
      </c>
      <c r="AF138">
        <v>0.99890537060531803</v>
      </c>
      <c r="AG138">
        <v>0.99743888492841448</v>
      </c>
      <c r="AH138">
        <v>0.99987403841905775</v>
      </c>
      <c r="AI138">
        <v>0.99830184286418888</v>
      </c>
      <c r="AJ138">
        <v>0.99851609004112774</v>
      </c>
      <c r="AK138">
        <v>0.99558683092734512</v>
      </c>
      <c r="AL138">
        <v>0.99974922586051873</v>
      </c>
      <c r="AM138">
        <v>0.99905230575508552</v>
      </c>
      <c r="AN138">
        <v>0.99798540271948322</v>
      </c>
      <c r="AO138">
        <v>0.99677285688825523</v>
      </c>
      <c r="AP138">
        <v>0.99936509330837509</v>
      </c>
      <c r="AQ138">
        <v>0.9987877842711419</v>
      </c>
      <c r="AR138">
        <v>0.99854764131973217</v>
      </c>
      <c r="AS138">
        <v>0.99806425622289552</v>
      </c>
      <c r="AT138">
        <v>0.99979504312884304</v>
      </c>
      <c r="AU138">
        <v>0.99886139159113518</v>
      </c>
      <c r="AV138">
        <v>0.99831145111440445</v>
      </c>
      <c r="AW138">
        <v>0.99544432810550709</v>
      </c>
      <c r="AX138">
        <v>0.99980264103948391</v>
      </c>
      <c r="AY138">
        <v>813.33088583946233</v>
      </c>
      <c r="AZ138">
        <f>_xlfn.STDEV.S(HyperP_results[[#This Row],[Train Time Fold 1]:[Train Time Fold 5]])</f>
        <v>77.64646719394554</v>
      </c>
      <c r="BA138">
        <v>753.67276787757874</v>
      </c>
      <c r="BB138">
        <v>884.93009042739868</v>
      </c>
      <c r="BC138">
        <v>712.46084761619568</v>
      </c>
      <c r="BD138">
        <v>883.3043258190155</v>
      </c>
      <c r="BE138">
        <v>832.2863974571228</v>
      </c>
    </row>
    <row r="139" spans="1:57" x14ac:dyDescent="0.25">
      <c r="A139" t="s">
        <v>0</v>
      </c>
      <c r="B1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0.86963653654281814</v>
      </c>
      <c r="C139">
        <v>66</v>
      </c>
      <c r="D139">
        <v>0.85</v>
      </c>
      <c r="E139">
        <v>0.9</v>
      </c>
      <c r="F139">
        <v>64</v>
      </c>
      <c r="G139">
        <v>4</v>
      </c>
      <c r="H139">
        <v>2</v>
      </c>
      <c r="I139">
        <v>5</v>
      </c>
      <c r="J139">
        <v>0</v>
      </c>
      <c r="K139">
        <v>1</v>
      </c>
      <c r="L139" t="b">
        <v>0</v>
      </c>
      <c r="M1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39">
        <f>STANDARDIZE(HyperP_results[[#This Row],[Nparam]],AVERAGE(M:M),_xlfn.STDEV.S(M:M))</f>
        <v>-0.70810723812267384</v>
      </c>
      <c r="O139">
        <f>STANDARDIZE(HyperP_results[[#This Row],[AvgOACC]],AVERAGE(P:P),_xlfn.STDEV.S(P:P))</f>
        <v>0.66020357108856553</v>
      </c>
      <c r="P139">
        <v>0.98364797144230098</v>
      </c>
      <c r="Q139">
        <f>_xlfn.STDEV.S(HyperP_results[[#This Row],[OACC Fold 1]:[OACC fold 5]])</f>
        <v>1.5925817199847368E-3</v>
      </c>
      <c r="R139">
        <v>0.9843481842520766</v>
      </c>
      <c r="S139">
        <v>0.98139630672067002</v>
      </c>
      <c r="T139">
        <v>0.98572115054575415</v>
      </c>
      <c r="U139">
        <v>0.98366170110523787</v>
      </c>
      <c r="V139">
        <v>0.98311251458776683</v>
      </c>
      <c r="W139">
        <f>STANDARDIZE(HyperP_results[[#This Row],[AvgROCAUC]],AVERAGE(Y:Y),_xlfn.STDEV.S(Y:Y))</f>
        <v>0.64472164360259943</v>
      </c>
      <c r="X139">
        <f>_xlfn.STDEV.S(HyperP_results[[#This Row],[ROC_AUC Fold 1]:[ROC_AUC Fold 5]])</f>
        <v>2.1811923560180097E-4</v>
      </c>
      <c r="Y139">
        <v>0.99840961003149675</v>
      </c>
      <c r="Z139">
        <v>0.99836978307361857</v>
      </c>
      <c r="AA139">
        <v>0.99840286511783993</v>
      </c>
      <c r="AB139">
        <v>0.99808392764204168</v>
      </c>
      <c r="AC139">
        <v>0.9986773358357256</v>
      </c>
      <c r="AD139">
        <v>0.99851413848825776</v>
      </c>
      <c r="AE139">
        <v>0.99912049282955528</v>
      </c>
      <c r="AF139">
        <v>0.99819198582710644</v>
      </c>
      <c r="AG139">
        <v>0.99685717786490824</v>
      </c>
      <c r="AH139">
        <v>0.9995726929310591</v>
      </c>
      <c r="AI139">
        <v>0.99888839637310345</v>
      </c>
      <c r="AJ139">
        <v>0.99875898304155808</v>
      </c>
      <c r="AK139">
        <v>0.99631939493851362</v>
      </c>
      <c r="AL139">
        <v>0.9997022452070109</v>
      </c>
      <c r="AM139">
        <v>0.99895106675639977</v>
      </c>
      <c r="AN139">
        <v>0.99891335100501188</v>
      </c>
      <c r="AO139">
        <v>0.99389339392859255</v>
      </c>
      <c r="AP139">
        <v>0.99982843659243381</v>
      </c>
      <c r="AQ139">
        <v>0.99915247420705766</v>
      </c>
      <c r="AR139">
        <v>0.99902194739527894</v>
      </c>
      <c r="AS139">
        <v>0.9966804788213629</v>
      </c>
      <c r="AT139">
        <v>0.99984166471284974</v>
      </c>
      <c r="AU139">
        <v>0.99888015991460322</v>
      </c>
      <c r="AV139">
        <v>0.99872704292677372</v>
      </c>
      <c r="AW139">
        <v>0.99687993821659848</v>
      </c>
      <c r="AX139">
        <v>0.99976252579483482</v>
      </c>
      <c r="AY139">
        <v>677.85991883277893</v>
      </c>
      <c r="AZ139">
        <f>_xlfn.STDEV.S(HyperP_results[[#This Row],[Train Time Fold 1]:[Train Time Fold 5]])</f>
        <v>82.376819396365775</v>
      </c>
      <c r="BA139">
        <v>760.3022837638855</v>
      </c>
      <c r="BB139">
        <v>676.64059996604919</v>
      </c>
      <c r="BC139">
        <v>740.95380902290344</v>
      </c>
      <c r="BD139">
        <v>660.24960923194885</v>
      </c>
      <c r="BE139">
        <v>551.15329217910767</v>
      </c>
    </row>
    <row r="140" spans="1:57" x14ac:dyDescent="0.25">
      <c r="A140" s="28" t="s">
        <v>4</v>
      </c>
      <c r="B140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0.86948170512512135</v>
      </c>
      <c r="C140" s="28">
        <v>0</v>
      </c>
      <c r="D140" s="28">
        <v>0.9</v>
      </c>
      <c r="E140" s="28">
        <v>0.999</v>
      </c>
      <c r="F140" s="28">
        <v>64</v>
      </c>
      <c r="G140" s="28">
        <v>5</v>
      </c>
      <c r="H140" s="28">
        <v>16</v>
      </c>
      <c r="I140" s="28">
        <v>7</v>
      </c>
      <c r="J140" s="28">
        <v>0</v>
      </c>
      <c r="K140" s="28">
        <v>7</v>
      </c>
      <c r="L140" s="28" t="b">
        <v>0</v>
      </c>
      <c r="M140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40" s="28">
        <f>STANDARDIZE(HyperP_results[[#This Row],[Nparam]],AVERAGE(M:M),_xlfn.STDEV.S(M:M))</f>
        <v>-0.66404989950168691</v>
      </c>
      <c r="O140" s="28">
        <f>STANDARDIZE(HyperP_results[[#This Row],[AvgOACC]],AVERAGE(P:P),_xlfn.STDEV.S(P:P))</f>
        <v>0.72129873382160525</v>
      </c>
      <c r="P140" s="28">
        <v>0.98537790897233479</v>
      </c>
      <c r="Q140" s="28">
        <f>_xlfn.STDEV.S(HyperP_results[[#This Row],[OACC Fold 1]:[OACC fold 5]])</f>
        <v>2.2539239595499648E-3</v>
      </c>
      <c r="R140" s="28">
        <v>0.98503466739891532</v>
      </c>
      <c r="S140" s="28">
        <v>0.98819248987437358</v>
      </c>
      <c r="T140" s="28">
        <v>0.98194549323814095</v>
      </c>
      <c r="U140" s="28">
        <v>0.98572115054575415</v>
      </c>
      <c r="V140" s="28">
        <v>0.98599574380448962</v>
      </c>
      <c r="W140" s="28">
        <f>STANDARDIZE(HyperP_results[[#This Row],[AvgROCAUC]],AVERAGE(Y:Y),_xlfn.STDEV.S(Y:Y))</f>
        <v>0.65298609508090821</v>
      </c>
      <c r="X140" s="28">
        <f>_xlfn.STDEV.S(HyperP_results[[#This Row],[ROC_AUC Fold 1]:[ROC_AUC Fold 5]])</f>
        <v>4.0791400999794664E-4</v>
      </c>
      <c r="Y140" s="28">
        <v>0.9984639229987492</v>
      </c>
      <c r="Z140" s="28">
        <v>0.99882944055617295</v>
      </c>
      <c r="AA140" s="28">
        <v>0.99888834110835756</v>
      </c>
      <c r="AB140" s="28">
        <v>0.99847927258824309</v>
      </c>
      <c r="AC140" s="28">
        <v>0.99817824993827042</v>
      </c>
      <c r="AD140" s="28">
        <v>0.99794431080270207</v>
      </c>
      <c r="AE140" s="28">
        <v>0.99872251949986368</v>
      </c>
      <c r="AF140" s="28">
        <v>0.9987990516841051</v>
      </c>
      <c r="AG140" s="28">
        <v>0.99841279035228425</v>
      </c>
      <c r="AH140" s="28">
        <v>0.99979961049289556</v>
      </c>
      <c r="AI140" s="28">
        <v>0.99939777407297892</v>
      </c>
      <c r="AJ140" s="28">
        <v>0.99856149129414307</v>
      </c>
      <c r="AK140" s="28">
        <v>0.99766299827719374</v>
      </c>
      <c r="AL140" s="28">
        <v>0.9998268710494097</v>
      </c>
      <c r="AM140" s="28">
        <v>0.99869177262667985</v>
      </c>
      <c r="AN140" s="28">
        <v>0.99858335870026504</v>
      </c>
      <c r="AO140" s="28">
        <v>0.99727061426958952</v>
      </c>
      <c r="AP140" s="28">
        <v>0.9996851678615446</v>
      </c>
      <c r="AQ140" s="28">
        <v>0.99864625027993359</v>
      </c>
      <c r="AR140" s="28">
        <v>0.99869062193791502</v>
      </c>
      <c r="AS140" s="28">
        <v>0.9963893468187488</v>
      </c>
      <c r="AT140" s="28">
        <v>0.99947258435418695</v>
      </c>
      <c r="AU140" s="28">
        <v>0.99866860638157717</v>
      </c>
      <c r="AV140" s="28">
        <v>0.99887717072426485</v>
      </c>
      <c r="AW140" s="28">
        <v>0.9939631230321393</v>
      </c>
      <c r="AX140" s="28">
        <v>0.99986509040709348</v>
      </c>
      <c r="AY140" s="28">
        <v>1185.1810502529145</v>
      </c>
      <c r="AZ140" s="28">
        <f>_xlfn.STDEV.S(HyperP_results[[#This Row],[Train Time Fold 1]:[Train Time Fold 5]])</f>
        <v>167.067905364197</v>
      </c>
      <c r="BA140" s="28">
        <v>1001.8625972270966</v>
      </c>
      <c r="BB140" s="28">
        <v>1253.8152844905853</v>
      </c>
      <c r="BC140" s="28">
        <v>1024.3877263069153</v>
      </c>
      <c r="BD140" s="28">
        <v>1253.8836159706116</v>
      </c>
      <c r="BE140" s="28">
        <v>1391.9560272693634</v>
      </c>
    </row>
    <row r="141" spans="1:57" x14ac:dyDescent="0.25">
      <c r="A141" t="s">
        <v>11</v>
      </c>
      <c r="B1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0.8692638973175163</v>
      </c>
      <c r="C141">
        <v>86</v>
      </c>
      <c r="D141">
        <v>0.9</v>
      </c>
      <c r="E141">
        <v>0.999</v>
      </c>
      <c r="F141">
        <v>64</v>
      </c>
      <c r="G141">
        <v>5</v>
      </c>
      <c r="H141">
        <v>2</v>
      </c>
      <c r="I141">
        <v>5</v>
      </c>
      <c r="J141">
        <v>0</v>
      </c>
      <c r="K141">
        <v>1</v>
      </c>
      <c r="L141" t="b">
        <v>0</v>
      </c>
      <c r="M1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41">
        <f>STANDARDIZE(HyperP_results[[#This Row],[Nparam]],AVERAGE(M:M),_xlfn.STDEV.S(M:M))</f>
        <v>-0.66404989950168691</v>
      </c>
      <c r="O141">
        <f>STANDARDIZE(HyperP_results[[#This Row],[AvgOACC]],AVERAGE(P:P),_xlfn.STDEV.S(P:P))</f>
        <v>0.69123603469900052</v>
      </c>
      <c r="P141">
        <v>0.98452666987025472</v>
      </c>
      <c r="Q141">
        <f>_xlfn.STDEV.S(HyperP_results[[#This Row],[OACC Fold 1]:[OACC fold 5]])</f>
        <v>1.537783540835416E-3</v>
      </c>
      <c r="R141">
        <v>0.98606439211917352</v>
      </c>
      <c r="S141">
        <v>0.9843481842520766</v>
      </c>
      <c r="T141">
        <v>0.98489737076954764</v>
      </c>
      <c r="U141">
        <v>0.9853092606576509</v>
      </c>
      <c r="V141">
        <v>0.98201414155282485</v>
      </c>
      <c r="W141">
        <f>STANDARDIZE(HyperP_results[[#This Row],[AvgROCAUC]],AVERAGE(Y:Y),_xlfn.STDEV.S(Y:Y))</f>
        <v>0.68091886576789573</v>
      </c>
      <c r="X141">
        <f>_xlfn.STDEV.S(HyperP_results[[#This Row],[ROC_AUC Fold 1]:[ROC_AUC Fold 5]])</f>
        <v>4.5661006295842811E-4</v>
      </c>
      <c r="Y141">
        <v>0.99864749376125828</v>
      </c>
      <c r="Z141">
        <v>0.99884262472948793</v>
      </c>
      <c r="AA141">
        <v>0.99876011552529775</v>
      </c>
      <c r="AB141">
        <v>0.99882641618019175</v>
      </c>
      <c r="AC141">
        <v>0.99896663803357999</v>
      </c>
      <c r="AD141">
        <v>0.99784167433773385</v>
      </c>
      <c r="AE141">
        <v>0.99948498022960619</v>
      </c>
      <c r="AF141">
        <v>0.99890101934330378</v>
      </c>
      <c r="AG141">
        <v>0.99680382284797731</v>
      </c>
      <c r="AH141">
        <v>0.99983795911559981</v>
      </c>
      <c r="AI141">
        <v>0.99930099086331781</v>
      </c>
      <c r="AJ141">
        <v>0.99904301861303246</v>
      </c>
      <c r="AK141">
        <v>0.9968986514584447</v>
      </c>
      <c r="AL141">
        <v>0.99964743683838198</v>
      </c>
      <c r="AM141">
        <v>0.99903309378162819</v>
      </c>
      <c r="AN141">
        <v>0.99889811232995818</v>
      </c>
      <c r="AO141">
        <v>0.99768913740866172</v>
      </c>
      <c r="AP141">
        <v>0.99988166505525855</v>
      </c>
      <c r="AQ141">
        <v>0.99933330015602984</v>
      </c>
      <c r="AR141">
        <v>0.9986300190418631</v>
      </c>
      <c r="AS141">
        <v>0.99810632388760168</v>
      </c>
      <c r="AT141">
        <v>0.99988409236508513</v>
      </c>
      <c r="AU141">
        <v>0.99837917298626788</v>
      </c>
      <c r="AV141">
        <v>0.99849305612646588</v>
      </c>
      <c r="AW141">
        <v>0.99560736351214885</v>
      </c>
      <c r="AX141">
        <v>0.999512670873276</v>
      </c>
      <c r="AY141">
        <v>852.1081830978394</v>
      </c>
      <c r="AZ141">
        <f>_xlfn.STDEV.S(HyperP_results[[#This Row],[Train Time Fold 1]:[Train Time Fold 5]])</f>
        <v>93.089625218737723</v>
      </c>
      <c r="BA141">
        <v>946.36871910095215</v>
      </c>
      <c r="BB141">
        <v>770.72263121604919</v>
      </c>
      <c r="BC141">
        <v>786.10407066345215</v>
      </c>
      <c r="BD141">
        <v>960.48399829864502</v>
      </c>
      <c r="BE141">
        <v>796.86149621009827</v>
      </c>
    </row>
    <row r="142" spans="1:57" x14ac:dyDescent="0.25">
      <c r="A142" t="s">
        <v>11</v>
      </c>
      <c r="B1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0.86900786874116098</v>
      </c>
      <c r="C142">
        <v>54</v>
      </c>
      <c r="D142">
        <v>0.9</v>
      </c>
      <c r="E142">
        <v>0.999</v>
      </c>
      <c r="F142">
        <v>64</v>
      </c>
      <c r="G142">
        <v>3</v>
      </c>
      <c r="H142">
        <v>8</v>
      </c>
      <c r="I142">
        <v>5</v>
      </c>
      <c r="J142">
        <v>0</v>
      </c>
      <c r="K142">
        <v>1</v>
      </c>
      <c r="L142" t="b">
        <v>0</v>
      </c>
      <c r="M1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42">
        <f>STANDARDIZE(HyperP_results[[#This Row],[Nparam]],AVERAGE(M:M),_xlfn.STDEV.S(M:M))</f>
        <v>-0.75216457674366088</v>
      </c>
      <c r="O142">
        <f>STANDARDIZE(HyperP_results[[#This Row],[AvgOACC]],AVERAGE(P:P),_xlfn.STDEV.S(P:P))</f>
        <v>0.64080828133204915</v>
      </c>
      <c r="P142">
        <v>0.98309878492483005</v>
      </c>
      <c r="Q142">
        <f>_xlfn.STDEV.S(HyperP_results[[#This Row],[OACC Fold 1]:[OACC fold 5]])</f>
        <v>2.0937173279916795E-3</v>
      </c>
      <c r="R142">
        <v>0.98407359099334113</v>
      </c>
      <c r="S142">
        <v>0.98366170110523787</v>
      </c>
      <c r="T142">
        <v>0.97974874716825699</v>
      </c>
      <c r="U142">
        <v>0.98270062469966357</v>
      </c>
      <c r="V142">
        <v>0.9853092606576509</v>
      </c>
      <c r="W142">
        <f>STANDARDIZE(HyperP_results[[#This Row],[AvgROCAUC]],AVERAGE(Y:Y),_xlfn.STDEV.S(Y:Y))</f>
        <v>0.59091247726182405</v>
      </c>
      <c r="X142">
        <f>_xlfn.STDEV.S(HyperP_results[[#This Row],[ROC_AUC Fold 1]:[ROC_AUC Fold 5]])</f>
        <v>5.3837415382796381E-4</v>
      </c>
      <c r="Y142">
        <v>0.99805598275241858</v>
      </c>
      <c r="Z142">
        <v>0.99853700241897458</v>
      </c>
      <c r="AA142">
        <v>0.9980067257313765</v>
      </c>
      <c r="AB142">
        <v>0.99726134702489977</v>
      </c>
      <c r="AC142">
        <v>0.99789956106277267</v>
      </c>
      <c r="AD142">
        <v>0.99857527752406883</v>
      </c>
      <c r="AE142">
        <v>0.99919884527552305</v>
      </c>
      <c r="AF142">
        <v>0.99829687901565944</v>
      </c>
      <c r="AG142">
        <v>0.99750282183805605</v>
      </c>
      <c r="AH142">
        <v>0.99927384656678719</v>
      </c>
      <c r="AI142">
        <v>0.99849080882601149</v>
      </c>
      <c r="AJ142">
        <v>0.99776448822122643</v>
      </c>
      <c r="AK142">
        <v>0.99583444721677661</v>
      </c>
      <c r="AL142">
        <v>0.99980782600307783</v>
      </c>
      <c r="AM142">
        <v>0.99808287266068663</v>
      </c>
      <c r="AN142">
        <v>0.99835555624681982</v>
      </c>
      <c r="AO142">
        <v>0.99438305709023933</v>
      </c>
      <c r="AP142">
        <v>0.9993899983689627</v>
      </c>
      <c r="AQ142">
        <v>0.9989795664459411</v>
      </c>
      <c r="AR142">
        <v>0.99754409217120943</v>
      </c>
      <c r="AS142">
        <v>0.995085991801818</v>
      </c>
      <c r="AT142">
        <v>0.99964946199036764</v>
      </c>
      <c r="AU142">
        <v>0.99902807860783416</v>
      </c>
      <c r="AV142">
        <v>0.99891803555518022</v>
      </c>
      <c r="AW142">
        <v>0.99711266559733847</v>
      </c>
      <c r="AX142">
        <v>0.99951307303111714</v>
      </c>
      <c r="AY142">
        <v>680.74701046943665</v>
      </c>
      <c r="AZ142">
        <f>_xlfn.STDEV.S(HyperP_results[[#This Row],[Train Time Fold 1]:[Train Time Fold 5]])</f>
        <v>49.88787961545323</v>
      </c>
      <c r="BA142">
        <v>668.09134578704834</v>
      </c>
      <c r="BB142">
        <v>748.76804256439209</v>
      </c>
      <c r="BC142">
        <v>662.49592423439026</v>
      </c>
      <c r="BD142">
        <v>616.65780210494995</v>
      </c>
      <c r="BE142">
        <v>707.72193765640259</v>
      </c>
    </row>
    <row r="143" spans="1:57" x14ac:dyDescent="0.25">
      <c r="A143" t="s">
        <v>8</v>
      </c>
      <c r="B1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0.8688024578885607</v>
      </c>
      <c r="C143">
        <v>98</v>
      </c>
      <c r="D143">
        <v>0.9</v>
      </c>
      <c r="E143">
        <v>0.9</v>
      </c>
      <c r="F143">
        <v>64</v>
      </c>
      <c r="G143">
        <v>5</v>
      </c>
      <c r="H143">
        <v>16</v>
      </c>
      <c r="I143">
        <v>5</v>
      </c>
      <c r="J143">
        <v>0</v>
      </c>
      <c r="K143">
        <v>1</v>
      </c>
      <c r="L143" t="b">
        <v>0</v>
      </c>
      <c r="M1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43">
        <f>STANDARDIZE(HyperP_results[[#This Row],[Nparam]],AVERAGE(M:M),_xlfn.STDEV.S(M:M))</f>
        <v>-0.66404989950168691</v>
      </c>
      <c r="O143">
        <f>STANDARDIZE(HyperP_results[[#This Row],[AvgOACC]],AVERAGE(P:P),_xlfn.STDEV.S(P:P))</f>
        <v>0.7135406179189917</v>
      </c>
      <c r="P143">
        <v>0.98515823436534622</v>
      </c>
      <c r="Q143">
        <f>_xlfn.STDEV.S(HyperP_results[[#This Row],[OACC Fold 1]:[OACC fold 5]])</f>
        <v>6.7156158997162623E-4</v>
      </c>
      <c r="R143">
        <v>0.9842795359373927</v>
      </c>
      <c r="S143">
        <v>0.98551520560170247</v>
      </c>
      <c r="T143">
        <v>0.98551520560170247</v>
      </c>
      <c r="U143">
        <v>0.98585844717512183</v>
      </c>
      <c r="V143">
        <v>0.98462277751081206</v>
      </c>
      <c r="W143">
        <f>STANDARDIZE(HyperP_results[[#This Row],[AvgROCAUC]],AVERAGE(Y:Y),_xlfn.STDEV.S(Y:Y))</f>
        <v>0.65623533702727777</v>
      </c>
      <c r="X143">
        <f>_xlfn.STDEV.S(HyperP_results[[#This Row],[ROC_AUC Fold 1]:[ROC_AUC Fold 5]])</f>
        <v>2.0562435155721182E-4</v>
      </c>
      <c r="Y143">
        <v>0.99848527662057052</v>
      </c>
      <c r="Z143">
        <v>0.99816473734157674</v>
      </c>
      <c r="AA143">
        <v>0.99847942156045377</v>
      </c>
      <c r="AB143">
        <v>0.99852501017943351</v>
      </c>
      <c r="AC143">
        <v>0.99873741837852981</v>
      </c>
      <c r="AD143">
        <v>0.99851979564285898</v>
      </c>
      <c r="AE143">
        <v>0.99922607188248602</v>
      </c>
      <c r="AF143">
        <v>0.99780276081094199</v>
      </c>
      <c r="AG143">
        <v>0.99531994445434568</v>
      </c>
      <c r="AH143">
        <v>0.99972281270802688</v>
      </c>
      <c r="AI143">
        <v>0.99922883022807274</v>
      </c>
      <c r="AJ143">
        <v>0.99887394893877357</v>
      </c>
      <c r="AK143">
        <v>0.99583916265668626</v>
      </c>
      <c r="AL143">
        <v>0.99968509604764444</v>
      </c>
      <c r="AM143">
        <v>0.99912819883698123</v>
      </c>
      <c r="AN143">
        <v>0.9982085391387685</v>
      </c>
      <c r="AO143">
        <v>0.99721636814590398</v>
      </c>
      <c r="AP143">
        <v>0.99970718600334452</v>
      </c>
      <c r="AQ143">
        <v>0.9991679344447344</v>
      </c>
      <c r="AR143">
        <v>0.99878562757789124</v>
      </c>
      <c r="AS143">
        <v>0.99745113764629001</v>
      </c>
      <c r="AT143">
        <v>0.99953401396441388</v>
      </c>
      <c r="AU143">
        <v>0.99916662278389601</v>
      </c>
      <c r="AV143">
        <v>0.99914263473914267</v>
      </c>
      <c r="AW143">
        <v>0.99571281114477517</v>
      </c>
      <c r="AX143">
        <v>0.99976403388673896</v>
      </c>
      <c r="AY143">
        <v>1199.7402194499969</v>
      </c>
      <c r="AZ143">
        <f>_xlfn.STDEV.S(HyperP_results[[#This Row],[Train Time Fold 1]:[Train Time Fold 5]])</f>
        <v>151.56821776988971</v>
      </c>
      <c r="BA143">
        <v>1220.4051237106323</v>
      </c>
      <c r="BB143">
        <v>964.08217668533325</v>
      </c>
      <c r="BC143">
        <v>1306.6734182834625</v>
      </c>
      <c r="BD143">
        <v>1350.3537356853485</v>
      </c>
      <c r="BE143">
        <v>1157.1866428852081</v>
      </c>
    </row>
    <row r="144" spans="1:57" x14ac:dyDescent="0.25">
      <c r="A144" t="s">
        <v>11</v>
      </c>
      <c r="B1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0.86865374678937701</v>
      </c>
      <c r="C144">
        <v>30</v>
      </c>
      <c r="D144">
        <v>0.9</v>
      </c>
      <c r="E144">
        <v>0.999</v>
      </c>
      <c r="F144">
        <v>64</v>
      </c>
      <c r="G144">
        <v>2</v>
      </c>
      <c r="H144">
        <v>4</v>
      </c>
      <c r="I144">
        <v>5</v>
      </c>
      <c r="J144">
        <v>0</v>
      </c>
      <c r="K144">
        <v>1</v>
      </c>
      <c r="L144" t="b">
        <v>0</v>
      </c>
      <c r="M1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44">
        <f>STANDARDIZE(HyperP_results[[#This Row],[Nparam]],AVERAGE(M:M),_xlfn.STDEV.S(M:M))</f>
        <v>-0.79622191536464781</v>
      </c>
      <c r="O144">
        <f>STANDARDIZE(HyperP_results[[#This Row],[AvgOACC]],AVERAGE(P:P),_xlfn.STDEV.S(P:P))</f>
        <v>0.55449924191554745</v>
      </c>
      <c r="P144">
        <v>0.98065490492208429</v>
      </c>
      <c r="Q144">
        <f>_xlfn.STDEV.S(HyperP_results[[#This Row],[OACC Fold 1]:[OACC fold 5]])</f>
        <v>2.0256488043465899E-3</v>
      </c>
      <c r="R144">
        <v>0.98235738312624421</v>
      </c>
      <c r="S144">
        <v>0.98187684492345717</v>
      </c>
      <c r="T144">
        <v>0.97720875952495367</v>
      </c>
      <c r="U144">
        <v>0.98084712020319897</v>
      </c>
      <c r="V144">
        <v>0.98098441683256676</v>
      </c>
      <c r="W144">
        <f>STANDARDIZE(HyperP_results[[#This Row],[AvgROCAUC]],AVERAGE(Y:Y),_xlfn.STDEV.S(Y:Y))</f>
        <v>0.60413596834228023</v>
      </c>
      <c r="X144">
        <f>_xlfn.STDEV.S(HyperP_results[[#This Row],[ROC_AUC Fold 1]:[ROC_AUC Fold 5]])</f>
        <v>2.931828396697831E-4</v>
      </c>
      <c r="Y144">
        <v>0.99814288592317357</v>
      </c>
      <c r="Z144">
        <v>0.99838683116533244</v>
      </c>
      <c r="AA144">
        <v>0.99833130093264</v>
      </c>
      <c r="AB144">
        <v>0.99829126306192917</v>
      </c>
      <c r="AC144">
        <v>0.99768197180977347</v>
      </c>
      <c r="AD144">
        <v>0.99802306264619256</v>
      </c>
      <c r="AE144">
        <v>0.99880344704468349</v>
      </c>
      <c r="AF144">
        <v>0.99887830020078761</v>
      </c>
      <c r="AG144">
        <v>0.99630406047644504</v>
      </c>
      <c r="AH144">
        <v>0.99968676213012886</v>
      </c>
      <c r="AI144">
        <v>0.99862437640653923</v>
      </c>
      <c r="AJ144">
        <v>0.99872717253883359</v>
      </c>
      <c r="AK144">
        <v>0.99685201687162117</v>
      </c>
      <c r="AL144">
        <v>0.99972337285644841</v>
      </c>
      <c r="AM144">
        <v>0.9985578289081174</v>
      </c>
      <c r="AN144">
        <v>0.99804122848532384</v>
      </c>
      <c r="AO144">
        <v>0.99721677656983287</v>
      </c>
      <c r="AP144">
        <v>0.99971191135797732</v>
      </c>
      <c r="AQ144">
        <v>0.99806380535570416</v>
      </c>
      <c r="AR144">
        <v>0.99790846870387206</v>
      </c>
      <c r="AS144">
        <v>0.99528188677003493</v>
      </c>
      <c r="AT144">
        <v>0.99979518675664358</v>
      </c>
      <c r="AU144">
        <v>0.99834401854688437</v>
      </c>
      <c r="AV144">
        <v>0.99864994226708526</v>
      </c>
      <c r="AW144">
        <v>0.99581306065466646</v>
      </c>
      <c r="AX144">
        <v>0.99956150432540869</v>
      </c>
      <c r="AY144">
        <v>682.48432178497319</v>
      </c>
      <c r="AZ144">
        <f>_xlfn.STDEV.S(HyperP_results[[#This Row],[Train Time Fold 1]:[Train Time Fold 5]])</f>
        <v>107.31718176804262</v>
      </c>
      <c r="BA144">
        <v>825.84888124465942</v>
      </c>
      <c r="BB144">
        <v>677.26631188392639</v>
      </c>
      <c r="BC144">
        <v>528.1946849822998</v>
      </c>
      <c r="BD144">
        <v>662.70183682441711</v>
      </c>
      <c r="BE144">
        <v>718.40989398956299</v>
      </c>
    </row>
    <row r="145" spans="1:57" x14ac:dyDescent="0.25">
      <c r="A145" t="s">
        <v>5</v>
      </c>
      <c r="B1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0.86852563224917967</v>
      </c>
      <c r="C145">
        <v>86</v>
      </c>
      <c r="D145">
        <v>0.85</v>
      </c>
      <c r="E145">
        <v>0.999</v>
      </c>
      <c r="F145">
        <v>64</v>
      </c>
      <c r="G145">
        <v>5</v>
      </c>
      <c r="H145">
        <v>2</v>
      </c>
      <c r="I145">
        <v>5</v>
      </c>
      <c r="J145">
        <v>0</v>
      </c>
      <c r="K145">
        <v>1</v>
      </c>
      <c r="L145" t="b">
        <v>0</v>
      </c>
      <c r="M1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45">
        <f>STANDARDIZE(HyperP_results[[#This Row],[Nparam]],AVERAGE(M:M),_xlfn.STDEV.S(M:M))</f>
        <v>-0.66404989950168691</v>
      </c>
      <c r="O145">
        <f>STANDARDIZE(HyperP_results[[#This Row],[AvgOACC]],AVERAGE(P:P),_xlfn.STDEV.S(P:P))</f>
        <v>0.7130557356750864</v>
      </c>
      <c r="P145">
        <v>0.98514450470240966</v>
      </c>
      <c r="Q145">
        <f>_xlfn.STDEV.S(HyperP_results[[#This Row],[OACC Fold 1]:[OACC fold 5]])</f>
        <v>8.246374336758599E-4</v>
      </c>
      <c r="R145">
        <v>0.98373034941992177</v>
      </c>
      <c r="S145">
        <v>0.98537790897233468</v>
      </c>
      <c r="T145">
        <v>0.98572115054575415</v>
      </c>
      <c r="U145">
        <v>0.98572115054575415</v>
      </c>
      <c r="V145">
        <v>0.98517196402828311</v>
      </c>
      <c r="W145">
        <f>STANDARDIZE(HyperP_results[[#This Row],[AvgROCAUC]],AVERAGE(Y:Y),_xlfn.STDEV.S(Y:Y))</f>
        <v>0.65494905009554005</v>
      </c>
      <c r="X145">
        <f>_xlfn.STDEV.S(HyperP_results[[#This Row],[ROC_AUC Fold 1]:[ROC_AUC Fold 5]])</f>
        <v>4.4496302230671403E-4</v>
      </c>
      <c r="Y145">
        <v>0.99847682329971987</v>
      </c>
      <c r="Z145">
        <v>0.99878318488987361</v>
      </c>
      <c r="AA145">
        <v>0.99859060068878946</v>
      </c>
      <c r="AB145">
        <v>0.99871042974691848</v>
      </c>
      <c r="AC145">
        <v>0.99860651500323494</v>
      </c>
      <c r="AD145">
        <v>0.99769338616978354</v>
      </c>
      <c r="AE145">
        <v>0.99931078009678131</v>
      </c>
      <c r="AF145">
        <v>0.99879781111153099</v>
      </c>
      <c r="AG145">
        <v>0.99743034515534956</v>
      </c>
      <c r="AH145">
        <v>0.99973082713928874</v>
      </c>
      <c r="AI145">
        <v>0.99925329848944899</v>
      </c>
      <c r="AJ145">
        <v>0.99881245727431023</v>
      </c>
      <c r="AK145">
        <v>0.99650515356739744</v>
      </c>
      <c r="AL145">
        <v>0.99970132598908856</v>
      </c>
      <c r="AM145">
        <v>0.99906700407212834</v>
      </c>
      <c r="AN145">
        <v>0.99814449226512258</v>
      </c>
      <c r="AO145">
        <v>0.9978411453692152</v>
      </c>
      <c r="AP145">
        <v>0.99976110387961092</v>
      </c>
      <c r="AQ145">
        <v>0.9993896726383884</v>
      </c>
      <c r="AR145">
        <v>0.99904953624804926</v>
      </c>
      <c r="AS145">
        <v>0.99556659537812642</v>
      </c>
      <c r="AT145">
        <v>0.99988392001172466</v>
      </c>
      <c r="AU145">
        <v>0.99874991006443159</v>
      </c>
      <c r="AV145">
        <v>0.99873017213222226</v>
      </c>
      <c r="AW145">
        <v>0.99417156775381688</v>
      </c>
      <c r="AX145">
        <v>0.99928990415487084</v>
      </c>
      <c r="AY145">
        <v>987.32130093574528</v>
      </c>
      <c r="AZ145">
        <f>_xlfn.STDEV.S(HyperP_results[[#This Row],[Train Time Fold 1]:[Train Time Fold 5]])</f>
        <v>124.69127633876427</v>
      </c>
      <c r="BA145">
        <v>1114.7164397239685</v>
      </c>
      <c r="BB145">
        <v>957.12644982337952</v>
      </c>
      <c r="BC145">
        <v>1114.8342258930206</v>
      </c>
      <c r="BD145">
        <v>917.05297780036926</v>
      </c>
      <c r="BE145">
        <v>832.87641143798828</v>
      </c>
    </row>
    <row r="146" spans="1:57" x14ac:dyDescent="0.25">
      <c r="A146" t="s">
        <v>8</v>
      </c>
      <c r="B1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0.86835003334325733</v>
      </c>
      <c r="C146">
        <v>90</v>
      </c>
      <c r="D146">
        <v>0.9</v>
      </c>
      <c r="E146">
        <v>0.9</v>
      </c>
      <c r="F146">
        <v>64</v>
      </c>
      <c r="G146">
        <v>5</v>
      </c>
      <c r="H146">
        <v>4</v>
      </c>
      <c r="I146">
        <v>5</v>
      </c>
      <c r="J146">
        <v>0</v>
      </c>
      <c r="K146">
        <v>1</v>
      </c>
      <c r="L146" t="b">
        <v>0</v>
      </c>
      <c r="M1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46">
        <f>STANDARDIZE(HyperP_results[[#This Row],[Nparam]],AVERAGE(M:M),_xlfn.STDEV.S(M:M))</f>
        <v>-0.66404989950168691</v>
      </c>
      <c r="O146">
        <f>STANDARDIZE(HyperP_results[[#This Row],[AvgOACC]],AVERAGE(P:P),_xlfn.STDEV.S(P:P))</f>
        <v>0.71790455811420961</v>
      </c>
      <c r="P146">
        <v>0.98528180133177723</v>
      </c>
      <c r="Q146">
        <f>_xlfn.STDEV.S(HyperP_results[[#This Row],[OACC Fold 1]:[OACC fold 5]])</f>
        <v>2.5291104982106023E-3</v>
      </c>
      <c r="R146">
        <v>0.98537790897233468</v>
      </c>
      <c r="S146">
        <v>0.98771195167158643</v>
      </c>
      <c r="T146">
        <v>0.98572115054575415</v>
      </c>
      <c r="U146">
        <v>0.98105306514725066</v>
      </c>
      <c r="V146">
        <v>0.98654493032196056</v>
      </c>
      <c r="W146">
        <f>STANDARDIZE(HyperP_results[[#This Row],[AvgROCAUC]],AVERAGE(Y:Y),_xlfn.STDEV.S(Y:Y))</f>
        <v>0.64910464687174529</v>
      </c>
      <c r="X146">
        <f>_xlfn.STDEV.S(HyperP_results[[#This Row],[ROC_AUC Fold 1]:[ROC_AUC Fold 5]])</f>
        <v>2.3073020158315911E-4</v>
      </c>
      <c r="Y146">
        <v>0.99843841459446736</v>
      </c>
      <c r="Z146">
        <v>0.99821375333515172</v>
      </c>
      <c r="AA146">
        <v>0.99826160548514042</v>
      </c>
      <c r="AB146">
        <v>0.99863465399561513</v>
      </c>
      <c r="AC146">
        <v>0.99835176599876541</v>
      </c>
      <c r="AD146">
        <v>0.99873029415766457</v>
      </c>
      <c r="AE146">
        <v>0.99933656001899596</v>
      </c>
      <c r="AF146">
        <v>0.99915802154226507</v>
      </c>
      <c r="AG146">
        <v>0.99353008227885697</v>
      </c>
      <c r="AH146">
        <v>0.99984475271055828</v>
      </c>
      <c r="AI146">
        <v>0.99923566822464982</v>
      </c>
      <c r="AJ146">
        <v>0.99923099313204211</v>
      </c>
      <c r="AK146">
        <v>0.99406675132180833</v>
      </c>
      <c r="AL146">
        <v>0.99977677367263351</v>
      </c>
      <c r="AM146">
        <v>0.99896491635172335</v>
      </c>
      <c r="AN146">
        <v>0.99881893787730991</v>
      </c>
      <c r="AO146">
        <v>0.99688446800926767</v>
      </c>
      <c r="AP146">
        <v>0.99984614590022203</v>
      </c>
      <c r="AQ146">
        <v>0.99932444644537011</v>
      </c>
      <c r="AR146">
        <v>0.9984147148942033</v>
      </c>
      <c r="AS146">
        <v>0.99578005257529856</v>
      </c>
      <c r="AT146">
        <v>0.99932454718032493</v>
      </c>
      <c r="AU146">
        <v>0.99937416417788671</v>
      </c>
      <c r="AV146">
        <v>0.99819476322839207</v>
      </c>
      <c r="AW146">
        <v>0.99741831521416258</v>
      </c>
      <c r="AX146">
        <v>0.99984334515811446</v>
      </c>
      <c r="AY146">
        <v>816.26548199653621</v>
      </c>
      <c r="AZ146">
        <f>_xlfn.STDEV.S(HyperP_results[[#This Row],[Train Time Fold 1]:[Train Time Fold 5]])</f>
        <v>35.38449436293326</v>
      </c>
      <c r="BA146">
        <v>778.11177015304565</v>
      </c>
      <c r="BB146">
        <v>828.56442093849182</v>
      </c>
      <c r="BC146">
        <v>868.41191601753235</v>
      </c>
      <c r="BD146">
        <v>790.15038323402405</v>
      </c>
      <c r="BE146">
        <v>816.0889196395874</v>
      </c>
    </row>
    <row r="147" spans="1:57" x14ac:dyDescent="0.25">
      <c r="A147" t="s">
        <v>5</v>
      </c>
      <c r="B1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0.86810374138075053</v>
      </c>
      <c r="C147">
        <v>31</v>
      </c>
      <c r="D147">
        <v>0.85</v>
      </c>
      <c r="E147">
        <v>0.999</v>
      </c>
      <c r="F147">
        <v>64</v>
      </c>
      <c r="G147">
        <v>2</v>
      </c>
      <c r="H147">
        <v>4</v>
      </c>
      <c r="I147">
        <v>7</v>
      </c>
      <c r="J147">
        <v>0</v>
      </c>
      <c r="K147">
        <v>1</v>
      </c>
      <c r="L147" t="b">
        <v>0</v>
      </c>
      <c r="M1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47">
        <f>STANDARDIZE(HyperP_results[[#This Row],[Nparam]],AVERAGE(M:M),_xlfn.STDEV.S(M:M))</f>
        <v>-0.79622191536464781</v>
      </c>
      <c r="O147">
        <f>STANDARDIZE(HyperP_results[[#This Row],[AvgOACC]],AVERAGE(P:P),_xlfn.STDEV.S(P:P))</f>
        <v>0.58601658776988375</v>
      </c>
      <c r="P147">
        <v>0.98154733301297448</v>
      </c>
      <c r="Q147">
        <f>_xlfn.STDEV.S(HyperP_results[[#This Row],[OACC Fold 1]:[OACC fold 5]])</f>
        <v>3.067512129921097E-3</v>
      </c>
      <c r="R147">
        <v>0.9843481842520766</v>
      </c>
      <c r="S147">
        <v>0.97816983593052786</v>
      </c>
      <c r="T147">
        <v>0.97865037413331502</v>
      </c>
      <c r="U147">
        <v>0.98187684492345717</v>
      </c>
      <c r="V147">
        <v>0.98469142582549596</v>
      </c>
      <c r="W147">
        <f>STANDARDIZE(HyperP_results[[#This Row],[AvgROCAUC]],AVERAGE(Y:Y),_xlfn.STDEV.S(Y:Y))</f>
        <v>0.57003601974978835</v>
      </c>
      <c r="X147">
        <f>_xlfn.STDEV.S(HyperP_results[[#This Row],[ROC_AUC Fold 1]:[ROC_AUC Fold 5]])</f>
        <v>6.2753096775594456E-4</v>
      </c>
      <c r="Y147">
        <v>0.99791878521956667</v>
      </c>
      <c r="Z147">
        <v>0.9983206071540498</v>
      </c>
      <c r="AA147">
        <v>0.99767044235973312</v>
      </c>
      <c r="AB147">
        <v>0.99772771247382008</v>
      </c>
      <c r="AC147">
        <v>0.99712677073838096</v>
      </c>
      <c r="AD147">
        <v>0.99874839337184929</v>
      </c>
      <c r="AE147">
        <v>0.99914126722254082</v>
      </c>
      <c r="AF147">
        <v>0.99873570841878478</v>
      </c>
      <c r="AG147">
        <v>0.99527067367670652</v>
      </c>
      <c r="AH147">
        <v>0.99970823448628721</v>
      </c>
      <c r="AI147">
        <v>0.99808602643343791</v>
      </c>
      <c r="AJ147">
        <v>0.99751702176667889</v>
      </c>
      <c r="AK147">
        <v>0.9961300718826116</v>
      </c>
      <c r="AL147">
        <v>0.99971127939565563</v>
      </c>
      <c r="AM147">
        <v>0.99850678987019781</v>
      </c>
      <c r="AN147">
        <v>0.99817895055707273</v>
      </c>
      <c r="AO147">
        <v>0.9946021950929721</v>
      </c>
      <c r="AP147">
        <v>0.99977509322736913</v>
      </c>
      <c r="AQ147">
        <v>0.99817651174216127</v>
      </c>
      <c r="AR147">
        <v>0.99774810155364124</v>
      </c>
      <c r="AS147">
        <v>0.99244742470147929</v>
      </c>
      <c r="AT147">
        <v>0.99973621318180328</v>
      </c>
      <c r="AU147">
        <v>0.99896664272885649</v>
      </c>
      <c r="AV147">
        <v>0.99905575762692911</v>
      </c>
      <c r="AW147">
        <v>0.9971313788391849</v>
      </c>
      <c r="AX147">
        <v>0.99987590558046291</v>
      </c>
      <c r="AY147">
        <v>656.7931418895721</v>
      </c>
      <c r="AZ147">
        <f>_xlfn.STDEV.S(HyperP_results[[#This Row],[Train Time Fold 1]:[Train Time Fold 5]])</f>
        <v>116.46728210752829</v>
      </c>
      <c r="BA147">
        <v>714.22597694396973</v>
      </c>
      <c r="BB147">
        <v>524.01928067207336</v>
      </c>
      <c r="BC147">
        <v>645.80993890762329</v>
      </c>
      <c r="BD147">
        <v>578.53755712509155</v>
      </c>
      <c r="BE147">
        <v>821.37295579910278</v>
      </c>
    </row>
    <row r="148" spans="1:57" x14ac:dyDescent="0.25">
      <c r="A148" t="s">
        <v>11</v>
      </c>
      <c r="B1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0.86780282176981605</v>
      </c>
      <c r="C148">
        <v>15</v>
      </c>
      <c r="D148">
        <v>0.9</v>
      </c>
      <c r="E148">
        <v>0.999</v>
      </c>
      <c r="F148">
        <v>64</v>
      </c>
      <c r="G148">
        <v>1</v>
      </c>
      <c r="H148">
        <v>8</v>
      </c>
      <c r="I148">
        <v>7</v>
      </c>
      <c r="J148">
        <v>0</v>
      </c>
      <c r="K148">
        <v>1</v>
      </c>
      <c r="L148" t="b">
        <v>0</v>
      </c>
      <c r="M1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48">
        <f>STANDARDIZE(HyperP_results[[#This Row],[Nparam]],AVERAGE(M:M),_xlfn.STDEV.S(M:M))</f>
        <v>-0.83909723201180753</v>
      </c>
      <c r="O148">
        <f>STANDARDIZE(HyperP_results[[#This Row],[AvgOACC]],AVERAGE(P:P),_xlfn.STDEV.S(P:P))</f>
        <v>0.53995277459815416</v>
      </c>
      <c r="P148">
        <v>0.98024301503398092</v>
      </c>
      <c r="Q148">
        <f>_xlfn.STDEV.S(HyperP_results[[#This Row],[OACC Fold 1]:[OACC fold 5]])</f>
        <v>1.5528788975456935E-3</v>
      </c>
      <c r="R148">
        <v>0.982494679755612</v>
      </c>
      <c r="S148">
        <v>0.9807098235738313</v>
      </c>
      <c r="T148">
        <v>0.9796800988535731</v>
      </c>
      <c r="U148">
        <v>0.98009198874167636</v>
      </c>
      <c r="V148">
        <v>0.97823848424521176</v>
      </c>
      <c r="W148">
        <f>STANDARDIZE(HyperP_results[[#This Row],[AvgROCAUC]],AVERAGE(Y:Y),_xlfn.STDEV.S(Y:Y))</f>
        <v>0.54627625766762977</v>
      </c>
      <c r="X148">
        <f>_xlfn.STDEV.S(HyperP_results[[#This Row],[ROC_AUC Fold 1]:[ROC_AUC Fold 5]])</f>
        <v>1.8981793418377824E-4</v>
      </c>
      <c r="Y148">
        <v>0.9977626389607035</v>
      </c>
      <c r="Z148">
        <v>0.99794630402125462</v>
      </c>
      <c r="AA148">
        <v>0.99798649547465779</v>
      </c>
      <c r="AB148">
        <v>0.99761244567124197</v>
      </c>
      <c r="AC148">
        <v>0.99758595476037681</v>
      </c>
      <c r="AD148">
        <v>0.99768199487598663</v>
      </c>
      <c r="AE148">
        <v>0.99870907497626948</v>
      </c>
      <c r="AF148">
        <v>0.99906695981211424</v>
      </c>
      <c r="AG148">
        <v>0.99359145725657938</v>
      </c>
      <c r="AH148">
        <v>0.99982455864182329</v>
      </c>
      <c r="AI148">
        <v>0.99863342300849856</v>
      </c>
      <c r="AJ148">
        <v>0.99834159517635757</v>
      </c>
      <c r="AK148">
        <v>0.99548305411988358</v>
      </c>
      <c r="AL148">
        <v>0.99971742666551233</v>
      </c>
      <c r="AM148">
        <v>0.99824663737419383</v>
      </c>
      <c r="AN148">
        <v>0.99779542847154779</v>
      </c>
      <c r="AO148">
        <v>0.99517777579754041</v>
      </c>
      <c r="AP148">
        <v>0.99949048037811572</v>
      </c>
      <c r="AQ148">
        <v>0.99848862915432413</v>
      </c>
      <c r="AR148">
        <v>0.99776854322710351</v>
      </c>
      <c r="AS148">
        <v>0.99385106635774967</v>
      </c>
      <c r="AT148">
        <v>0.99981252263215059</v>
      </c>
      <c r="AU148">
        <v>0.99850814010929612</v>
      </c>
      <c r="AV148">
        <v>0.99789780348293533</v>
      </c>
      <c r="AW148">
        <v>0.99504626329234236</v>
      </c>
      <c r="AX148">
        <v>0.99979907907003407</v>
      </c>
      <c r="AY148">
        <v>582.38079223632815</v>
      </c>
      <c r="AZ148">
        <f>_xlfn.STDEV.S(HyperP_results[[#This Row],[Train Time Fold 1]:[Train Time Fold 5]])</f>
        <v>49.549111590884436</v>
      </c>
      <c r="BA148">
        <v>560.66015529632568</v>
      </c>
      <c r="BB148">
        <v>629.47362685203552</v>
      </c>
      <c r="BC148">
        <v>608.59313750267029</v>
      </c>
      <c r="BD148">
        <v>607.15217924118042</v>
      </c>
      <c r="BE148">
        <v>506.02486228942871</v>
      </c>
    </row>
    <row r="149" spans="1:57" x14ac:dyDescent="0.25">
      <c r="A149" t="s">
        <v>11</v>
      </c>
      <c r="B1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0.86763017914601182</v>
      </c>
      <c r="C149">
        <v>2</v>
      </c>
      <c r="D149">
        <v>0.9</v>
      </c>
      <c r="E149">
        <v>0.999</v>
      </c>
      <c r="F149">
        <v>64</v>
      </c>
      <c r="G149">
        <v>1</v>
      </c>
      <c r="H149">
        <v>1</v>
      </c>
      <c r="I149">
        <v>5</v>
      </c>
      <c r="J149">
        <v>0</v>
      </c>
      <c r="K149">
        <v>1</v>
      </c>
      <c r="L149" t="b">
        <v>0</v>
      </c>
      <c r="M1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49">
        <f>STANDARDIZE(HyperP_results[[#This Row],[Nparam]],AVERAGE(M:M),_xlfn.STDEV.S(M:M))</f>
        <v>-0.83909723201180753</v>
      </c>
      <c r="O149">
        <f>STANDARDIZE(HyperP_results[[#This Row],[AvgOACC]],AVERAGE(P:P),_xlfn.STDEV.S(P:P))</f>
        <v>0.49873778386554796</v>
      </c>
      <c r="P149">
        <v>0.97907599368435494</v>
      </c>
      <c r="Q149">
        <f>_xlfn.STDEV.S(HyperP_results[[#This Row],[OACC Fold 1]:[OACC fold 5]])</f>
        <v>1.7362731733187892E-3</v>
      </c>
      <c r="R149">
        <v>0.97796389098647629</v>
      </c>
      <c r="S149">
        <v>0.98057252694446351</v>
      </c>
      <c r="T149">
        <v>0.98091576851788287</v>
      </c>
      <c r="U149">
        <v>0.97679686963685042</v>
      </c>
      <c r="V149">
        <v>0.97913091233610217</v>
      </c>
      <c r="W149">
        <f>STANDARDIZE(HyperP_results[[#This Row],[AvgROCAUC]],AVERAGE(Y:Y),_xlfn.STDEV.S(Y:Y))</f>
        <v>0.58542594111258317</v>
      </c>
      <c r="X149">
        <f>_xlfn.STDEV.S(HyperP_results[[#This Row],[ROC_AUC Fold 1]:[ROC_AUC Fold 5]])</f>
        <v>2.8277255298964294E-4</v>
      </c>
      <c r="Y149">
        <v>0.99801992590593758</v>
      </c>
      <c r="Z149">
        <v>0.9976698346675632</v>
      </c>
      <c r="AA149">
        <v>0.99824522949351169</v>
      </c>
      <c r="AB149">
        <v>0.99792106850449225</v>
      </c>
      <c r="AC149">
        <v>0.99789538605707273</v>
      </c>
      <c r="AD149">
        <v>0.99836811080704768</v>
      </c>
      <c r="AE149">
        <v>0.99832959027766122</v>
      </c>
      <c r="AF149">
        <v>0.99789134139594415</v>
      </c>
      <c r="AG149">
        <v>0.9951302501039625</v>
      </c>
      <c r="AH149">
        <v>0.99939186553036785</v>
      </c>
      <c r="AI149">
        <v>0.99856835112852016</v>
      </c>
      <c r="AJ149">
        <v>0.99832837474623803</v>
      </c>
      <c r="AK149">
        <v>0.99674991088932452</v>
      </c>
      <c r="AL149">
        <v>0.99961033777754127</v>
      </c>
      <c r="AM149">
        <v>0.99831028185855397</v>
      </c>
      <c r="AN149">
        <v>0.99825494025624673</v>
      </c>
      <c r="AO149">
        <v>0.99576776272797474</v>
      </c>
      <c r="AP149">
        <v>0.99977054022609646</v>
      </c>
      <c r="AQ149">
        <v>0.99846697710592447</v>
      </c>
      <c r="AR149">
        <v>0.99808579651795348</v>
      </c>
      <c r="AS149">
        <v>0.99586429929305531</v>
      </c>
      <c r="AT149">
        <v>0.99967212645726922</v>
      </c>
      <c r="AU149">
        <v>0.99864028993877063</v>
      </c>
      <c r="AV149">
        <v>0.99849938860139709</v>
      </c>
      <c r="AW149">
        <v>0.99685751202994111</v>
      </c>
      <c r="AX149">
        <v>0.99979800186153112</v>
      </c>
      <c r="AY149">
        <v>2068.5678076267241</v>
      </c>
      <c r="AZ149">
        <f>_xlfn.STDEV.S(HyperP_results[[#This Row],[Train Time Fold 1]:[Train Time Fold 5]])</f>
        <v>12.309148282751163</v>
      </c>
      <c r="BA149">
        <v>2068.2404050827026</v>
      </c>
      <c r="BB149">
        <v>2062.8318886756897</v>
      </c>
      <c r="BC149">
        <v>2058.3293905258179</v>
      </c>
      <c r="BD149">
        <v>2063.7696607112885</v>
      </c>
      <c r="BE149">
        <v>2089.6676931381226</v>
      </c>
    </row>
    <row r="150" spans="1:57" x14ac:dyDescent="0.25">
      <c r="A150" t="s">
        <v>8</v>
      </c>
      <c r="B1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0.86710707704948708</v>
      </c>
      <c r="C150">
        <v>34</v>
      </c>
      <c r="D150">
        <v>0.9</v>
      </c>
      <c r="E150">
        <v>0.9</v>
      </c>
      <c r="F150">
        <v>64</v>
      </c>
      <c r="G150">
        <v>2</v>
      </c>
      <c r="H150">
        <v>8</v>
      </c>
      <c r="I150">
        <v>5</v>
      </c>
      <c r="J150">
        <v>0</v>
      </c>
      <c r="K150">
        <v>1</v>
      </c>
      <c r="L150" t="b">
        <v>0</v>
      </c>
      <c r="M1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50">
        <f>STANDARDIZE(HyperP_results[[#This Row],[Nparam]],AVERAGE(M:M),_xlfn.STDEV.S(M:M))</f>
        <v>-0.79622191536464781</v>
      </c>
      <c r="O150">
        <f>STANDARDIZE(HyperP_results[[#This Row],[AvgOACC]],AVERAGE(P:P),_xlfn.STDEV.S(P:P))</f>
        <v>0.56904570923293274</v>
      </c>
      <c r="P150">
        <v>0.98106679481018744</v>
      </c>
      <c r="Q150">
        <f>_xlfn.STDEV.S(HyperP_results[[#This Row],[OACC Fold 1]:[OACC fold 5]])</f>
        <v>1.867688394469111E-3</v>
      </c>
      <c r="R150">
        <v>0.97844442918926344</v>
      </c>
      <c r="S150">
        <v>0.98228873481156043</v>
      </c>
      <c r="T150">
        <v>0.98036658200041193</v>
      </c>
      <c r="U150">
        <v>0.98091576851788287</v>
      </c>
      <c r="V150">
        <v>0.98331845953181851</v>
      </c>
      <c r="W150">
        <f>STANDARDIZE(HyperP_results[[#This Row],[AvgROCAUC]],AVERAGE(Y:Y),_xlfn.STDEV.S(Y:Y))</f>
        <v>0.58048902284199955</v>
      </c>
      <c r="X150">
        <f>_xlfn.STDEV.S(HyperP_results[[#This Row],[ROC_AUC Fold 1]:[ROC_AUC Fold 5]])</f>
        <v>3.2541512268433509E-4</v>
      </c>
      <c r="Y150">
        <v>0.99798748108112834</v>
      </c>
      <c r="Z150">
        <v>0.99746770348051694</v>
      </c>
      <c r="AA150">
        <v>0.99828256740420918</v>
      </c>
      <c r="AB150">
        <v>0.99792989957117528</v>
      </c>
      <c r="AC150">
        <v>0.99823627601506681</v>
      </c>
      <c r="AD150">
        <v>0.9980209589346738</v>
      </c>
      <c r="AE150">
        <v>0.99826747927913428</v>
      </c>
      <c r="AF150">
        <v>0.99814478852125965</v>
      </c>
      <c r="AG150">
        <v>0.99396720727143117</v>
      </c>
      <c r="AH150">
        <v>0.99960236643461964</v>
      </c>
      <c r="AI150">
        <v>0.99893515322416837</v>
      </c>
      <c r="AJ150">
        <v>0.99755140599459502</v>
      </c>
      <c r="AK150">
        <v>0.99665218618190465</v>
      </c>
      <c r="AL150">
        <v>0.99973915755171128</v>
      </c>
      <c r="AM150">
        <v>0.99852884699032673</v>
      </c>
      <c r="AN150">
        <v>0.99799445704767442</v>
      </c>
      <c r="AO150">
        <v>0.99562719063743832</v>
      </c>
      <c r="AP150">
        <v>0.99969785019631907</v>
      </c>
      <c r="AQ150">
        <v>0.99894603229347567</v>
      </c>
      <c r="AR150">
        <v>0.99757827272303079</v>
      </c>
      <c r="AS150">
        <v>0.99688591605774368</v>
      </c>
      <c r="AT150">
        <v>0.99942790174548568</v>
      </c>
      <c r="AU150">
        <v>0.99877703058117973</v>
      </c>
      <c r="AV150">
        <v>0.99894527260378785</v>
      </c>
      <c r="AW150">
        <v>0.99412790352284208</v>
      </c>
      <c r="AX150">
        <v>0.99981334131061284</v>
      </c>
      <c r="AY150">
        <v>630.71521520614624</v>
      </c>
      <c r="AZ150">
        <f>_xlfn.STDEV.S(HyperP_results[[#This Row],[Train Time Fold 1]:[Train Time Fold 5]])</f>
        <v>35.086471635139382</v>
      </c>
      <c r="BA150">
        <v>594.24493956565857</v>
      </c>
      <c r="BB150">
        <v>642.69252228736877</v>
      </c>
      <c r="BC150">
        <v>623.043297290802</v>
      </c>
      <c r="BD150">
        <v>608.88620376586914</v>
      </c>
      <c r="BE150">
        <v>684.70911312103271</v>
      </c>
    </row>
    <row r="151" spans="1:57" x14ac:dyDescent="0.25">
      <c r="A151" t="s">
        <v>0</v>
      </c>
      <c r="B1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0.86707585435346046</v>
      </c>
      <c r="C151">
        <v>10</v>
      </c>
      <c r="D151">
        <v>0.85</v>
      </c>
      <c r="E151">
        <v>0.9</v>
      </c>
      <c r="F151">
        <v>64</v>
      </c>
      <c r="G151">
        <v>1</v>
      </c>
      <c r="H151">
        <v>4</v>
      </c>
      <c r="I151">
        <v>5</v>
      </c>
      <c r="J151">
        <v>0</v>
      </c>
      <c r="K151">
        <v>1</v>
      </c>
      <c r="L151" t="b">
        <v>0</v>
      </c>
      <c r="M1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51">
        <f>STANDARDIZE(HyperP_results[[#This Row],[Nparam]],AVERAGE(M:M),_xlfn.STDEV.S(M:M))</f>
        <v>-0.83909723201180753</v>
      </c>
      <c r="O151">
        <f>STANDARDIZE(HyperP_results[[#This Row],[AvgOACC]],AVERAGE(P:P),_xlfn.STDEV.S(P:P))</f>
        <v>0.48176690532860095</v>
      </c>
      <c r="P151">
        <v>0.97859545548156801</v>
      </c>
      <c r="Q151">
        <f>_xlfn.STDEV.S(HyperP_results[[#This Row],[OACC Fold 1]:[OACC fold 5]])</f>
        <v>2.3503402515157173E-3</v>
      </c>
      <c r="R151">
        <v>0.97734605615432146</v>
      </c>
      <c r="S151">
        <v>0.98009198874167636</v>
      </c>
      <c r="T151">
        <v>0.97624768311937937</v>
      </c>
      <c r="U151">
        <v>0.97734605615432146</v>
      </c>
      <c r="V151">
        <v>0.98194549323814095</v>
      </c>
      <c r="W151">
        <f>STANDARDIZE(HyperP_results[[#This Row],[AvgROCAUC]],AVERAGE(Y:Y),_xlfn.STDEV.S(Y:Y))</f>
        <v>0.59862754026706833</v>
      </c>
      <c r="X151">
        <f>_xlfn.STDEV.S(HyperP_results[[#This Row],[ROC_AUC Fold 1]:[ROC_AUC Fold 5]])</f>
        <v>3.579049523376788E-4</v>
      </c>
      <c r="Y151">
        <v>0.99810668520562484</v>
      </c>
      <c r="Z151">
        <v>0.99805251989428634</v>
      </c>
      <c r="AA151">
        <v>0.99825884150178712</v>
      </c>
      <c r="AB151">
        <v>0.99765527171799706</v>
      </c>
      <c r="AC151">
        <v>0.99795168081776564</v>
      </c>
      <c r="AD151">
        <v>0.99861511209628784</v>
      </c>
      <c r="AE151">
        <v>0.99823682885160048</v>
      </c>
      <c r="AF151">
        <v>0.99753794485636393</v>
      </c>
      <c r="AG151">
        <v>0.99711051208934842</v>
      </c>
      <c r="AH151">
        <v>0.99975275910440831</v>
      </c>
      <c r="AI151">
        <v>0.9985946904355042</v>
      </c>
      <c r="AJ151">
        <v>0.99754459210344093</v>
      </c>
      <c r="AK151">
        <v>0.99785191290916664</v>
      </c>
      <c r="AL151">
        <v>0.99934092074956937</v>
      </c>
      <c r="AM151">
        <v>0.99832753598531887</v>
      </c>
      <c r="AN151">
        <v>0.99760325081859258</v>
      </c>
      <c r="AO151">
        <v>0.99525166339927507</v>
      </c>
      <c r="AP151">
        <v>0.99955748274699774</v>
      </c>
      <c r="AQ151">
        <v>0.99874335176023932</v>
      </c>
      <c r="AR151">
        <v>0.99789080443169564</v>
      </c>
      <c r="AS151">
        <v>0.9955691201805974</v>
      </c>
      <c r="AT151">
        <v>0.99951216817597466</v>
      </c>
      <c r="AU151">
        <v>0.99896692242124108</v>
      </c>
      <c r="AV151">
        <v>0.99856273186671729</v>
      </c>
      <c r="AW151">
        <v>0.9972178161943801</v>
      </c>
      <c r="AX151">
        <v>0.99962073643028948</v>
      </c>
      <c r="AY151">
        <v>811.90563993453975</v>
      </c>
      <c r="AZ151">
        <f>_xlfn.STDEV.S(HyperP_results[[#This Row],[Train Time Fold 1]:[Train Time Fold 5]])</f>
        <v>103.46054478379008</v>
      </c>
      <c r="BA151">
        <v>716.05461740493774</v>
      </c>
      <c r="BB151">
        <v>744.50522923469543</v>
      </c>
      <c r="BC151">
        <v>981.88571238517761</v>
      </c>
      <c r="BD151">
        <v>799.31524038314819</v>
      </c>
      <c r="BE151">
        <v>817.76740026473999</v>
      </c>
    </row>
    <row r="152" spans="1:57" x14ac:dyDescent="0.25">
      <c r="A152" t="s">
        <v>5</v>
      </c>
      <c r="B1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0.86667118600590121</v>
      </c>
      <c r="C152">
        <v>26</v>
      </c>
      <c r="D152">
        <v>0.85</v>
      </c>
      <c r="E152">
        <v>0.999</v>
      </c>
      <c r="F152">
        <v>64</v>
      </c>
      <c r="G152">
        <v>2</v>
      </c>
      <c r="H152">
        <v>2</v>
      </c>
      <c r="I152">
        <v>5</v>
      </c>
      <c r="J152">
        <v>0</v>
      </c>
      <c r="K152">
        <v>1</v>
      </c>
      <c r="L152" t="b">
        <v>0</v>
      </c>
      <c r="M1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52">
        <f>STANDARDIZE(HyperP_results[[#This Row],[Nparam]],AVERAGE(M:M),_xlfn.STDEV.S(M:M))</f>
        <v>-0.79622191536464781</v>
      </c>
      <c r="O152">
        <f>STANDARDIZE(HyperP_results[[#This Row],[AvgOACC]],AVERAGE(P:P),_xlfn.STDEV.S(P:P))</f>
        <v>0.6034723485507556</v>
      </c>
      <c r="P152">
        <v>0.98204160087869852</v>
      </c>
      <c r="Q152">
        <f>_xlfn.STDEV.S(HyperP_results[[#This Row],[OACC Fold 1]:[OACC fold 5]])</f>
        <v>2.954510536634234E-3</v>
      </c>
      <c r="R152">
        <v>0.98194549323814095</v>
      </c>
      <c r="S152">
        <v>0.98489737076954764</v>
      </c>
      <c r="T152">
        <v>0.98077847188851519</v>
      </c>
      <c r="U152">
        <v>0.9778265943571085</v>
      </c>
      <c r="V152">
        <v>0.98476007414017985</v>
      </c>
      <c r="W152">
        <f>STANDARDIZE(HyperP_results[[#This Row],[AvgROCAUC]],AVERAGE(Y:Y),_xlfn.STDEV.S(Y:Y))</f>
        <v>0.54425002364691244</v>
      </c>
      <c r="X152">
        <f>_xlfn.STDEV.S(HyperP_results[[#This Row],[ROC_AUC Fold 1]:[ROC_AUC Fold 5]])</f>
        <v>3.8248922528458023E-4</v>
      </c>
      <c r="Y152">
        <v>0.9977493227978218</v>
      </c>
      <c r="Z152">
        <v>0.99733290117758067</v>
      </c>
      <c r="AA152">
        <v>0.9982350247694679</v>
      </c>
      <c r="AB152">
        <v>0.99797240788645636</v>
      </c>
      <c r="AC152">
        <v>0.99739896744651391</v>
      </c>
      <c r="AD152">
        <v>0.99780731270908973</v>
      </c>
      <c r="AE152">
        <v>0.99810580743622956</v>
      </c>
      <c r="AF152">
        <v>0.9981113300937724</v>
      </c>
      <c r="AG152">
        <v>0.99366445375155932</v>
      </c>
      <c r="AH152">
        <v>0.99987146748143074</v>
      </c>
      <c r="AI152">
        <v>0.99911262286452451</v>
      </c>
      <c r="AJ152">
        <v>0.99887352307057642</v>
      </c>
      <c r="AK152">
        <v>0.99501280965959715</v>
      </c>
      <c r="AL152">
        <v>0.99971251459473887</v>
      </c>
      <c r="AM152">
        <v>0.99858482404552085</v>
      </c>
      <c r="AN152">
        <v>0.9985396424040297</v>
      </c>
      <c r="AO152">
        <v>0.99519121665775556</v>
      </c>
      <c r="AP152">
        <v>0.99969681607615635</v>
      </c>
      <c r="AQ152">
        <v>0.99800393189625458</v>
      </c>
      <c r="AR152">
        <v>0.9975746806173682</v>
      </c>
      <c r="AS152">
        <v>0.99450105447632631</v>
      </c>
      <c r="AT152">
        <v>0.99962908120549221</v>
      </c>
      <c r="AU152">
        <v>0.99800812728202459</v>
      </c>
      <c r="AV152">
        <v>0.99845124697911314</v>
      </c>
      <c r="AW152">
        <v>0.9953065778530269</v>
      </c>
      <c r="AX152">
        <v>0.99964088741068435</v>
      </c>
      <c r="AY152">
        <v>807.2225193977356</v>
      </c>
      <c r="AZ152">
        <f>_xlfn.STDEV.S(HyperP_results[[#This Row],[Train Time Fold 1]:[Train Time Fold 5]])</f>
        <v>61.549998250213172</v>
      </c>
      <c r="BA152">
        <v>728.10019779205322</v>
      </c>
      <c r="BB152">
        <v>861.35525417327881</v>
      </c>
      <c r="BC152">
        <v>753.73480677604675</v>
      </c>
      <c r="BD152">
        <v>843.09696626663208</v>
      </c>
      <c r="BE152">
        <v>849.82537198066711</v>
      </c>
    </row>
    <row r="153" spans="1:57" x14ac:dyDescent="0.25">
      <c r="A153" t="s">
        <v>5</v>
      </c>
      <c r="B1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0.86599045437286204</v>
      </c>
      <c r="C153">
        <v>19</v>
      </c>
      <c r="D153">
        <v>0.85</v>
      </c>
      <c r="E153">
        <v>0.999</v>
      </c>
      <c r="F153">
        <v>64</v>
      </c>
      <c r="G153">
        <v>1</v>
      </c>
      <c r="H153">
        <v>16</v>
      </c>
      <c r="I153">
        <v>7</v>
      </c>
      <c r="J153">
        <v>0</v>
      </c>
      <c r="K153">
        <v>1</v>
      </c>
      <c r="L153" t="b">
        <v>0</v>
      </c>
      <c r="M1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53">
        <f>STANDARDIZE(HyperP_results[[#This Row],[Nparam]],AVERAGE(M:M),_xlfn.STDEV.S(M:M))</f>
        <v>-0.83909723201180753</v>
      </c>
      <c r="O153">
        <f>STANDARDIZE(HyperP_results[[#This Row],[AvgOACC]],AVERAGE(P:P),_xlfn.STDEV.S(P:P))</f>
        <v>0.49534360815816009</v>
      </c>
      <c r="P153">
        <v>0.9789798860437976</v>
      </c>
      <c r="Q153">
        <f>_xlfn.STDEV.S(HyperP_results[[#This Row],[OACC Fold 1]:[OACC fold 5]])</f>
        <v>4.6585861132830003E-3</v>
      </c>
      <c r="R153">
        <v>0.98132765840598613</v>
      </c>
      <c r="S153">
        <v>0.97116770783277273</v>
      </c>
      <c r="T153">
        <v>0.97844442918926344</v>
      </c>
      <c r="U153">
        <v>0.98098441683256676</v>
      </c>
      <c r="V153">
        <v>0.98297521795839915</v>
      </c>
      <c r="W153">
        <f>STANDARDIZE(HyperP_results[[#This Row],[AvgROCAUC]],AVERAGE(Y:Y),_xlfn.STDEV.S(Y:Y))</f>
        <v>0.57883160170742176</v>
      </c>
      <c r="X153">
        <f>_xlfn.STDEV.S(HyperP_results[[#This Row],[ROC_AUC Fold 1]:[ROC_AUC Fold 5]])</f>
        <v>5.324815041116525E-4</v>
      </c>
      <c r="Y153">
        <v>0.99797658871155703</v>
      </c>
      <c r="Z153">
        <v>0.99838317301248491</v>
      </c>
      <c r="AA153">
        <v>0.99743525338574823</v>
      </c>
      <c r="AB153">
        <v>0.99740856905219311</v>
      </c>
      <c r="AC153">
        <v>0.99855841041085158</v>
      </c>
      <c r="AD153">
        <v>0.99809753769650766</v>
      </c>
      <c r="AE153">
        <v>0.99865015632875398</v>
      </c>
      <c r="AF153">
        <v>0.9983618331737254</v>
      </c>
      <c r="AG153">
        <v>0.99698100457434802</v>
      </c>
      <c r="AH153">
        <v>0.9999286744343262</v>
      </c>
      <c r="AI153">
        <v>0.9981118835121725</v>
      </c>
      <c r="AJ153">
        <v>0.99763002496698583</v>
      </c>
      <c r="AK153">
        <v>0.99426710182379852</v>
      </c>
      <c r="AL153">
        <v>0.99966913899902099</v>
      </c>
      <c r="AM153">
        <v>0.99791066895281433</v>
      </c>
      <c r="AN153">
        <v>0.99749156225489444</v>
      </c>
      <c r="AO153">
        <v>0.99470608328877796</v>
      </c>
      <c r="AP153">
        <v>0.99979138061993311</v>
      </c>
      <c r="AQ153">
        <v>0.99884305727309186</v>
      </c>
      <c r="AR153">
        <v>0.9982326469819276</v>
      </c>
      <c r="AS153">
        <v>0.99773703439672068</v>
      </c>
      <c r="AT153">
        <v>0.99975899255094525</v>
      </c>
      <c r="AU153">
        <v>0.99880583889680064</v>
      </c>
      <c r="AV153">
        <v>0.99843943376564503</v>
      </c>
      <c r="AW153">
        <v>0.99544120923186596</v>
      </c>
      <c r="AX153">
        <v>0.99982687104940959</v>
      </c>
      <c r="AY153">
        <v>497.53363132476807</v>
      </c>
      <c r="AZ153">
        <f>_xlfn.STDEV.S(HyperP_results[[#This Row],[Train Time Fold 1]:[Train Time Fold 5]])</f>
        <v>71.050795018223482</v>
      </c>
      <c r="BA153">
        <v>475.25351309776306</v>
      </c>
      <c r="BB153">
        <v>429.03411293029785</v>
      </c>
      <c r="BC153">
        <v>480.06927990913391</v>
      </c>
      <c r="BD153">
        <v>485.16919755935669</v>
      </c>
      <c r="BE153">
        <v>618.14205312728882</v>
      </c>
    </row>
    <row r="154" spans="1:57" x14ac:dyDescent="0.25">
      <c r="A154" t="s">
        <v>5</v>
      </c>
      <c r="B1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0.86549398891902474</v>
      </c>
      <c r="C154">
        <v>14</v>
      </c>
      <c r="D154">
        <v>0.85</v>
      </c>
      <c r="E154">
        <v>0.999</v>
      </c>
      <c r="F154">
        <v>64</v>
      </c>
      <c r="G154">
        <v>1</v>
      </c>
      <c r="H154">
        <v>8</v>
      </c>
      <c r="I154">
        <v>5</v>
      </c>
      <c r="J154">
        <v>0</v>
      </c>
      <c r="K154">
        <v>1</v>
      </c>
      <c r="L154" t="b">
        <v>0</v>
      </c>
      <c r="M1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54">
        <f>STANDARDIZE(HyperP_results[[#This Row],[Nparam]],AVERAGE(M:M),_xlfn.STDEV.S(M:M))</f>
        <v>-0.83909723201180753</v>
      </c>
      <c r="O154">
        <f>STANDARDIZE(HyperP_results[[#This Row],[AvgOACC]],AVERAGE(P:P),_xlfn.STDEV.S(P:P))</f>
        <v>0.50843542874381009</v>
      </c>
      <c r="P154">
        <v>0.97935058694309052</v>
      </c>
      <c r="Q154">
        <f>_xlfn.STDEV.S(HyperP_results[[#This Row],[OACC Fold 1]:[OACC fold 5]])</f>
        <v>8.0847782085192012E-4</v>
      </c>
      <c r="R154">
        <v>0.98022928537104415</v>
      </c>
      <c r="S154">
        <v>0.97961145053888932</v>
      </c>
      <c r="T154">
        <v>0.97830713255989565</v>
      </c>
      <c r="U154">
        <v>0.97988604379762478</v>
      </c>
      <c r="V154">
        <v>0.97871902244799891</v>
      </c>
      <c r="W154">
        <f>STANDARDIZE(HyperP_results[[#This Row],[AvgROCAUC]],AVERAGE(Y:Y),_xlfn.STDEV.S(Y:Y))</f>
        <v>0.56306581370798869</v>
      </c>
      <c r="X154">
        <f>_xlfn.STDEV.S(HyperP_results[[#This Row],[ROC_AUC Fold 1]:[ROC_AUC Fold 5]])</f>
        <v>2.8177537800959997E-4</v>
      </c>
      <c r="Y154">
        <v>0.99787297787548768</v>
      </c>
      <c r="Z154">
        <v>0.99806263665624584</v>
      </c>
      <c r="AA154">
        <v>0.99772635942538945</v>
      </c>
      <c r="AB154">
        <v>0.99795313031667565</v>
      </c>
      <c r="AC154">
        <v>0.99816217301471488</v>
      </c>
      <c r="AD154">
        <v>0.99746058996441256</v>
      </c>
      <c r="AE154">
        <v>0.99850960608317441</v>
      </c>
      <c r="AF154">
        <v>0.99814917681529092</v>
      </c>
      <c r="AG154">
        <v>0.99626384928414435</v>
      </c>
      <c r="AH154">
        <v>0.99950566183661682</v>
      </c>
      <c r="AI154">
        <v>0.99832645579403989</v>
      </c>
      <c r="AJ154">
        <v>0.99815021371177093</v>
      </c>
      <c r="AK154">
        <v>0.99453432246183093</v>
      </c>
      <c r="AL154">
        <v>0.9998454277612201</v>
      </c>
      <c r="AM154">
        <v>0.99833401713299108</v>
      </c>
      <c r="AN154">
        <v>0.99752192850895038</v>
      </c>
      <c r="AO154">
        <v>0.99693459276421315</v>
      </c>
      <c r="AP154">
        <v>0.99963218356598071</v>
      </c>
      <c r="AQ154">
        <v>0.99822249702802734</v>
      </c>
      <c r="AR154">
        <v>0.99750450494488518</v>
      </c>
      <c r="AS154">
        <v>0.99810179409493249</v>
      </c>
      <c r="AT154">
        <v>0.99980146329152053</v>
      </c>
      <c r="AU154">
        <v>0.99830349208480196</v>
      </c>
      <c r="AV154">
        <v>0.99754425881528652</v>
      </c>
      <c r="AW154">
        <v>0.99473686360125957</v>
      </c>
      <c r="AX154">
        <v>0.99952953277704182</v>
      </c>
      <c r="AY154">
        <v>585.38282246589665</v>
      </c>
      <c r="AZ154">
        <f>_xlfn.STDEV.S(HyperP_results[[#This Row],[Train Time Fold 1]:[Train Time Fold 5]])</f>
        <v>30.990924935801729</v>
      </c>
      <c r="BA154">
        <v>593.14200234413147</v>
      </c>
      <c r="BB154">
        <v>581.46824097633362</v>
      </c>
      <c r="BC154">
        <v>540.15496826171875</v>
      </c>
      <c r="BD154">
        <v>626.8635721206665</v>
      </c>
      <c r="BE154">
        <v>585.28532862663269</v>
      </c>
    </row>
    <row r="155" spans="1:57" x14ac:dyDescent="0.25">
      <c r="A155" t="s">
        <v>0</v>
      </c>
      <c r="B1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0.86544785643419775</v>
      </c>
      <c r="C155">
        <v>58</v>
      </c>
      <c r="D155">
        <v>0.85</v>
      </c>
      <c r="E155">
        <v>0.9</v>
      </c>
      <c r="F155">
        <v>64</v>
      </c>
      <c r="G155">
        <v>3</v>
      </c>
      <c r="H155">
        <v>16</v>
      </c>
      <c r="I155">
        <v>5</v>
      </c>
      <c r="J155">
        <v>0</v>
      </c>
      <c r="K155">
        <v>1</v>
      </c>
      <c r="L155" t="b">
        <v>0</v>
      </c>
      <c r="M1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55">
        <f>STANDARDIZE(HyperP_results[[#This Row],[Nparam]],AVERAGE(M:M),_xlfn.STDEV.S(M:M))</f>
        <v>-0.75216457674366088</v>
      </c>
      <c r="O155">
        <f>STANDARDIZE(HyperP_results[[#This Row],[AvgOACC]],AVERAGE(P:P),_xlfn.STDEV.S(P:P))</f>
        <v>0.63983851684422288</v>
      </c>
      <c r="P155">
        <v>0.98307132559895649</v>
      </c>
      <c r="Q155">
        <f>_xlfn.STDEV.S(HyperP_results[[#This Row],[OACC Fold 1]:[OACC fold 5]])</f>
        <v>9.6547942564699193E-4</v>
      </c>
      <c r="R155">
        <v>0.98379899773460566</v>
      </c>
      <c r="S155">
        <v>0.98400494267865724</v>
      </c>
      <c r="T155">
        <v>0.98270062469966357</v>
      </c>
      <c r="U155">
        <v>0.98324981121713462</v>
      </c>
      <c r="V155">
        <v>0.98160225166472159</v>
      </c>
      <c r="W155">
        <f>STANDARDIZE(HyperP_results[[#This Row],[AvgROCAUC]],AVERAGE(Y:Y),_xlfn.STDEV.S(Y:Y))</f>
        <v>0.56979894443668877</v>
      </c>
      <c r="X155">
        <f>_xlfn.STDEV.S(HyperP_results[[#This Row],[ROC_AUC Fold 1]:[ROC_AUC Fold 5]])</f>
        <v>3.6546315800086462E-4</v>
      </c>
      <c r="Y155">
        <v>0.99791722718952069</v>
      </c>
      <c r="Z155">
        <v>0.99756744260211327</v>
      </c>
      <c r="AA155">
        <v>0.99804984571404776</v>
      </c>
      <c r="AB155">
        <v>0.99807685129867407</v>
      </c>
      <c r="AC155">
        <v>0.99837447275976521</v>
      </c>
      <c r="AD155">
        <v>0.99751752357300327</v>
      </c>
      <c r="AE155">
        <v>0.99898774503705168</v>
      </c>
      <c r="AF155">
        <v>0.99812051403402358</v>
      </c>
      <c r="AG155">
        <v>0.99201549783164034</v>
      </c>
      <c r="AH155">
        <v>0.99975240003490728</v>
      </c>
      <c r="AI155">
        <v>0.99884241108723759</v>
      </c>
      <c r="AJ155">
        <v>0.99844456270001924</v>
      </c>
      <c r="AK155">
        <v>0.99476058931860045</v>
      </c>
      <c r="AL155">
        <v>0.99986339559904891</v>
      </c>
      <c r="AM155">
        <v>0.99873037982032964</v>
      </c>
      <c r="AN155">
        <v>0.99731562314145583</v>
      </c>
      <c r="AO155">
        <v>0.99675210152676297</v>
      </c>
      <c r="AP155">
        <v>0.99918504149780585</v>
      </c>
      <c r="AQ155">
        <v>0.99857763884460438</v>
      </c>
      <c r="AR155">
        <v>0.99815543522618777</v>
      </c>
      <c r="AS155">
        <v>0.99723719776629238</v>
      </c>
      <c r="AT155">
        <v>0.99975666578057887</v>
      </c>
      <c r="AU155">
        <v>0.99869221627666938</v>
      </c>
      <c r="AV155">
        <v>0.99715479309101052</v>
      </c>
      <c r="AW155">
        <v>0.99469939998811863</v>
      </c>
      <c r="AX155">
        <v>0.99949799211207602</v>
      </c>
      <c r="AY155">
        <v>869.2392676830292</v>
      </c>
      <c r="AZ155">
        <f>_xlfn.STDEV.S(HyperP_results[[#This Row],[Train Time Fold 1]:[Train Time Fold 5]])</f>
        <v>107.30263660132275</v>
      </c>
      <c r="BA155">
        <v>929.67584204673767</v>
      </c>
      <c r="BB155">
        <v>1010.3779757022858</v>
      </c>
      <c r="BC155">
        <v>731.12166357040405</v>
      </c>
      <c r="BD155">
        <v>863.89979982376099</v>
      </c>
      <c r="BE155">
        <v>811.1210572719574</v>
      </c>
    </row>
    <row r="156" spans="1:57" x14ac:dyDescent="0.25">
      <c r="A156" t="s">
        <v>8</v>
      </c>
      <c r="B1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0.86501407779817741</v>
      </c>
      <c r="C156">
        <v>62</v>
      </c>
      <c r="D156">
        <v>0.9</v>
      </c>
      <c r="E156">
        <v>0.9</v>
      </c>
      <c r="F156">
        <v>64</v>
      </c>
      <c r="G156">
        <v>4</v>
      </c>
      <c r="H156">
        <v>1</v>
      </c>
      <c r="I156">
        <v>5</v>
      </c>
      <c r="J156">
        <v>0</v>
      </c>
      <c r="K156">
        <v>1</v>
      </c>
      <c r="L156" t="b">
        <v>0</v>
      </c>
      <c r="M1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56">
        <f>STANDARDIZE(HyperP_results[[#This Row],[Nparam]],AVERAGE(M:M),_xlfn.STDEV.S(M:M))</f>
        <v>-0.70810723812267384</v>
      </c>
      <c r="O156">
        <f>STANDARDIZE(HyperP_results[[#This Row],[AvgOACC]],AVERAGE(P:P),_xlfn.STDEV.S(P:P))</f>
        <v>0.66747680474726612</v>
      </c>
      <c r="P156">
        <v>0.98385391638635278</v>
      </c>
      <c r="Q156">
        <f>_xlfn.STDEV.S(HyperP_results[[#This Row],[OACC Fold 1]:[OACC fold 5]])</f>
        <v>2.13163794937982E-3</v>
      </c>
      <c r="R156">
        <v>0.98373034941992177</v>
      </c>
      <c r="S156">
        <v>0.98077847188851519</v>
      </c>
      <c r="T156">
        <v>0.98304386627308304</v>
      </c>
      <c r="U156">
        <v>0.98592709548980573</v>
      </c>
      <c r="V156">
        <v>0.98578979886043794</v>
      </c>
      <c r="W156">
        <f>STANDARDIZE(HyperP_results[[#This Row],[AvgROCAUC]],AVERAGE(Y:Y),_xlfn.STDEV.S(Y:Y))</f>
        <v>0.60862043069672556</v>
      </c>
      <c r="X156">
        <f>_xlfn.STDEV.S(HyperP_results[[#This Row],[ROC_AUC Fold 1]:[ROC_AUC Fold 5]])</f>
        <v>2.6522677908780574E-4</v>
      </c>
      <c r="Y156">
        <v>0.99817235726287967</v>
      </c>
      <c r="Z156">
        <v>0.99842953455183192</v>
      </c>
      <c r="AA156">
        <v>0.99777189839497293</v>
      </c>
      <c r="AB156">
        <v>0.99816741737713066</v>
      </c>
      <c r="AC156">
        <v>0.99809837290623038</v>
      </c>
      <c r="AD156">
        <v>0.99839456308423269</v>
      </c>
      <c r="AE156">
        <v>0.99886065860419604</v>
      </c>
      <c r="AF156">
        <v>0.99815013964773669</v>
      </c>
      <c r="AG156">
        <v>0.99726938899780204</v>
      </c>
      <c r="AH156">
        <v>0.99974969983226003</v>
      </c>
      <c r="AI156">
        <v>0.99891428238553281</v>
      </c>
      <c r="AJ156">
        <v>0.99805663380445464</v>
      </c>
      <c r="AK156">
        <v>0.99370407087269053</v>
      </c>
      <c r="AL156">
        <v>0.99985131650103609</v>
      </c>
      <c r="AM156">
        <v>0.99873727568429649</v>
      </c>
      <c r="AN156">
        <v>0.99855019652891508</v>
      </c>
      <c r="AO156">
        <v>0.99542364700291108</v>
      </c>
      <c r="AP156">
        <v>0.99974146995929769</v>
      </c>
      <c r="AQ156">
        <v>0.99910927620047363</v>
      </c>
      <c r="AR156">
        <v>0.99704769649743785</v>
      </c>
      <c r="AS156">
        <v>0.99585323471751919</v>
      </c>
      <c r="AT156">
        <v>0.99969565269097305</v>
      </c>
      <c r="AU156">
        <v>0.99914524078331612</v>
      </c>
      <c r="AV156">
        <v>0.99865871885514779</v>
      </c>
      <c r="AW156">
        <v>0.99593417691439434</v>
      </c>
      <c r="AX156">
        <v>0.99967588950563957</v>
      </c>
      <c r="AY156">
        <v>743.18667426109312</v>
      </c>
      <c r="AZ156">
        <f>_xlfn.STDEV.S(HyperP_results[[#This Row],[Train Time Fold 1]:[Train Time Fold 5]])</f>
        <v>64.450338145039893</v>
      </c>
      <c r="BA156">
        <v>772.82015657424927</v>
      </c>
      <c r="BB156">
        <v>672.27747654914856</v>
      </c>
      <c r="BC156">
        <v>704.3753547668457</v>
      </c>
      <c r="BD156">
        <v>728.47691941261292</v>
      </c>
      <c r="BE156">
        <v>837.98346400260925</v>
      </c>
    </row>
    <row r="157" spans="1:57" x14ac:dyDescent="0.25">
      <c r="A157" t="s">
        <v>5</v>
      </c>
      <c r="B1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0.86475875462458285</v>
      </c>
      <c r="C157">
        <v>22</v>
      </c>
      <c r="D157">
        <v>0.85</v>
      </c>
      <c r="E157">
        <v>0.999</v>
      </c>
      <c r="F157">
        <v>64</v>
      </c>
      <c r="G157">
        <v>2</v>
      </c>
      <c r="H157">
        <v>1</v>
      </c>
      <c r="I157">
        <v>5</v>
      </c>
      <c r="J157">
        <v>0</v>
      </c>
      <c r="K157">
        <v>1</v>
      </c>
      <c r="L157" t="b">
        <v>0</v>
      </c>
      <c r="M1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57">
        <f>STANDARDIZE(HyperP_results[[#This Row],[Nparam]],AVERAGE(M:M),_xlfn.STDEV.S(M:M))</f>
        <v>-0.79622191536464781</v>
      </c>
      <c r="O157">
        <f>STANDARDIZE(HyperP_results[[#This Row],[AvgOACC]],AVERAGE(P:P),_xlfn.STDEV.S(P:P))</f>
        <v>0.53461906991511399</v>
      </c>
      <c r="P157">
        <v>0.98009198874167647</v>
      </c>
      <c r="Q157">
        <f>_xlfn.STDEV.S(HyperP_results[[#This Row],[OACC Fold 1]:[OACC fold 5]])</f>
        <v>1.4546317086851902E-3</v>
      </c>
      <c r="R157">
        <v>0.98112171346193455</v>
      </c>
      <c r="S157">
        <v>0.98091576851788287</v>
      </c>
      <c r="T157">
        <v>0.97755200109837304</v>
      </c>
      <c r="U157">
        <v>0.98057252694446351</v>
      </c>
      <c r="V157">
        <v>0.98029793368572804</v>
      </c>
      <c r="W157">
        <f>STANDARDIZE(HyperP_results[[#This Row],[AvgROCAUC]],AVERAGE(Y:Y),_xlfn.STDEV.S(Y:Y))</f>
        <v>0.59969629676891567</v>
      </c>
      <c r="X157">
        <f>_xlfn.STDEV.S(HyperP_results[[#This Row],[ROC_AUC Fold 1]:[ROC_AUC Fold 5]])</f>
        <v>3.0822352962943953E-4</v>
      </c>
      <c r="Y157">
        <v>0.99811370894301843</v>
      </c>
      <c r="Z157">
        <v>0.99858407652631609</v>
      </c>
      <c r="AA157">
        <v>0.99825025590914207</v>
      </c>
      <c r="AB157">
        <v>0.99780616439358283</v>
      </c>
      <c r="AC157">
        <v>0.99798301593029493</v>
      </c>
      <c r="AD157">
        <v>0.99794503195575646</v>
      </c>
      <c r="AE157">
        <v>0.99872910673775084</v>
      </c>
      <c r="AF157">
        <v>0.99844861770589621</v>
      </c>
      <c r="AG157">
        <v>0.99753846610823993</v>
      </c>
      <c r="AH157">
        <v>0.99989851259624429</v>
      </c>
      <c r="AI157">
        <v>0.99863045248248195</v>
      </c>
      <c r="AJ157">
        <v>0.99708021060848795</v>
      </c>
      <c r="AK157">
        <v>0.99750441840432469</v>
      </c>
      <c r="AL157">
        <v>0.99978610947965885</v>
      </c>
      <c r="AM157">
        <v>0.99812500976512197</v>
      </c>
      <c r="AN157">
        <v>0.99788112055921296</v>
      </c>
      <c r="AO157">
        <v>0.9963266351808947</v>
      </c>
      <c r="AP157">
        <v>0.99955969461512384</v>
      </c>
      <c r="AQ157">
        <v>0.99880587747506067</v>
      </c>
      <c r="AR157">
        <v>0.99863572197250305</v>
      </c>
      <c r="AS157">
        <v>0.99448319521178641</v>
      </c>
      <c r="AT157">
        <v>0.99961687284245904</v>
      </c>
      <c r="AU157">
        <v>0.99850159144966877</v>
      </c>
      <c r="AV157">
        <v>0.99800099319869962</v>
      </c>
      <c r="AW157">
        <v>0.99618658290263173</v>
      </c>
      <c r="AX157">
        <v>0.99947532764517444</v>
      </c>
      <c r="AY157">
        <v>947.27170224189763</v>
      </c>
      <c r="AZ157">
        <f>_xlfn.STDEV.S(HyperP_results[[#This Row],[Train Time Fold 1]:[Train Time Fold 5]])</f>
        <v>47.059750487613321</v>
      </c>
      <c r="BA157">
        <v>939.61641716957092</v>
      </c>
      <c r="BB157">
        <v>934.53008484840393</v>
      </c>
      <c r="BC157">
        <v>978.86654043197632</v>
      </c>
      <c r="BD157">
        <v>1003.2218918800354</v>
      </c>
      <c r="BE157">
        <v>880.12357687950134</v>
      </c>
    </row>
    <row r="158" spans="1:57" x14ac:dyDescent="0.25">
      <c r="A158" t="s">
        <v>5</v>
      </c>
      <c r="B1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0.86458197215683064</v>
      </c>
      <c r="C158">
        <v>58</v>
      </c>
      <c r="D158">
        <v>0.85</v>
      </c>
      <c r="E158">
        <v>0.999</v>
      </c>
      <c r="F158">
        <v>64</v>
      </c>
      <c r="G158">
        <v>3</v>
      </c>
      <c r="H158">
        <v>16</v>
      </c>
      <c r="I158">
        <v>5</v>
      </c>
      <c r="J158">
        <v>0</v>
      </c>
      <c r="K158">
        <v>1</v>
      </c>
      <c r="L158" t="b">
        <v>0</v>
      </c>
      <c r="M1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58">
        <f>STANDARDIZE(HyperP_results[[#This Row],[Nparam]],AVERAGE(M:M),_xlfn.STDEV.S(M:M))</f>
        <v>-0.75216457674366088</v>
      </c>
      <c r="O158">
        <f>STANDARDIZE(HyperP_results[[#This Row],[AvgOACC]],AVERAGE(P:P),_xlfn.STDEV.S(P:P))</f>
        <v>0.58601658776988375</v>
      </c>
      <c r="P158">
        <v>0.98154733301297448</v>
      </c>
      <c r="Q158">
        <f>_xlfn.STDEV.S(HyperP_results[[#This Row],[OACC Fold 1]:[OACC fold 5]])</f>
        <v>2.4691454225360759E-3</v>
      </c>
      <c r="R158">
        <v>0.97899361570673438</v>
      </c>
      <c r="S158">
        <v>0.98503466739891532</v>
      </c>
      <c r="T158">
        <v>0.97933685728015374</v>
      </c>
      <c r="U158">
        <v>0.98222008649687653</v>
      </c>
      <c r="V158">
        <v>0.98215143818219264</v>
      </c>
      <c r="W158">
        <f>STANDARDIZE(HyperP_results[[#This Row],[AvgROCAUC]],AVERAGE(Y:Y),_xlfn.STDEV.S(Y:Y))</f>
        <v>0.61692023995683598</v>
      </c>
      <c r="X158">
        <f>_xlfn.STDEV.S(HyperP_results[[#This Row],[ROC_AUC Fold 1]:[ROC_AUC Fold 5]])</f>
        <v>1.4408767219954179E-4</v>
      </c>
      <c r="Y158">
        <v>0.99822690259716218</v>
      </c>
      <c r="Z158">
        <v>0.99800945701246135</v>
      </c>
      <c r="AA158">
        <v>0.99831315818325406</v>
      </c>
      <c r="AB158">
        <v>0.99830362809955664</v>
      </c>
      <c r="AC158">
        <v>0.99835648822159351</v>
      </c>
      <c r="AD158">
        <v>0.99815178146894479</v>
      </c>
      <c r="AE158">
        <v>0.99832656188425473</v>
      </c>
      <c r="AF158">
        <v>0.99820007732285176</v>
      </c>
      <c r="AG158">
        <v>0.99643735519515242</v>
      </c>
      <c r="AH158">
        <v>0.99969820926581998</v>
      </c>
      <c r="AI158">
        <v>0.99904633576935764</v>
      </c>
      <c r="AJ158">
        <v>0.99889211314318138</v>
      </c>
      <c r="AK158">
        <v>0.99551951523792559</v>
      </c>
      <c r="AL158">
        <v>0.99980126221260002</v>
      </c>
      <c r="AM158">
        <v>0.99886961840507071</v>
      </c>
      <c r="AN158">
        <v>0.99810955255694978</v>
      </c>
      <c r="AO158">
        <v>0.99684659597219738</v>
      </c>
      <c r="AP158">
        <v>0.99955683642189597</v>
      </c>
      <c r="AQ158">
        <v>0.99869626699396463</v>
      </c>
      <c r="AR158">
        <v>0.9983394102873463</v>
      </c>
      <c r="AS158">
        <v>0.99686419533060067</v>
      </c>
      <c r="AT158">
        <v>0.99979629269070669</v>
      </c>
      <c r="AU158">
        <v>0.99890173480648281</v>
      </c>
      <c r="AV158">
        <v>0.99872293237287091</v>
      </c>
      <c r="AW158">
        <v>0.99504158498188078</v>
      </c>
      <c r="AX158">
        <v>0.99976177893027285</v>
      </c>
      <c r="AY158">
        <v>866.43666143417363</v>
      </c>
      <c r="AZ158">
        <f>_xlfn.STDEV.S(HyperP_results[[#This Row],[Train Time Fold 1]:[Train Time Fold 5]])</f>
        <v>163.84679521379573</v>
      </c>
      <c r="BA158">
        <v>1046.8945770263672</v>
      </c>
      <c r="BB158">
        <v>970.14446640014648</v>
      </c>
      <c r="BC158">
        <v>615.71792078018188</v>
      </c>
      <c r="BD158">
        <v>867.65033888816833</v>
      </c>
      <c r="BE158">
        <v>831.77600407600403</v>
      </c>
    </row>
    <row r="159" spans="1:57" x14ac:dyDescent="0.25">
      <c r="A159" t="s">
        <v>0</v>
      </c>
      <c r="B1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0.86454977150825618</v>
      </c>
      <c r="C159">
        <v>14</v>
      </c>
      <c r="D159">
        <v>0.85</v>
      </c>
      <c r="E159">
        <v>0.9</v>
      </c>
      <c r="F159">
        <v>64</v>
      </c>
      <c r="G159">
        <v>1</v>
      </c>
      <c r="H159">
        <v>8</v>
      </c>
      <c r="I159">
        <v>5</v>
      </c>
      <c r="J159">
        <v>0</v>
      </c>
      <c r="K159">
        <v>1</v>
      </c>
      <c r="L159" t="b">
        <v>0</v>
      </c>
      <c r="M1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59">
        <f>STANDARDIZE(HyperP_results[[#This Row],[Nparam]],AVERAGE(M:M),_xlfn.STDEV.S(M:M))</f>
        <v>-0.83909723201180753</v>
      </c>
      <c r="O159">
        <f>STANDARDIZE(HyperP_results[[#This Row],[AvgOACC]],AVERAGE(P:P),_xlfn.STDEV.S(P:P))</f>
        <v>0.49679825488989549</v>
      </c>
      <c r="P159">
        <v>0.97902107503260782</v>
      </c>
      <c r="Q159">
        <f>_xlfn.STDEV.S(HyperP_results[[#This Row],[OACC Fold 1]:[OACC fold 5]])</f>
        <v>2.9288785559658634E-3</v>
      </c>
      <c r="R159">
        <v>0.98002334042699246</v>
      </c>
      <c r="S159">
        <v>0.98194549323814095</v>
      </c>
      <c r="T159">
        <v>0.97830713255989565</v>
      </c>
      <c r="U159">
        <v>0.98050387862977961</v>
      </c>
      <c r="V159">
        <v>0.97432553030823088</v>
      </c>
      <c r="W159">
        <f>STANDARDIZE(HyperP_results[[#This Row],[AvgROCAUC]],AVERAGE(Y:Y),_xlfn.STDEV.S(Y:Y))</f>
        <v>0.56871099294518168</v>
      </c>
      <c r="X159">
        <f>_xlfn.STDEV.S(HyperP_results[[#This Row],[ROC_AUC Fold 1]:[ROC_AUC Fold 5]])</f>
        <v>3.580507409707631E-4</v>
      </c>
      <c r="Y159">
        <v>0.99791007730499592</v>
      </c>
      <c r="Z159">
        <v>0.99814794502415027</v>
      </c>
      <c r="AA159">
        <v>0.99770363432166553</v>
      </c>
      <c r="AB159">
        <v>0.99765408305233105</v>
      </c>
      <c r="AC159">
        <v>0.99842414109716027</v>
      </c>
      <c r="AD159">
        <v>0.9976205830296726</v>
      </c>
      <c r="AE159">
        <v>0.99838569271220012</v>
      </c>
      <c r="AF159">
        <v>0.99753418610662414</v>
      </c>
      <c r="AG159">
        <v>0.99723504425830212</v>
      </c>
      <c r="AH159">
        <v>0.99958434114567085</v>
      </c>
      <c r="AI159">
        <v>0.99820427844476367</v>
      </c>
      <c r="AJ159">
        <v>0.99840029092352667</v>
      </c>
      <c r="AK159">
        <v>0.99525886651220807</v>
      </c>
      <c r="AL159">
        <v>0.99974506065430735</v>
      </c>
      <c r="AM159">
        <v>0.99813671826701822</v>
      </c>
      <c r="AN159">
        <v>0.99740451849860345</v>
      </c>
      <c r="AO159">
        <v>0.99606665478524326</v>
      </c>
      <c r="AP159">
        <v>0.99968202241271609</v>
      </c>
      <c r="AQ159">
        <v>0.99867474996947492</v>
      </c>
      <c r="AR159">
        <v>0.99780222384669348</v>
      </c>
      <c r="AS159">
        <v>0.99761792312719055</v>
      </c>
      <c r="AT159">
        <v>0.99968348741627999</v>
      </c>
      <c r="AU159">
        <v>0.99847565721441434</v>
      </c>
      <c r="AV159">
        <v>0.99752911272027567</v>
      </c>
      <c r="AW159">
        <v>0.99523918790471089</v>
      </c>
      <c r="AX159">
        <v>0.99949276406014176</v>
      </c>
      <c r="AY159">
        <v>598.9431868076324</v>
      </c>
      <c r="AZ159">
        <f>_xlfn.STDEV.S(HyperP_results[[#This Row],[Train Time Fold 1]:[Train Time Fold 5]])</f>
        <v>48.385018028988199</v>
      </c>
      <c r="BA159">
        <v>628.78147196769714</v>
      </c>
      <c r="BB159">
        <v>593.87942862510681</v>
      </c>
      <c r="BC159">
        <v>532.44976377487183</v>
      </c>
      <c r="BD159">
        <v>659.53213596343994</v>
      </c>
      <c r="BE159">
        <v>580.07313370704651</v>
      </c>
    </row>
    <row r="160" spans="1:57" x14ac:dyDescent="0.25">
      <c r="A160" t="s">
        <v>8</v>
      </c>
      <c r="B1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0.86416133060336764</v>
      </c>
      <c r="C160">
        <v>66</v>
      </c>
      <c r="D160">
        <v>0.9</v>
      </c>
      <c r="E160">
        <v>0.9</v>
      </c>
      <c r="F160">
        <v>64</v>
      </c>
      <c r="G160">
        <v>4</v>
      </c>
      <c r="H160">
        <v>2</v>
      </c>
      <c r="I160">
        <v>5</v>
      </c>
      <c r="J160">
        <v>0</v>
      </c>
      <c r="K160">
        <v>1</v>
      </c>
      <c r="L160" t="b">
        <v>0</v>
      </c>
      <c r="M1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60">
        <f>STANDARDIZE(HyperP_results[[#This Row],[Nparam]],AVERAGE(M:M),_xlfn.STDEV.S(M:M))</f>
        <v>-0.70810723812267384</v>
      </c>
      <c r="O160">
        <f>STANDARDIZE(HyperP_results[[#This Row],[AvgOACC]],AVERAGE(P:P),_xlfn.STDEV.S(P:P))</f>
        <v>0.68832674123552184</v>
      </c>
      <c r="P160">
        <v>0.98444429189263405</v>
      </c>
      <c r="Q160">
        <f>_xlfn.STDEV.S(HyperP_results[[#This Row],[OACC Fold 1]:[OACC fold 5]])</f>
        <v>1.9083737602959357E-3</v>
      </c>
      <c r="R160">
        <v>0.98469142582549596</v>
      </c>
      <c r="S160">
        <v>0.9871627651541155</v>
      </c>
      <c r="T160">
        <v>0.98194549323814095</v>
      </c>
      <c r="U160">
        <v>0.98359305279055398</v>
      </c>
      <c r="V160">
        <v>0.98482872245486375</v>
      </c>
      <c r="W160">
        <f>STANDARDIZE(HyperP_results[[#This Row],[AvgROCAUC]],AVERAGE(Y:Y),_xlfn.STDEV.S(Y:Y))</f>
        <v>0.58293631378780297</v>
      </c>
      <c r="X160">
        <f>_xlfn.STDEV.S(HyperP_results[[#This Row],[ROC_AUC Fold 1]:[ROC_AUC Fold 5]])</f>
        <v>4.6830553752206947E-4</v>
      </c>
      <c r="Y160">
        <v>0.99800356437877313</v>
      </c>
      <c r="Z160">
        <v>0.99808511017839885</v>
      </c>
      <c r="AA160">
        <v>0.99798682758002866</v>
      </c>
      <c r="AB160">
        <v>0.99831421431250777</v>
      </c>
      <c r="AC160">
        <v>0.99722282463292622</v>
      </c>
      <c r="AD160">
        <v>0.99840884519000417</v>
      </c>
      <c r="AE160">
        <v>0.99887378485714562</v>
      </c>
      <c r="AF160">
        <v>0.99857965549855088</v>
      </c>
      <c r="AG160">
        <v>0.99464942375096521</v>
      </c>
      <c r="AH160">
        <v>0.99975471244249359</v>
      </c>
      <c r="AI160">
        <v>0.99910533157339321</v>
      </c>
      <c r="AJ160">
        <v>0.99817045170913876</v>
      </c>
      <c r="AK160">
        <v>0.99457416235965068</v>
      </c>
      <c r="AL160">
        <v>0.99950965468946784</v>
      </c>
      <c r="AM160">
        <v>0.99899478556949328</v>
      </c>
      <c r="AN160">
        <v>0.99867614241921288</v>
      </c>
      <c r="AO160">
        <v>0.99629162211132904</v>
      </c>
      <c r="AP160">
        <v>0.99933440004743157</v>
      </c>
      <c r="AQ160">
        <v>0.9990249344796478</v>
      </c>
      <c r="AR160">
        <v>0.99859952317574729</v>
      </c>
      <c r="AS160">
        <v>0.9903257737776987</v>
      </c>
      <c r="AT160">
        <v>0.999732421407873</v>
      </c>
      <c r="AU160">
        <v>0.99908500083039709</v>
      </c>
      <c r="AV160">
        <v>0.99839392141657823</v>
      </c>
      <c r="AW160">
        <v>0.99637401235668022</v>
      </c>
      <c r="AX160">
        <v>0.9995441971754615</v>
      </c>
      <c r="AY160">
        <v>762.79000020027161</v>
      </c>
      <c r="AZ160">
        <f>_xlfn.STDEV.S(HyperP_results[[#This Row],[Train Time Fold 1]:[Train Time Fold 5]])</f>
        <v>41.814259425297834</v>
      </c>
      <c r="BA160">
        <v>759.83586549758911</v>
      </c>
      <c r="BB160">
        <v>817.67548394203186</v>
      </c>
      <c r="BC160">
        <v>704.32517218589783</v>
      </c>
      <c r="BD160">
        <v>749.73027896881104</v>
      </c>
      <c r="BE160">
        <v>782.3832004070282</v>
      </c>
    </row>
    <row r="161" spans="1:57" x14ac:dyDescent="0.25">
      <c r="A161" t="s">
        <v>11</v>
      </c>
      <c r="B1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0.86398279824719815</v>
      </c>
      <c r="C161">
        <v>27</v>
      </c>
      <c r="D161">
        <v>0.9</v>
      </c>
      <c r="E161">
        <v>0.999</v>
      </c>
      <c r="F161">
        <v>64</v>
      </c>
      <c r="G161">
        <v>2</v>
      </c>
      <c r="H161">
        <v>2</v>
      </c>
      <c r="I161">
        <v>7</v>
      </c>
      <c r="J161">
        <v>0</v>
      </c>
      <c r="K161">
        <v>1</v>
      </c>
      <c r="L161" t="b">
        <v>0</v>
      </c>
      <c r="M1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61">
        <f>STANDARDIZE(HyperP_results[[#This Row],[Nparam]],AVERAGE(M:M),_xlfn.STDEV.S(M:M))</f>
        <v>-0.79622191536464781</v>
      </c>
      <c r="O161">
        <f>STANDARDIZE(HyperP_results[[#This Row],[AvgOACC]],AVERAGE(P:P),_xlfn.STDEV.S(P:P))</f>
        <v>0.59135029245292392</v>
      </c>
      <c r="P161">
        <v>0.98169835930527893</v>
      </c>
      <c r="Q161">
        <f>_xlfn.STDEV.S(HyperP_results[[#This Row],[OACC Fold 1]:[OACC fold 5]])</f>
        <v>1.8179494340319225E-3</v>
      </c>
      <c r="R161">
        <v>0.98414223930802502</v>
      </c>
      <c r="S161">
        <v>0.98201414155282485</v>
      </c>
      <c r="T161">
        <v>0.98022928537104415</v>
      </c>
      <c r="U161">
        <v>0.97961145053888932</v>
      </c>
      <c r="V161">
        <v>0.982494679755612</v>
      </c>
      <c r="W161">
        <f>STANDARDIZE(HyperP_results[[#This Row],[AvgROCAUC]],AVERAGE(Y:Y),_xlfn.STDEV.S(Y:Y))</f>
        <v>0.53962580685603045</v>
      </c>
      <c r="X161">
        <f>_xlfn.STDEV.S(HyperP_results[[#This Row],[ROC_AUC Fold 1]:[ROC_AUC Fold 5]])</f>
        <v>6.7230661625815801E-4</v>
      </c>
      <c r="Y161">
        <v>0.99771893300900272</v>
      </c>
      <c r="Z161">
        <v>0.99866336215770435</v>
      </c>
      <c r="AA161">
        <v>0.9973797428838781</v>
      </c>
      <c r="AB161">
        <v>0.99688655591200004</v>
      </c>
      <c r="AC161">
        <v>0.99803540707688088</v>
      </c>
      <c r="AD161">
        <v>0.99762959701455101</v>
      </c>
      <c r="AE161">
        <v>0.99852009936988195</v>
      </c>
      <c r="AF161">
        <v>0.99843258284247394</v>
      </c>
      <c r="AG161">
        <v>0.99812748767302317</v>
      </c>
      <c r="AH161">
        <v>0.9998923653263877</v>
      </c>
      <c r="AI161">
        <v>0.99799693958663793</v>
      </c>
      <c r="AJ161">
        <v>0.9985086651216909</v>
      </c>
      <c r="AK161">
        <v>0.9934194736529437</v>
      </c>
      <c r="AL161">
        <v>0.9998092048299615</v>
      </c>
      <c r="AM161">
        <v>0.9979877097379436</v>
      </c>
      <c r="AN161">
        <v>0.99884830426690296</v>
      </c>
      <c r="AO161">
        <v>0.99124391077051033</v>
      </c>
      <c r="AP161">
        <v>0.99980860159320006</v>
      </c>
      <c r="AQ161">
        <v>0.99816566160654918</v>
      </c>
      <c r="AR161">
        <v>0.99828949112823961</v>
      </c>
      <c r="AS161">
        <v>0.9966314308204125</v>
      </c>
      <c r="AT161">
        <v>0.9996512717006526</v>
      </c>
      <c r="AU161">
        <v>0.99817369552918467</v>
      </c>
      <c r="AV161">
        <v>0.99804780166836649</v>
      </c>
      <c r="AW161">
        <v>0.99506880086734395</v>
      </c>
      <c r="AX161">
        <v>0.99970024878058561</v>
      </c>
      <c r="AY161">
        <v>784.35100283622739</v>
      </c>
      <c r="AZ161">
        <f>_xlfn.STDEV.S(HyperP_results[[#This Row],[Train Time Fold 1]:[Train Time Fold 5]])</f>
        <v>26.417135613817763</v>
      </c>
      <c r="BA161">
        <v>800.77988386154175</v>
      </c>
      <c r="BB161">
        <v>819.26038384437561</v>
      </c>
      <c r="BC161">
        <v>750.4193811416626</v>
      </c>
      <c r="BD161">
        <v>775.78312134742737</v>
      </c>
      <c r="BE161">
        <v>775.51224398612976</v>
      </c>
    </row>
    <row r="162" spans="1:57" x14ac:dyDescent="0.25">
      <c r="A162" t="s">
        <v>8</v>
      </c>
      <c r="B1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0.86372578836814773</v>
      </c>
      <c r="C162">
        <v>50</v>
      </c>
      <c r="D162">
        <v>0.9</v>
      </c>
      <c r="E162">
        <v>0.9</v>
      </c>
      <c r="F162">
        <v>64</v>
      </c>
      <c r="G162">
        <v>3</v>
      </c>
      <c r="H162">
        <v>4</v>
      </c>
      <c r="I162">
        <v>5</v>
      </c>
      <c r="J162">
        <v>0</v>
      </c>
      <c r="K162">
        <v>1</v>
      </c>
      <c r="L162" t="b">
        <v>0</v>
      </c>
      <c r="M1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62">
        <f>STANDARDIZE(HyperP_results[[#This Row],[Nparam]],AVERAGE(M:M),_xlfn.STDEV.S(M:M))</f>
        <v>-0.75216457674366088</v>
      </c>
      <c r="O162">
        <f>STANDARDIZE(HyperP_results[[#This Row],[AvgOACC]],AVERAGE(P:P),_xlfn.STDEV.S(P:P))</f>
        <v>0.59813864386770743</v>
      </c>
      <c r="P162">
        <v>0.98189057458639384</v>
      </c>
      <c r="Q162">
        <f>_xlfn.STDEV.S(HyperP_results[[#This Row],[OACC Fold 1]:[OACC fold 5]])</f>
        <v>1.5004015371689375E-3</v>
      </c>
      <c r="R162">
        <v>0.98270062469966357</v>
      </c>
      <c r="S162">
        <v>0.98009198874167636</v>
      </c>
      <c r="T162">
        <v>0.98043523031509572</v>
      </c>
      <c r="U162">
        <v>0.98304386627308304</v>
      </c>
      <c r="V162">
        <v>0.98318116290245072</v>
      </c>
      <c r="W162">
        <f>STANDARDIZE(HyperP_results[[#This Row],[AvgROCAUC]],AVERAGE(Y:Y),_xlfn.STDEV.S(Y:Y))</f>
        <v>0.59979366919108845</v>
      </c>
      <c r="X162">
        <f>_xlfn.STDEV.S(HyperP_results[[#This Row],[ROC_AUC Fold 1]:[ROC_AUC Fold 5]])</f>
        <v>2.2234109770359831E-4</v>
      </c>
      <c r="Y162">
        <v>0.99811434886270223</v>
      </c>
      <c r="Z162">
        <v>0.99793639677537049</v>
      </c>
      <c r="AA162">
        <v>0.9981421327003247</v>
      </c>
      <c r="AB162">
        <v>0.99785071897462496</v>
      </c>
      <c r="AC162">
        <v>0.99839262089772396</v>
      </c>
      <c r="AD162">
        <v>0.99824987496546713</v>
      </c>
      <c r="AE162">
        <v>0.99819204913635817</v>
      </c>
      <c r="AF162">
        <v>0.99767777775308997</v>
      </c>
      <c r="AG162">
        <v>0.99685290797837578</v>
      </c>
      <c r="AH162">
        <v>0.99948360060647701</v>
      </c>
      <c r="AI162">
        <v>0.99880612823375015</v>
      </c>
      <c r="AJ162">
        <v>0.99851527533675066</v>
      </c>
      <c r="AK162">
        <v>0.99569112754708022</v>
      </c>
      <c r="AL162">
        <v>0.99964594310925803</v>
      </c>
      <c r="AM162">
        <v>0.99848916924996356</v>
      </c>
      <c r="AN162">
        <v>0.99799741960904553</v>
      </c>
      <c r="AO162">
        <v>0.99582635299708899</v>
      </c>
      <c r="AP162">
        <v>0.99944904375770316</v>
      </c>
      <c r="AQ162">
        <v>0.99906345487221238</v>
      </c>
      <c r="AR162">
        <v>0.99765029999637078</v>
      </c>
      <c r="AS162">
        <v>0.99695367730054063</v>
      </c>
      <c r="AT162">
        <v>0.99976446477014003</v>
      </c>
      <c r="AU162">
        <v>0.99856722271441656</v>
      </c>
      <c r="AV162">
        <v>0.99852581094562742</v>
      </c>
      <c r="AW162">
        <v>0.99639079486722515</v>
      </c>
      <c r="AX162">
        <v>0.99974346638572298</v>
      </c>
      <c r="AY162">
        <v>638.59631419181824</v>
      </c>
      <c r="AZ162">
        <f>_xlfn.STDEV.S(HyperP_results[[#This Row],[Train Time Fold 1]:[Train Time Fold 5]])</f>
        <v>26.686471964460559</v>
      </c>
      <c r="BA162">
        <v>649.13377928733826</v>
      </c>
      <c r="BB162">
        <v>637.0512273311615</v>
      </c>
      <c r="BC162">
        <v>593.6889443397522</v>
      </c>
      <c r="BD162">
        <v>650.486252784729</v>
      </c>
      <c r="BE162">
        <v>662.62136721611023</v>
      </c>
    </row>
    <row r="163" spans="1:57" x14ac:dyDescent="0.25">
      <c r="A163" t="s">
        <v>11</v>
      </c>
      <c r="B1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0.8630789970526821</v>
      </c>
      <c r="C163">
        <v>34</v>
      </c>
      <c r="D163">
        <v>0.9</v>
      </c>
      <c r="E163">
        <v>0.999</v>
      </c>
      <c r="F163">
        <v>64</v>
      </c>
      <c r="G163">
        <v>2</v>
      </c>
      <c r="H163">
        <v>8</v>
      </c>
      <c r="I163">
        <v>5</v>
      </c>
      <c r="J163">
        <v>0</v>
      </c>
      <c r="K163">
        <v>1</v>
      </c>
      <c r="L163" t="b">
        <v>0</v>
      </c>
      <c r="M1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63">
        <f>STANDARDIZE(HyperP_results[[#This Row],[Nparam]],AVERAGE(M:M),_xlfn.STDEV.S(M:M))</f>
        <v>-0.79622191536464781</v>
      </c>
      <c r="O163">
        <f>STANDARDIZE(HyperP_results[[#This Row],[AvgOACC]],AVERAGE(P:P),_xlfn.STDEV.S(P:P))</f>
        <v>0.55595388864728279</v>
      </c>
      <c r="P163">
        <v>0.98069609391089452</v>
      </c>
      <c r="Q163">
        <f>_xlfn.STDEV.S(HyperP_results[[#This Row],[OACC Fold 1]:[OACC fold 5]])</f>
        <v>9.809745687043795E-4</v>
      </c>
      <c r="R163">
        <v>0.98201414155282485</v>
      </c>
      <c r="S163">
        <v>0.98139630672067002</v>
      </c>
      <c r="T163">
        <v>0.98016063705636025</v>
      </c>
      <c r="U163">
        <v>0.97961145053888932</v>
      </c>
      <c r="V163">
        <v>0.98029793368572804</v>
      </c>
      <c r="W163">
        <f>STANDARDIZE(HyperP_results[[#This Row],[AvgROCAUC]],AVERAGE(Y:Y),_xlfn.STDEV.S(Y:Y))</f>
        <v>0.56861528141240314</v>
      </c>
      <c r="X163">
        <f>_xlfn.STDEV.S(HyperP_results[[#This Row],[ROC_AUC Fold 1]:[ROC_AUC Fold 5]])</f>
        <v>3.8797826106762762E-4</v>
      </c>
      <c r="Y163">
        <v>0.99790944830047468</v>
      </c>
      <c r="Z163">
        <v>0.99799709748956211</v>
      </c>
      <c r="AA163">
        <v>0.99844279822800042</v>
      </c>
      <c r="AB163">
        <v>0.99801733776745916</v>
      </c>
      <c r="AC163">
        <v>0.99767284097119002</v>
      </c>
      <c r="AD163">
        <v>0.99741716704616223</v>
      </c>
      <c r="AE163">
        <v>0.99869108786256577</v>
      </c>
      <c r="AF163">
        <v>0.99801856489083329</v>
      </c>
      <c r="AG163">
        <v>0.99519455830808523</v>
      </c>
      <c r="AH163">
        <v>0.99978560678235762</v>
      </c>
      <c r="AI163">
        <v>0.99912799630111648</v>
      </c>
      <c r="AJ163">
        <v>0.99863388888765448</v>
      </c>
      <c r="AK163">
        <v>0.99645049901978244</v>
      </c>
      <c r="AL163">
        <v>0.99969164547534228</v>
      </c>
      <c r="AM163">
        <v>0.99841855174511651</v>
      </c>
      <c r="AN163">
        <v>0.99834372451734321</v>
      </c>
      <c r="AO163">
        <v>0.99576880235252185</v>
      </c>
      <c r="AP163">
        <v>0.99958597850259523</v>
      </c>
      <c r="AQ163">
        <v>0.99784253974573445</v>
      </c>
      <c r="AR163">
        <v>0.99721393322238527</v>
      </c>
      <c r="AS163">
        <v>0.99604734747222723</v>
      </c>
      <c r="AT163">
        <v>0.99978859424060573</v>
      </c>
      <c r="AU163">
        <v>0.99820855098705363</v>
      </c>
      <c r="AV163">
        <v>0.99807648296564233</v>
      </c>
      <c r="AW163">
        <v>0.9936425845066239</v>
      </c>
      <c r="AX163">
        <v>0.99951544288982341</v>
      </c>
      <c r="AY163">
        <v>595.18675799369817</v>
      </c>
      <c r="AZ163">
        <f>_xlfn.STDEV.S(HyperP_results[[#This Row],[Train Time Fold 1]:[Train Time Fold 5]])</f>
        <v>44.964381834028245</v>
      </c>
      <c r="BA163">
        <v>570.9202287197113</v>
      </c>
      <c r="BB163">
        <v>537.28886914253235</v>
      </c>
      <c r="BC163">
        <v>654.96695113182068</v>
      </c>
      <c r="BD163">
        <v>593.69119334220886</v>
      </c>
      <c r="BE163">
        <v>619.06654763221741</v>
      </c>
    </row>
    <row r="164" spans="1:57" x14ac:dyDescent="0.25">
      <c r="A164" t="s">
        <v>11</v>
      </c>
      <c r="B1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0.86270303397758608</v>
      </c>
      <c r="C164">
        <v>98</v>
      </c>
      <c r="D164">
        <v>0.9</v>
      </c>
      <c r="E164">
        <v>0.999</v>
      </c>
      <c r="F164">
        <v>64</v>
      </c>
      <c r="G164">
        <v>5</v>
      </c>
      <c r="H164">
        <v>16</v>
      </c>
      <c r="I164">
        <v>5</v>
      </c>
      <c r="J164">
        <v>0</v>
      </c>
      <c r="K164">
        <v>1</v>
      </c>
      <c r="L164" t="b">
        <v>0</v>
      </c>
      <c r="M1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64">
        <f>STANDARDIZE(HyperP_results[[#This Row],[Nparam]],AVERAGE(M:M),_xlfn.STDEV.S(M:M))</f>
        <v>-0.66404989950168691</v>
      </c>
      <c r="O164">
        <f>STANDARDIZE(HyperP_results[[#This Row],[AvgOACC]],AVERAGE(P:P),_xlfn.STDEV.S(P:P))</f>
        <v>0.69123603469900052</v>
      </c>
      <c r="P164">
        <v>0.98452666987025472</v>
      </c>
      <c r="Q164">
        <f>_xlfn.STDEV.S(HyperP_results[[#This Row],[OACC Fold 1]:[OACC fold 5]])</f>
        <v>2.2651863498197792E-3</v>
      </c>
      <c r="R164">
        <v>0.98647628200727677</v>
      </c>
      <c r="S164">
        <v>0.98311251458776683</v>
      </c>
      <c r="T164">
        <v>0.98215143818219264</v>
      </c>
      <c r="U164">
        <v>0.98352440447587008</v>
      </c>
      <c r="V164">
        <v>0.98736871009816707</v>
      </c>
      <c r="W164">
        <f>STANDARDIZE(HyperP_results[[#This Row],[AvgROCAUC]],AVERAGE(Y:Y),_xlfn.STDEV.S(Y:Y))</f>
        <v>0.63922664719447186</v>
      </c>
      <c r="X164">
        <f>_xlfn.STDEV.S(HyperP_results[[#This Row],[ROC_AUC Fold 1]:[ROC_AUC Fold 5]])</f>
        <v>4.1758439419603088E-4</v>
      </c>
      <c r="Y164">
        <v>0.99837349758522609</v>
      </c>
      <c r="Z164">
        <v>0.99896534117695823</v>
      </c>
      <c r="AA164">
        <v>0.99862422481402635</v>
      </c>
      <c r="AB164">
        <v>0.99792086250569267</v>
      </c>
      <c r="AC164">
        <v>0.99822012579921771</v>
      </c>
      <c r="AD164">
        <v>0.99813693363023637</v>
      </c>
      <c r="AE164">
        <v>0.9995411115978402</v>
      </c>
      <c r="AF164">
        <v>0.99807552013319678</v>
      </c>
      <c r="AG164">
        <v>0.99839522812332904</v>
      </c>
      <c r="AH164">
        <v>0.99984132000612902</v>
      </c>
      <c r="AI164">
        <v>0.99920505637537582</v>
      </c>
      <c r="AJ164">
        <v>0.99903653801003267</v>
      </c>
      <c r="AK164">
        <v>0.99611410621992513</v>
      </c>
      <c r="AL164">
        <v>0.99976916139921279</v>
      </c>
      <c r="AM164">
        <v>0.99844474638362579</v>
      </c>
      <c r="AN164">
        <v>0.99864655383751688</v>
      </c>
      <c r="AO164">
        <v>0.99553154517911246</v>
      </c>
      <c r="AP164">
        <v>0.99986954286890561</v>
      </c>
      <c r="AQ164">
        <v>0.9990709390546435</v>
      </c>
      <c r="AR164">
        <v>0.99767927754978403</v>
      </c>
      <c r="AS164">
        <v>0.99617900849521779</v>
      </c>
      <c r="AT164">
        <v>0.99973018081418685</v>
      </c>
      <c r="AU164">
        <v>0.99888738369377961</v>
      </c>
      <c r="AV164">
        <v>0.99902544692089879</v>
      </c>
      <c r="AW164">
        <v>0.99559347709855639</v>
      </c>
      <c r="AX164">
        <v>0.99942920875846908</v>
      </c>
      <c r="AY164">
        <v>1443.7588592529296</v>
      </c>
      <c r="AZ164">
        <f>_xlfn.STDEV.S(HyperP_results[[#This Row],[Train Time Fold 1]:[Train Time Fold 5]])</f>
        <v>267.89732878434091</v>
      </c>
      <c r="BA164">
        <v>1429.2527143955231</v>
      </c>
      <c r="BB164">
        <v>1002.9179720878601</v>
      </c>
      <c r="BC164">
        <v>1494.3484296798706</v>
      </c>
      <c r="BD164">
        <v>1582.6900012493134</v>
      </c>
      <c r="BE164">
        <v>1709.5851788520813</v>
      </c>
    </row>
    <row r="165" spans="1:57" x14ac:dyDescent="0.25">
      <c r="A165" t="s">
        <v>0</v>
      </c>
      <c r="B1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0.86253044912028021</v>
      </c>
      <c r="C165">
        <v>62</v>
      </c>
      <c r="D165">
        <v>0.85</v>
      </c>
      <c r="E165">
        <v>0.9</v>
      </c>
      <c r="F165">
        <v>64</v>
      </c>
      <c r="G165">
        <v>4</v>
      </c>
      <c r="H165">
        <v>1</v>
      </c>
      <c r="I165">
        <v>5</v>
      </c>
      <c r="J165">
        <v>0</v>
      </c>
      <c r="K165">
        <v>1</v>
      </c>
      <c r="L165" t="b">
        <v>0</v>
      </c>
      <c r="M1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65">
        <f>STANDARDIZE(HyperP_results[[#This Row],[Nparam]],AVERAGE(M:M),_xlfn.STDEV.S(M:M))</f>
        <v>-0.70810723812267384</v>
      </c>
      <c r="O165">
        <f>STANDARDIZE(HyperP_results[[#This Row],[AvgOACC]],AVERAGE(P:P),_xlfn.STDEV.S(P:P))</f>
        <v>0.65777915986900393</v>
      </c>
      <c r="P165">
        <v>0.9835793231276172</v>
      </c>
      <c r="Q165">
        <f>_xlfn.STDEV.S(HyperP_results[[#This Row],[OACC Fold 1]:[OACC fold 5]])</f>
        <v>1.9922209295020693E-3</v>
      </c>
      <c r="R165">
        <v>0.98482872245486375</v>
      </c>
      <c r="S165">
        <v>0.98057252694446351</v>
      </c>
      <c r="T165">
        <v>0.98297521795839915</v>
      </c>
      <c r="U165">
        <v>0.98578979886043794</v>
      </c>
      <c r="V165">
        <v>0.98373034941992177</v>
      </c>
      <c r="W165">
        <f>STANDARDIZE(HyperP_results[[#This Row],[AvgROCAUC]],AVERAGE(Y:Y),_xlfn.STDEV.S(Y:Y))</f>
        <v>0.6024913763150439</v>
      </c>
      <c r="X165">
        <f>_xlfn.STDEV.S(HyperP_results[[#This Row],[ROC_AUC Fold 1]:[ROC_AUC Fold 5]])</f>
        <v>3.3035224837737407E-4</v>
      </c>
      <c r="Y165">
        <v>0.99813207786493119</v>
      </c>
      <c r="Z165">
        <v>0.99791944287226553</v>
      </c>
      <c r="AA165">
        <v>0.99782204247481265</v>
      </c>
      <c r="AB165">
        <v>0.99846009311945549</v>
      </c>
      <c r="AC165">
        <v>0.99851979786363954</v>
      </c>
      <c r="AD165">
        <v>0.9979390129944834</v>
      </c>
      <c r="AE165">
        <v>0.99833312983301203</v>
      </c>
      <c r="AF165">
        <v>0.99850864660568239</v>
      </c>
      <c r="AG165">
        <v>0.99513849284144229</v>
      </c>
      <c r="AH165">
        <v>0.99985293949518039</v>
      </c>
      <c r="AI165">
        <v>0.99808391427370546</v>
      </c>
      <c r="AJ165">
        <v>0.99820415084473735</v>
      </c>
      <c r="AK165">
        <v>0.99517324600487123</v>
      </c>
      <c r="AL165">
        <v>0.99983000213545825</v>
      </c>
      <c r="AM165">
        <v>0.99886582809102997</v>
      </c>
      <c r="AN165">
        <v>0.99808066758357938</v>
      </c>
      <c r="AO165">
        <v>0.99710457137765107</v>
      </c>
      <c r="AP165">
        <v>0.99978182937120719</v>
      </c>
      <c r="AQ165">
        <v>0.99894503890328179</v>
      </c>
      <c r="AR165">
        <v>0.99810655296356132</v>
      </c>
      <c r="AS165">
        <v>0.99704230529317406</v>
      </c>
      <c r="AT165">
        <v>0.99988030059115485</v>
      </c>
      <c r="AU165">
        <v>0.99867161548585359</v>
      </c>
      <c r="AV165">
        <v>0.99879773704749653</v>
      </c>
      <c r="AW165">
        <v>0.99491241163191346</v>
      </c>
      <c r="AX165">
        <v>0.99942382271595454</v>
      </c>
      <c r="AY165">
        <v>707.15486311912537</v>
      </c>
      <c r="AZ165">
        <f>_xlfn.STDEV.S(HyperP_results[[#This Row],[Train Time Fold 1]:[Train Time Fold 5]])</f>
        <v>66.517995154435923</v>
      </c>
      <c r="BA165">
        <v>784.17717552185059</v>
      </c>
      <c r="BB165">
        <v>660.52949595451355</v>
      </c>
      <c r="BC165">
        <v>654.85450148582458</v>
      </c>
      <c r="BD165">
        <v>775.62615752220154</v>
      </c>
      <c r="BE165">
        <v>660.58698511123657</v>
      </c>
    </row>
    <row r="166" spans="1:57" x14ac:dyDescent="0.25">
      <c r="A166" t="s">
        <v>8</v>
      </c>
      <c r="B1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0.86231150871276929</v>
      </c>
      <c r="C166">
        <v>15</v>
      </c>
      <c r="D166">
        <v>0.9</v>
      </c>
      <c r="E166">
        <v>0.9</v>
      </c>
      <c r="F166">
        <v>64</v>
      </c>
      <c r="G166">
        <v>1</v>
      </c>
      <c r="H166">
        <v>8</v>
      </c>
      <c r="I166">
        <v>7</v>
      </c>
      <c r="J166">
        <v>0</v>
      </c>
      <c r="K166">
        <v>1</v>
      </c>
      <c r="L166" t="b">
        <v>0</v>
      </c>
      <c r="M1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66">
        <f>STANDARDIZE(HyperP_results[[#This Row],[Nparam]],AVERAGE(M:M),_xlfn.STDEV.S(M:M))</f>
        <v>-0.83909723201180753</v>
      </c>
      <c r="O166">
        <f>STANDARDIZE(HyperP_results[[#This Row],[AvgOACC]],AVERAGE(P:P),_xlfn.STDEV.S(P:P))</f>
        <v>0.49873778386554796</v>
      </c>
      <c r="P166">
        <v>0.97907599368435494</v>
      </c>
      <c r="Q166">
        <f>_xlfn.STDEV.S(HyperP_results[[#This Row],[OACC Fold 1]:[OACC fold 5]])</f>
        <v>2.3528452511092823E-3</v>
      </c>
      <c r="R166">
        <v>0.98105306514725066</v>
      </c>
      <c r="S166">
        <v>0.97837578087457955</v>
      </c>
      <c r="T166">
        <v>0.97556119997254065</v>
      </c>
      <c r="U166">
        <v>0.98139630672067002</v>
      </c>
      <c r="V166">
        <v>0.97899361570673438</v>
      </c>
      <c r="W166">
        <f>STANDARDIZE(HyperP_results[[#This Row],[AvgROCAUC]],AVERAGE(Y:Y),_xlfn.STDEV.S(Y:Y))</f>
        <v>0.55329996816883975</v>
      </c>
      <c r="X166">
        <f>_xlfn.STDEV.S(HyperP_results[[#This Row],[ROC_AUC Fold 1]:[ROC_AUC Fold 5]])</f>
        <v>3.5963161402934848E-4</v>
      </c>
      <c r="Y166">
        <v>0.99780879792956478</v>
      </c>
      <c r="Z166">
        <v>0.99791844465935098</v>
      </c>
      <c r="AA166">
        <v>0.99804295705350698</v>
      </c>
      <c r="AB166">
        <v>0.99731842596225884</v>
      </c>
      <c r="AC166">
        <v>0.99819773998861316</v>
      </c>
      <c r="AD166">
        <v>0.99756642198409384</v>
      </c>
      <c r="AE166">
        <v>0.99800788616789982</v>
      </c>
      <c r="AF166">
        <v>0.99774054702214454</v>
      </c>
      <c r="AG166">
        <v>0.99650448523733148</v>
      </c>
      <c r="AH166">
        <v>0.99972647521693692</v>
      </c>
      <c r="AI166">
        <v>0.9983263689929549</v>
      </c>
      <c r="AJ166">
        <v>0.9978555129193597</v>
      </c>
      <c r="AK166">
        <v>0.99657948672250929</v>
      </c>
      <c r="AL166">
        <v>0.99982698595164998</v>
      </c>
      <c r="AM166">
        <v>0.9978718206450401</v>
      </c>
      <c r="AN166">
        <v>0.99717012434610708</v>
      </c>
      <c r="AO166">
        <v>0.99467140438424506</v>
      </c>
      <c r="AP166">
        <v>0.99968029887911136</v>
      </c>
      <c r="AQ166">
        <v>0.99886409206933202</v>
      </c>
      <c r="AR166">
        <v>0.99851144252297663</v>
      </c>
      <c r="AS166">
        <v>0.99543092437474012</v>
      </c>
      <c r="AT166">
        <v>0.99978132667390596</v>
      </c>
      <c r="AU166">
        <v>0.99818551012129586</v>
      </c>
      <c r="AV166">
        <v>0.99778837387228247</v>
      </c>
      <c r="AW166">
        <v>0.99471484583853154</v>
      </c>
      <c r="AX166">
        <v>0.99981568244375918</v>
      </c>
      <c r="AY166">
        <v>484.82747116088865</v>
      </c>
      <c r="AZ166">
        <f>_xlfn.STDEV.S(HyperP_results[[#This Row],[Train Time Fold 1]:[Train Time Fold 5]])</f>
        <v>53.252781404363745</v>
      </c>
      <c r="BA166">
        <v>468.84238767623901</v>
      </c>
      <c r="BB166">
        <v>531.67928647994995</v>
      </c>
      <c r="BC166">
        <v>419.15718102455139</v>
      </c>
      <c r="BD166">
        <v>546.80832934379578</v>
      </c>
      <c r="BE166">
        <v>457.65017127990723</v>
      </c>
    </row>
    <row r="167" spans="1:57" x14ac:dyDescent="0.25">
      <c r="A167" t="s">
        <v>8</v>
      </c>
      <c r="B1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0.86216225027188687</v>
      </c>
      <c r="C167">
        <v>3</v>
      </c>
      <c r="D167">
        <v>0.9</v>
      </c>
      <c r="E167">
        <v>0.9</v>
      </c>
      <c r="F167">
        <v>64</v>
      </c>
      <c r="G167">
        <v>1</v>
      </c>
      <c r="H167">
        <v>1</v>
      </c>
      <c r="I167">
        <v>7</v>
      </c>
      <c r="J167">
        <v>0</v>
      </c>
      <c r="K167">
        <v>1</v>
      </c>
      <c r="L167" t="b">
        <v>0</v>
      </c>
      <c r="M1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67">
        <f>STANDARDIZE(HyperP_results[[#This Row],[Nparam]],AVERAGE(M:M),_xlfn.STDEV.S(M:M))</f>
        <v>-0.83909723201180753</v>
      </c>
      <c r="O167">
        <f>STANDARDIZE(HyperP_results[[#This Row],[AvgOACC]],AVERAGE(P:P),_xlfn.STDEV.S(P:P))</f>
        <v>0.4638262623038199</v>
      </c>
      <c r="P167">
        <v>0.9780874579529073</v>
      </c>
      <c r="Q167">
        <f>_xlfn.STDEV.S(HyperP_results[[#This Row],[OACC Fold 1]:[OACC fold 5]])</f>
        <v>3.0923760893936426E-3</v>
      </c>
      <c r="R167">
        <v>0.98002334042699246</v>
      </c>
      <c r="S167">
        <v>0.98146495503535391</v>
      </c>
      <c r="T167">
        <v>0.97480606851101803</v>
      </c>
      <c r="U167">
        <v>0.97480606851101803</v>
      </c>
      <c r="V167">
        <v>0.97933685728015374</v>
      </c>
      <c r="W167">
        <f>STANDARDIZE(HyperP_results[[#This Row],[AvgROCAUC]],AVERAGE(Y:Y),_xlfn.STDEV.S(Y:Y))</f>
        <v>0.5864438115881363</v>
      </c>
      <c r="X167">
        <f>_xlfn.STDEV.S(HyperP_results[[#This Row],[ROC_AUC Fold 1]:[ROC_AUC Fold 5]])</f>
        <v>6.1029428348754469E-4</v>
      </c>
      <c r="Y167">
        <v>0.99802661522657199</v>
      </c>
      <c r="Z167">
        <v>0.99824409127171243</v>
      </c>
      <c r="AA167">
        <v>0.99843970292164708</v>
      </c>
      <c r="AB167">
        <v>0.99696441398422808</v>
      </c>
      <c r="AC167">
        <v>0.99808357518823698</v>
      </c>
      <c r="AD167">
        <v>0.99840129276703593</v>
      </c>
      <c r="AE167">
        <v>0.99864940405268476</v>
      </c>
      <c r="AF167">
        <v>0.99857858157005386</v>
      </c>
      <c r="AG167">
        <v>0.99631341709736831</v>
      </c>
      <c r="AH167">
        <v>0.99985786592873371</v>
      </c>
      <c r="AI167">
        <v>0.99874148071463154</v>
      </c>
      <c r="AJ167">
        <v>0.99816006422833048</v>
      </c>
      <c r="AK167">
        <v>0.99730276837165088</v>
      </c>
      <c r="AL167">
        <v>0.9998632376084684</v>
      </c>
      <c r="AM167">
        <v>0.99781543851811638</v>
      </c>
      <c r="AN167">
        <v>0.99808422265722485</v>
      </c>
      <c r="AO167">
        <v>0.99254663458682357</v>
      </c>
      <c r="AP167">
        <v>0.99946728448835265</v>
      </c>
      <c r="AQ167">
        <v>0.99830946207052995</v>
      </c>
      <c r="AR167">
        <v>0.9981544353617251</v>
      </c>
      <c r="AS167">
        <v>0.99724596031604584</v>
      </c>
      <c r="AT167">
        <v>0.99978760320878302</v>
      </c>
      <c r="AU167">
        <v>0.99864698326687262</v>
      </c>
      <c r="AV167">
        <v>0.99836379587063384</v>
      </c>
      <c r="AW167">
        <v>0.99752951791124567</v>
      </c>
      <c r="AX167">
        <v>0.9996527941553367</v>
      </c>
      <c r="AY167">
        <v>1531.9351477146149</v>
      </c>
      <c r="AZ167">
        <f>_xlfn.STDEV.S(HyperP_results[[#This Row],[Train Time Fold 1]:[Train Time Fold 5]])</f>
        <v>815.25863501889569</v>
      </c>
      <c r="BA167">
        <v>2105.1425423622131</v>
      </c>
      <c r="BB167">
        <v>2116.2562546730042</v>
      </c>
      <c r="BC167">
        <v>792.90636277198792</v>
      </c>
      <c r="BD167">
        <v>499.62570977210999</v>
      </c>
      <c r="BE167">
        <v>2145.7448689937592</v>
      </c>
    </row>
    <row r="168" spans="1:57" x14ac:dyDescent="0.25">
      <c r="A168" t="s">
        <v>8</v>
      </c>
      <c r="B1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0.86206446168916862</v>
      </c>
      <c r="C168">
        <v>86</v>
      </c>
      <c r="D168">
        <v>0.9</v>
      </c>
      <c r="E168">
        <v>0.9</v>
      </c>
      <c r="F168">
        <v>64</v>
      </c>
      <c r="G168">
        <v>5</v>
      </c>
      <c r="H168">
        <v>2</v>
      </c>
      <c r="I168">
        <v>5</v>
      </c>
      <c r="J168">
        <v>0</v>
      </c>
      <c r="K168">
        <v>1</v>
      </c>
      <c r="L168" t="b">
        <v>0</v>
      </c>
      <c r="M1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168">
        <f>STANDARDIZE(HyperP_results[[#This Row],[Nparam]],AVERAGE(M:M),_xlfn.STDEV.S(M:M))</f>
        <v>-0.66404989950168691</v>
      </c>
      <c r="O168">
        <f>STANDARDIZE(HyperP_results[[#This Row],[AvgOACC]],AVERAGE(P:P),_xlfn.STDEV.S(P:P))</f>
        <v>0.68444768328421701</v>
      </c>
      <c r="P168">
        <v>0.98433445458913982</v>
      </c>
      <c r="Q168">
        <f>_xlfn.STDEV.S(HyperP_results[[#This Row],[OACC Fold 1]:[OACC fold 5]])</f>
        <v>1.1126534430439784E-3</v>
      </c>
      <c r="R168">
        <v>0.98352440447587008</v>
      </c>
      <c r="S168">
        <v>0.98373034941992177</v>
      </c>
      <c r="T168">
        <v>0.98496601908423154</v>
      </c>
      <c r="U168">
        <v>0.98599574380448962</v>
      </c>
      <c r="V168">
        <v>0.98345575616118619</v>
      </c>
      <c r="W168">
        <f>STANDARDIZE(HyperP_results[[#This Row],[AvgROCAUC]],AVERAGE(Y:Y),_xlfn.STDEV.S(Y:Y))</f>
        <v>0.64178866011082814</v>
      </c>
      <c r="X168">
        <f>_xlfn.STDEV.S(HyperP_results[[#This Row],[ROC_AUC Fold 1]:[ROC_AUC Fold 5]])</f>
        <v>3.9123081803014179E-4</v>
      </c>
      <c r="Y168">
        <v>0.99839033482167083</v>
      </c>
      <c r="Z168">
        <v>0.99816615387713925</v>
      </c>
      <c r="AA168">
        <v>0.99847139229327342</v>
      </c>
      <c r="AB168">
        <v>0.99904102682624585</v>
      </c>
      <c r="AC168">
        <v>0.9980965142577175</v>
      </c>
      <c r="AD168">
        <v>0.99817658685397814</v>
      </c>
      <c r="AE168">
        <v>0.99869968116997054</v>
      </c>
      <c r="AF168">
        <v>0.99849807396478862</v>
      </c>
      <c r="AG168">
        <v>0.99594836036357148</v>
      </c>
      <c r="AH168">
        <v>0.99977237866194157</v>
      </c>
      <c r="AI168">
        <v>0.9987841289810111</v>
      </c>
      <c r="AJ168">
        <v>0.99834792765128888</v>
      </c>
      <c r="AK168">
        <v>0.99706759044733573</v>
      </c>
      <c r="AL168">
        <v>0.99967285895905111</v>
      </c>
      <c r="AM168">
        <v>0.99924213972775711</v>
      </c>
      <c r="AN168">
        <v>0.99825849532989241</v>
      </c>
      <c r="AO168">
        <v>0.99898673736113586</v>
      </c>
      <c r="AP168">
        <v>0.99973256503567343</v>
      </c>
      <c r="AQ168">
        <v>0.99891368442250361</v>
      </c>
      <c r="AR168">
        <v>0.99846065311146714</v>
      </c>
      <c r="AS168">
        <v>0.99526354482266977</v>
      </c>
      <c r="AT168">
        <v>0.99981351366397331</v>
      </c>
      <c r="AU168">
        <v>0.99879489231553864</v>
      </c>
      <c r="AV168">
        <v>0.99857276754336266</v>
      </c>
      <c r="AW168">
        <v>0.99639773807402132</v>
      </c>
      <c r="AX168">
        <v>0.99958228726812504</v>
      </c>
      <c r="AY168">
        <v>775.47957477569582</v>
      </c>
      <c r="AZ168">
        <f>_xlfn.STDEV.S(HyperP_results[[#This Row],[Train Time Fold 1]:[Train Time Fold 5]])</f>
        <v>76.018984663183062</v>
      </c>
      <c r="BA168">
        <v>809.6285343170166</v>
      </c>
      <c r="BB168">
        <v>838.60360884666443</v>
      </c>
      <c r="BC168">
        <v>813.18436622619629</v>
      </c>
      <c r="BD168">
        <v>768.95623183250427</v>
      </c>
      <c r="BE168">
        <v>647.02513265609741</v>
      </c>
    </row>
    <row r="169" spans="1:57" x14ac:dyDescent="0.25">
      <c r="A169" t="s">
        <v>6</v>
      </c>
      <c r="B1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0.86170085959489917</v>
      </c>
      <c r="C169">
        <v>39</v>
      </c>
      <c r="D169">
        <v>0.85</v>
      </c>
      <c r="E169">
        <v>0.999</v>
      </c>
      <c r="F169">
        <v>128</v>
      </c>
      <c r="G169">
        <v>2</v>
      </c>
      <c r="H169">
        <v>16</v>
      </c>
      <c r="I169">
        <v>7</v>
      </c>
      <c r="J169">
        <v>0</v>
      </c>
      <c r="K169">
        <v>1</v>
      </c>
      <c r="L169" t="b">
        <v>0</v>
      </c>
      <c r="M1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169">
        <f>STANDARDIZE(HyperP_results[[#This Row],[Nparam]],AVERAGE(M:M),_xlfn.STDEV.S(M:M))</f>
        <v>-0.53875042359105152</v>
      </c>
      <c r="O169">
        <f>STANDARDIZE(HyperP_results[[#This Row],[AvgOACC]],AVERAGE(P:P),_xlfn.STDEV.S(P:P))</f>
        <v>0.79403107040854781</v>
      </c>
      <c r="P169">
        <v>0.98743735841285096</v>
      </c>
      <c r="Q169">
        <f>_xlfn.STDEV.S(HyperP_results[[#This Row],[OACC Fold 1]:[OACC fold 5]])</f>
        <v>2.8296099190670671E-3</v>
      </c>
      <c r="R169">
        <v>0.98407359099334113</v>
      </c>
      <c r="S169">
        <v>0.99052653257362533</v>
      </c>
      <c r="T169">
        <v>0.98627033706322509</v>
      </c>
      <c r="U169">
        <v>0.99025193931488986</v>
      </c>
      <c r="V169">
        <v>0.98606439211917352</v>
      </c>
      <c r="W169">
        <f>STANDARDIZE(HyperP_results[[#This Row],[AvgROCAUC]],AVERAGE(Y:Y),_xlfn.STDEV.S(Y:Y))</f>
        <v>0.72657402067610644</v>
      </c>
      <c r="X169">
        <f>_xlfn.STDEV.S(HyperP_results[[#This Row],[ROC_AUC Fold 1]:[ROC_AUC Fold 5]])</f>
        <v>1.7226093525172625E-4</v>
      </c>
      <c r="Y169">
        <v>0.99894753387159629</v>
      </c>
      <c r="Z169">
        <v>0.99897234944671798</v>
      </c>
      <c r="AA169">
        <v>0.99909731458851647</v>
      </c>
      <c r="AB169">
        <v>0.99866319876279241</v>
      </c>
      <c r="AC169">
        <v>0.99893615569407812</v>
      </c>
      <c r="AD169">
        <v>0.99906865086587582</v>
      </c>
      <c r="AE169">
        <v>0.99922463484230273</v>
      </c>
      <c r="AF169">
        <v>0.99869214025061781</v>
      </c>
      <c r="AG169">
        <v>0.99824043545416741</v>
      </c>
      <c r="AH169">
        <v>0.99983031811661904</v>
      </c>
      <c r="AI169">
        <v>0.99939459136653241</v>
      </c>
      <c r="AJ169">
        <v>0.99922153145166259</v>
      </c>
      <c r="AK169">
        <v>0.99787886888849275</v>
      </c>
      <c r="AL169">
        <v>0.9999301538006703</v>
      </c>
      <c r="AM169">
        <v>0.99899399471516404</v>
      </c>
      <c r="AN169">
        <v>0.99894166198211654</v>
      </c>
      <c r="AO169">
        <v>0.99698219271668753</v>
      </c>
      <c r="AP169">
        <v>0.99989288238646901</v>
      </c>
      <c r="AQ169">
        <v>0.9993921416470255</v>
      </c>
      <c r="AR169">
        <v>0.99890107489132962</v>
      </c>
      <c r="AS169">
        <v>0.99765367878571842</v>
      </c>
      <c r="AT169">
        <v>0.99989344253489054</v>
      </c>
      <c r="AU169">
        <v>0.99935249284035721</v>
      </c>
      <c r="AV169">
        <v>0.99866577345441332</v>
      </c>
      <c r="AW169">
        <v>0.9986726222301433</v>
      </c>
      <c r="AX169">
        <v>0.99993364395621964</v>
      </c>
      <c r="AY169">
        <v>765.65716218948364</v>
      </c>
      <c r="AZ169">
        <f>_xlfn.STDEV.S(HyperP_results[[#This Row],[Train Time Fold 1]:[Train Time Fold 5]])</f>
        <v>248.85212807529518</v>
      </c>
      <c r="BA169">
        <v>695.47904467582703</v>
      </c>
      <c r="BB169">
        <v>869.61121702194214</v>
      </c>
      <c r="BC169">
        <v>621.53139352798462</v>
      </c>
      <c r="BD169">
        <v>1141.0798983573914</v>
      </c>
      <c r="BE169">
        <v>500.58425736427307</v>
      </c>
    </row>
    <row r="170" spans="1:57" x14ac:dyDescent="0.25">
      <c r="A170" t="s">
        <v>1</v>
      </c>
      <c r="B1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0.8613270498629082</v>
      </c>
      <c r="C170">
        <v>11</v>
      </c>
      <c r="D170">
        <v>0.85</v>
      </c>
      <c r="E170">
        <v>0.9</v>
      </c>
      <c r="F170">
        <v>128</v>
      </c>
      <c r="G170">
        <v>1</v>
      </c>
      <c r="H170">
        <v>4</v>
      </c>
      <c r="I170">
        <v>7</v>
      </c>
      <c r="J170">
        <v>0</v>
      </c>
      <c r="K170">
        <v>1</v>
      </c>
      <c r="L170" t="b">
        <v>0</v>
      </c>
      <c r="M1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70">
        <f>STANDARDIZE(HyperP_results[[#This Row],[Nparam]],AVERAGE(M:M),_xlfn.STDEV.S(M:M))</f>
        <v>-0.70882434289054008</v>
      </c>
      <c r="O170">
        <f>STANDARDIZE(HyperP_results[[#This Row],[AvgOACC]],AVERAGE(P:P),_xlfn.STDEV.S(P:P))</f>
        <v>0.61947346259988023</v>
      </c>
      <c r="P170">
        <v>0.982494679755612</v>
      </c>
      <c r="Q170">
        <f>_xlfn.STDEV.S(HyperP_results[[#This Row],[OACC Fold 1]:[OACC fold 5]])</f>
        <v>1.8156149042957675E-3</v>
      </c>
      <c r="R170">
        <v>0.98098441683256676</v>
      </c>
      <c r="S170">
        <v>0.98194549323814095</v>
      </c>
      <c r="T170">
        <v>0.982494679755612</v>
      </c>
      <c r="U170">
        <v>0.98146495503535391</v>
      </c>
      <c r="V170">
        <v>0.98558385391638637</v>
      </c>
      <c r="W170">
        <f>STANDARDIZE(HyperP_results[[#This Row],[AvgROCAUC]],AVERAGE(Y:Y),_xlfn.STDEV.S(Y:Y))</f>
        <v>0.63118518453303718</v>
      </c>
      <c r="X170">
        <f>_xlfn.STDEV.S(HyperP_results[[#This Row],[ROC_AUC Fold 1]:[ROC_AUC Fold 5]])</f>
        <v>2.5588431986156899E-4</v>
      </c>
      <c r="Y170">
        <v>0.9983206500732843</v>
      </c>
      <c r="Z170">
        <v>0.99801861513820389</v>
      </c>
      <c r="AA170">
        <v>0.99826977614178014</v>
      </c>
      <c r="AB170">
        <v>0.99826726132797672</v>
      </c>
      <c r="AC170">
        <v>0.9983204461698213</v>
      </c>
      <c r="AD170">
        <v>0.99872715158863967</v>
      </c>
      <c r="AE170">
        <v>0.99854818434312909</v>
      </c>
      <c r="AF170">
        <v>0.99790004391997233</v>
      </c>
      <c r="AG170">
        <v>0.99566498841561224</v>
      </c>
      <c r="AH170">
        <v>0.99984460908275774</v>
      </c>
      <c r="AI170">
        <v>0.99876629618034707</v>
      </c>
      <c r="AJ170">
        <v>0.99867180967320734</v>
      </c>
      <c r="AK170">
        <v>0.99636721766767655</v>
      </c>
      <c r="AL170">
        <v>0.99976361736611774</v>
      </c>
      <c r="AM170">
        <v>0.99892797766781694</v>
      </c>
      <c r="AN170">
        <v>0.99849420411899714</v>
      </c>
      <c r="AO170">
        <v>0.99552404503059466</v>
      </c>
      <c r="AP170">
        <v>0.99990977301579487</v>
      </c>
      <c r="AQ170">
        <v>0.99861777952408703</v>
      </c>
      <c r="AR170">
        <v>0.99867132825698424</v>
      </c>
      <c r="AS170">
        <v>0.9960004158498188</v>
      </c>
      <c r="AT170">
        <v>0.99966931135238168</v>
      </c>
      <c r="AU170">
        <v>0.99892442846790108</v>
      </c>
      <c r="AV170">
        <v>0.99847652133081222</v>
      </c>
      <c r="AW170">
        <v>0.99769255331788731</v>
      </c>
      <c r="AX170">
        <v>0.99995458488951661</v>
      </c>
      <c r="AY170">
        <v>419.72734723091128</v>
      </c>
      <c r="AZ170">
        <f>_xlfn.STDEV.S(HyperP_results[[#This Row],[Train Time Fold 1]:[Train Time Fold 5]])</f>
        <v>70.450898332448361</v>
      </c>
      <c r="BA170">
        <v>433.51660227775574</v>
      </c>
      <c r="BB170">
        <v>346.40087819099426</v>
      </c>
      <c r="BC170">
        <v>353.8387815952301</v>
      </c>
      <c r="BD170">
        <v>450.1967453956604</v>
      </c>
      <c r="BE170">
        <v>514.68372869491577</v>
      </c>
    </row>
    <row r="171" spans="1:57" x14ac:dyDescent="0.25">
      <c r="A171" t="s">
        <v>11</v>
      </c>
      <c r="B1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0.86114725379514667</v>
      </c>
      <c r="C171">
        <v>14</v>
      </c>
      <c r="D171">
        <v>0.9</v>
      </c>
      <c r="E171">
        <v>0.999</v>
      </c>
      <c r="F171">
        <v>64</v>
      </c>
      <c r="G171">
        <v>1</v>
      </c>
      <c r="H171">
        <v>8</v>
      </c>
      <c r="I171">
        <v>5</v>
      </c>
      <c r="J171">
        <v>0</v>
      </c>
      <c r="K171">
        <v>1</v>
      </c>
      <c r="L171" t="b">
        <v>0</v>
      </c>
      <c r="M1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71">
        <f>STANDARDIZE(HyperP_results[[#This Row],[Nparam]],AVERAGE(M:M),_xlfn.STDEV.S(M:M))</f>
        <v>-0.83909723201180753</v>
      </c>
      <c r="O171">
        <f>STANDARDIZE(HyperP_results[[#This Row],[AvgOACC]],AVERAGE(P:P),_xlfn.STDEV.S(P:P))</f>
        <v>0.49582849040206928</v>
      </c>
      <c r="P171">
        <v>0.97899361570673427</v>
      </c>
      <c r="Q171">
        <f>_xlfn.STDEV.S(HyperP_results[[#This Row],[OACC Fold 1]:[OACC fold 5]])</f>
        <v>2.1429932420934561E-3</v>
      </c>
      <c r="R171">
        <v>0.97947415390952153</v>
      </c>
      <c r="S171">
        <v>0.98119036177661834</v>
      </c>
      <c r="T171">
        <v>0.97583579323127623</v>
      </c>
      <c r="U171">
        <v>0.97796389098647629</v>
      </c>
      <c r="V171">
        <v>0.98050387862977961</v>
      </c>
      <c r="W171">
        <f>STANDARDIZE(HyperP_results[[#This Row],[AvgROCAUC]],AVERAGE(Y:Y),_xlfn.STDEV.S(Y:Y))</f>
        <v>0.54910472152955647</v>
      </c>
      <c r="X171">
        <f>_xlfn.STDEV.S(HyperP_results[[#This Row],[ROC_AUC Fold 1]:[ROC_AUC Fold 5]])</f>
        <v>7.1267461099053123E-4</v>
      </c>
      <c r="Y171">
        <v>0.99778122728026841</v>
      </c>
      <c r="Z171">
        <v>0.99828037847778195</v>
      </c>
      <c r="AA171">
        <v>0.99789474294949743</v>
      </c>
      <c r="AB171">
        <v>0.99653031956209304</v>
      </c>
      <c r="AC171">
        <v>0.99807650585356944</v>
      </c>
      <c r="AD171">
        <v>0.99812418955839954</v>
      </c>
      <c r="AE171">
        <v>0.99831299198131584</v>
      </c>
      <c r="AF171">
        <v>0.99750985607136222</v>
      </c>
      <c r="AG171">
        <v>0.99812392324600474</v>
      </c>
      <c r="AH171">
        <v>0.99958436987123078</v>
      </c>
      <c r="AI171">
        <v>0.9985145151667536</v>
      </c>
      <c r="AJ171">
        <v>0.9982829734932227</v>
      </c>
      <c r="AK171">
        <v>0.99566599091071117</v>
      </c>
      <c r="AL171">
        <v>0.99972114662554246</v>
      </c>
      <c r="AM171">
        <v>0.99775730108036476</v>
      </c>
      <c r="AN171">
        <v>0.99685107500242554</v>
      </c>
      <c r="AO171">
        <v>0.99165092378066877</v>
      </c>
      <c r="AP171">
        <v>0.99957718848121135</v>
      </c>
      <c r="AQ171">
        <v>0.99831663762688161</v>
      </c>
      <c r="AR171">
        <v>0.99741755376863717</v>
      </c>
      <c r="AS171">
        <v>0.99729834996732603</v>
      </c>
      <c r="AT171">
        <v>0.99975780044020202</v>
      </c>
      <c r="AU171">
        <v>0.99826208796730564</v>
      </c>
      <c r="AV171">
        <v>0.997845754982843</v>
      </c>
      <c r="AW171">
        <v>0.99705013960672473</v>
      </c>
      <c r="AX171">
        <v>0.99977652950537277</v>
      </c>
      <c r="AY171">
        <v>601.86940603256221</v>
      </c>
      <c r="AZ171">
        <f>_xlfn.STDEV.S(HyperP_results[[#This Row],[Train Time Fold 1]:[Train Time Fold 5]])</f>
        <v>62.42083208947404</v>
      </c>
      <c r="BA171">
        <v>583.61114549636841</v>
      </c>
      <c r="BB171">
        <v>577.41326069831848</v>
      </c>
      <c r="BC171">
        <v>566.26158285140991</v>
      </c>
      <c r="BD171">
        <v>712.85973167419434</v>
      </c>
      <c r="BE171">
        <v>569.20130944252014</v>
      </c>
    </row>
    <row r="172" spans="1:57" x14ac:dyDescent="0.25">
      <c r="A172" t="s">
        <v>5</v>
      </c>
      <c r="B1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0.8611268527098066</v>
      </c>
      <c r="C172">
        <v>54</v>
      </c>
      <c r="D172">
        <v>0.85</v>
      </c>
      <c r="E172">
        <v>0.999</v>
      </c>
      <c r="F172">
        <v>64</v>
      </c>
      <c r="G172">
        <v>3</v>
      </c>
      <c r="H172">
        <v>8</v>
      </c>
      <c r="I172">
        <v>5</v>
      </c>
      <c r="J172">
        <v>0</v>
      </c>
      <c r="K172">
        <v>1</v>
      </c>
      <c r="L172" t="b">
        <v>0</v>
      </c>
      <c r="M1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72">
        <f>STANDARDIZE(HyperP_results[[#This Row],[Nparam]],AVERAGE(M:M),_xlfn.STDEV.S(M:M))</f>
        <v>-0.75216457674366088</v>
      </c>
      <c r="O172">
        <f>STANDARDIZE(HyperP_results[[#This Row],[AvgOACC]],AVERAGE(P:P),_xlfn.STDEV.S(P:P))</f>
        <v>0.57098523820858127</v>
      </c>
      <c r="P172">
        <v>0.98112171346193444</v>
      </c>
      <c r="Q172">
        <f>_xlfn.STDEV.S(HyperP_results[[#This Row],[OACC Fold 1]:[OACC fold 5]])</f>
        <v>1.7134597342415995E-3</v>
      </c>
      <c r="R172">
        <v>0.98256332807029589</v>
      </c>
      <c r="S172">
        <v>0.97913091233610217</v>
      </c>
      <c r="T172">
        <v>0.97940550559483763</v>
      </c>
      <c r="U172">
        <v>0.98194549323814095</v>
      </c>
      <c r="V172">
        <v>0.98256332807029589</v>
      </c>
      <c r="W172">
        <f>STANDARDIZE(HyperP_results[[#This Row],[AvgROCAUC]],AVERAGE(Y:Y),_xlfn.STDEV.S(Y:Y))</f>
        <v>0.61016939442418172</v>
      </c>
      <c r="X172">
        <f>_xlfn.STDEV.S(HyperP_results[[#This Row],[ROC_AUC Fold 1]:[ROC_AUC Fold 5]])</f>
        <v>2.9699718432457488E-4</v>
      </c>
      <c r="Y172">
        <v>0.99818253686359792</v>
      </c>
      <c r="Z172">
        <v>0.99822458302738326</v>
      </c>
      <c r="AA172">
        <v>0.99770372624206993</v>
      </c>
      <c r="AB172">
        <v>0.99814254415213644</v>
      </c>
      <c r="AC172">
        <v>0.99847815923671002</v>
      </c>
      <c r="AD172">
        <v>0.99836367165969009</v>
      </c>
      <c r="AE172">
        <v>0.99911315331559891</v>
      </c>
      <c r="AF172">
        <v>0.99883699098566647</v>
      </c>
      <c r="AG172">
        <v>0.99516633992752324</v>
      </c>
      <c r="AH172">
        <v>0.9996024956996401</v>
      </c>
      <c r="AI172">
        <v>0.99853365962825602</v>
      </c>
      <c r="AJ172">
        <v>0.99729512591996783</v>
      </c>
      <c r="AK172">
        <v>0.9953994386027446</v>
      </c>
      <c r="AL172">
        <v>0.99983270233810551</v>
      </c>
      <c r="AM172">
        <v>0.99853230938915749</v>
      </c>
      <c r="AN172">
        <v>0.9982333135582363</v>
      </c>
      <c r="AO172">
        <v>0.99659678904532778</v>
      </c>
      <c r="AP172">
        <v>0.99937313646519688</v>
      </c>
      <c r="AQ172">
        <v>0.99896465594846884</v>
      </c>
      <c r="AR172">
        <v>0.9987001391663205</v>
      </c>
      <c r="AS172">
        <v>0.99676171805382296</v>
      </c>
      <c r="AT172">
        <v>0.99976186510695297</v>
      </c>
      <c r="AU172">
        <v>0.99884979882401892</v>
      </c>
      <c r="AV172">
        <v>0.99844269258315343</v>
      </c>
      <c r="AW172">
        <v>0.9965758851660429</v>
      </c>
      <c r="AX172">
        <v>0.9997377787248275</v>
      </c>
      <c r="AY172">
        <v>633.04805788993838</v>
      </c>
      <c r="AZ172">
        <f>_xlfn.STDEV.S(HyperP_results[[#This Row],[Train Time Fold 1]:[Train Time Fold 5]])</f>
        <v>81.0896731063592</v>
      </c>
      <c r="BA172">
        <v>618.36664128303528</v>
      </c>
      <c r="BB172">
        <v>584.4465479850769</v>
      </c>
      <c r="BC172">
        <v>631.60936045646667</v>
      </c>
      <c r="BD172">
        <v>561.41854476928711</v>
      </c>
      <c r="BE172">
        <v>769.39919495582581</v>
      </c>
    </row>
    <row r="173" spans="1:57" x14ac:dyDescent="0.25">
      <c r="A173" s="31" t="s">
        <v>8</v>
      </c>
      <c r="B173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0.86093013283032793</v>
      </c>
      <c r="C173" s="31">
        <v>0</v>
      </c>
      <c r="D173" s="31">
        <v>0.85</v>
      </c>
      <c r="E173" s="31">
        <v>0.999</v>
      </c>
      <c r="F173" s="31">
        <v>64</v>
      </c>
      <c r="G173" s="31">
        <v>3</v>
      </c>
      <c r="H173" s="31">
        <v>16</v>
      </c>
      <c r="I173" s="31">
        <v>7</v>
      </c>
      <c r="J173" s="31">
        <v>0.3</v>
      </c>
      <c r="K173" s="31">
        <v>1</v>
      </c>
      <c r="L173" s="31" t="b">
        <v>0</v>
      </c>
      <c r="M173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73" s="31">
        <f>STANDARDIZE(HyperP_results[[#This Row],[Nparam]],AVERAGE(M:M),_xlfn.STDEV.S(M:M))</f>
        <v>-0.75216457674366088</v>
      </c>
      <c r="O173" s="31">
        <f>STANDARDIZE(HyperP_results[[#This Row],[AvgOACC]],AVERAGE(P:P),_xlfn.STDEV.S(P:P))</f>
        <v>0.53122489420771823</v>
      </c>
      <c r="P173" s="31">
        <v>0.9799958811011189</v>
      </c>
      <c r="Q173" s="31">
        <f>_xlfn.STDEV.S(HyperP_results[[#This Row],[OACC Fold 1]:[OACC fold 5]])</f>
        <v>2.5564470168326827E-3</v>
      </c>
      <c r="R173" s="31">
        <v>0.97652227637811495</v>
      </c>
      <c r="S173" s="31">
        <v>0.9788563190773667</v>
      </c>
      <c r="T173" s="31">
        <v>0.98194549323814095</v>
      </c>
      <c r="U173" s="31">
        <v>0.9796800988535731</v>
      </c>
      <c r="V173" s="31">
        <v>0.98297521795839915</v>
      </c>
      <c r="W173" s="31">
        <f>STANDARDIZE(HyperP_results[[#This Row],[AvgROCAUC]],AVERAGE(Y:Y),_xlfn.STDEV.S(Y:Y))</f>
        <v>0.64772436627624552</v>
      </c>
      <c r="X173" s="31">
        <f>_xlfn.STDEV.S(HyperP_results[[#This Row],[ROC_AUC Fold 1]:[ROC_AUC Fold 5]])</f>
        <v>3.9278888864780148E-4</v>
      </c>
      <c r="Y173" s="31">
        <v>0.99842934355872115</v>
      </c>
      <c r="Z173" s="31">
        <v>0.9980498248040367</v>
      </c>
      <c r="AA173" s="31">
        <v>0.99857827343356698</v>
      </c>
      <c r="AB173" s="31">
        <v>0.99811152972140071</v>
      </c>
      <c r="AC173" s="31">
        <v>0.99838768146095014</v>
      </c>
      <c r="AD173" s="31">
        <v>0.99901940837365155</v>
      </c>
      <c r="AE173" s="31">
        <v>0.9982362405331362</v>
      </c>
      <c r="AF173" s="31">
        <v>0.99806354027565158</v>
      </c>
      <c r="AG173" s="31">
        <v>0.99670349907918965</v>
      </c>
      <c r="AH173" s="31">
        <v>0.99984223922405135</v>
      </c>
      <c r="AI173" s="31">
        <v>0.99882811784192427</v>
      </c>
      <c r="AJ173" s="31">
        <v>0.99842821306445129</v>
      </c>
      <c r="AK173" s="31">
        <v>0.99749108893245408</v>
      </c>
      <c r="AL173" s="31">
        <v>0.99988828629685655</v>
      </c>
      <c r="AM173" s="31">
        <v>0.99778847231440815</v>
      </c>
      <c r="AN173" s="31">
        <v>0.99753003852070421</v>
      </c>
      <c r="AO173" s="31">
        <v>0.99781055070397429</v>
      </c>
      <c r="AP173" s="31">
        <v>0.99982444373958312</v>
      </c>
      <c r="AQ173" s="31">
        <v>0.99872353217918752</v>
      </c>
      <c r="AR173" s="31">
        <v>0.99864092497091139</v>
      </c>
      <c r="AS173" s="31">
        <v>0.99690912196281123</v>
      </c>
      <c r="AT173" s="31">
        <v>0.99973588283786241</v>
      </c>
      <c r="AU173" s="31">
        <v>0.99908326480869913</v>
      </c>
      <c r="AV173" s="31">
        <v>0.99900043179331988</v>
      </c>
      <c r="AW173" s="31">
        <v>0.9985581150121785</v>
      </c>
      <c r="AX173" s="31">
        <v>0.9999229005967506</v>
      </c>
      <c r="AY173" s="31">
        <v>6181.9127130985262</v>
      </c>
      <c r="AZ173" s="31">
        <f>_xlfn.STDEV.S(HyperP_results[[#This Row],[Train Time Fold 1]:[Train Time Fold 5]])</f>
        <v>1646.9344938283791</v>
      </c>
      <c r="BA173" s="31">
        <v>3235.8211147785187</v>
      </c>
      <c r="BB173" s="31">
        <v>6927.5226728916168</v>
      </c>
      <c r="BC173" s="31">
        <v>6924.9363021850586</v>
      </c>
      <c r="BD173" s="31">
        <v>6908.7771823406219</v>
      </c>
      <c r="BE173" s="31">
        <v>6912.506293296814</v>
      </c>
    </row>
    <row r="174" spans="1:57" x14ac:dyDescent="0.25">
      <c r="A174" t="s">
        <v>2</v>
      </c>
      <c r="B1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0.86058053160731285</v>
      </c>
      <c r="C174">
        <v>39</v>
      </c>
      <c r="D174">
        <v>0.9</v>
      </c>
      <c r="E174">
        <v>0.999</v>
      </c>
      <c r="F174">
        <v>128</v>
      </c>
      <c r="G174">
        <v>2</v>
      </c>
      <c r="H174">
        <v>16</v>
      </c>
      <c r="I174">
        <v>7</v>
      </c>
      <c r="J174">
        <v>0</v>
      </c>
      <c r="K174">
        <v>1</v>
      </c>
      <c r="L174" t="b">
        <v>0</v>
      </c>
      <c r="M1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174">
        <f>STANDARDIZE(HyperP_results[[#This Row],[Nparam]],AVERAGE(M:M),_xlfn.STDEV.S(M:M))</f>
        <v>-0.53875042359105152</v>
      </c>
      <c r="O174">
        <f>STANDARDIZE(HyperP_results[[#This Row],[AvgOACC]],AVERAGE(P:P),_xlfn.STDEV.S(P:P))</f>
        <v>0.78142413206680705</v>
      </c>
      <c r="P174">
        <v>0.98708038717649471</v>
      </c>
      <c r="Q174">
        <f>_xlfn.STDEV.S(HyperP_results[[#This Row],[OACC Fold 1]:[OACC fold 5]])</f>
        <v>1.9051607995397108E-3</v>
      </c>
      <c r="R174">
        <v>0.98503466739891532</v>
      </c>
      <c r="S174">
        <v>0.98537790897233468</v>
      </c>
      <c r="T174">
        <v>0.98942815953868335</v>
      </c>
      <c r="U174">
        <v>0.98846708313310905</v>
      </c>
      <c r="V174">
        <v>0.9870941168394316</v>
      </c>
      <c r="W174">
        <f>STANDARDIZE(HyperP_results[[#This Row],[AvgROCAUC]],AVERAGE(Y:Y),_xlfn.STDEV.S(Y:Y))</f>
        <v>0.73149668583729155</v>
      </c>
      <c r="X174">
        <f>_xlfn.STDEV.S(HyperP_results[[#This Row],[ROC_AUC Fold 1]:[ROC_AUC Fold 5]])</f>
        <v>2.0976818592635622E-4</v>
      </c>
      <c r="Y174">
        <v>0.99897988502670876</v>
      </c>
      <c r="Z174">
        <v>0.99918009445767719</v>
      </c>
      <c r="AA174">
        <v>0.9991705738112534</v>
      </c>
      <c r="AB174">
        <v>0.99874921355052038</v>
      </c>
      <c r="AC174">
        <v>0.99877031296752861</v>
      </c>
      <c r="AD174">
        <v>0.99902923034656366</v>
      </c>
      <c r="AE174">
        <v>0.99938149404727805</v>
      </c>
      <c r="AF174">
        <v>0.99929405865723386</v>
      </c>
      <c r="AG174">
        <v>0.99817311976474776</v>
      </c>
      <c r="AH174">
        <v>0.99985795210541417</v>
      </c>
      <c r="AI174">
        <v>0.99932627891271808</v>
      </c>
      <c r="AJ174">
        <v>0.99934990293908321</v>
      </c>
      <c r="AK174">
        <v>0.99848690073070756</v>
      </c>
      <c r="AL174">
        <v>0.99985361454584221</v>
      </c>
      <c r="AM174">
        <v>0.99907629178821222</v>
      </c>
      <c r="AN174">
        <v>0.99910251054857013</v>
      </c>
      <c r="AO174">
        <v>0.99727707479356031</v>
      </c>
      <c r="AP174">
        <v>0.99994461712016958</v>
      </c>
      <c r="AQ174">
        <v>0.99912825670437122</v>
      </c>
      <c r="AR174">
        <v>0.99887230101401081</v>
      </c>
      <c r="AS174">
        <v>0.99744931830333283</v>
      </c>
      <c r="AT174">
        <v>0.99989003855602132</v>
      </c>
      <c r="AU174">
        <v>0.99898942319135964</v>
      </c>
      <c r="AV174">
        <v>0.99867540177886993</v>
      </c>
      <c r="AW174">
        <v>0.99885752688172047</v>
      </c>
      <c r="AX174">
        <v>0.99992775521640365</v>
      </c>
      <c r="AY174">
        <v>810.04916954040527</v>
      </c>
      <c r="AZ174">
        <f>_xlfn.STDEV.S(HyperP_results[[#This Row],[Train Time Fold 1]:[Train Time Fold 5]])</f>
        <v>288.02874049114183</v>
      </c>
      <c r="BA174">
        <v>788.017982006073</v>
      </c>
      <c r="BB174">
        <v>509.35662508010864</v>
      </c>
      <c r="BC174">
        <v>1277.9072117805481</v>
      </c>
      <c r="BD174">
        <v>813.36913514137268</v>
      </c>
      <c r="BE174">
        <v>661.59489369392395</v>
      </c>
    </row>
    <row r="175" spans="1:57" x14ac:dyDescent="0.25">
      <c r="A175" t="s">
        <v>0</v>
      </c>
      <c r="B1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0.86020507172160987</v>
      </c>
      <c r="C175">
        <v>50</v>
      </c>
      <c r="D175">
        <v>0.85</v>
      </c>
      <c r="E175">
        <v>0.9</v>
      </c>
      <c r="F175">
        <v>64</v>
      </c>
      <c r="G175">
        <v>3</v>
      </c>
      <c r="H175">
        <v>4</v>
      </c>
      <c r="I175">
        <v>5</v>
      </c>
      <c r="J175">
        <v>0</v>
      </c>
      <c r="K175">
        <v>1</v>
      </c>
      <c r="L175" t="b">
        <v>0</v>
      </c>
      <c r="M1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75">
        <f>STANDARDIZE(HyperP_results[[#This Row],[Nparam]],AVERAGE(M:M),_xlfn.STDEV.S(M:M))</f>
        <v>-0.75216457674366088</v>
      </c>
      <c r="O175">
        <f>STANDARDIZE(HyperP_results[[#This Row],[AvgOACC]],AVERAGE(P:P),_xlfn.STDEV.S(P:P))</f>
        <v>0.60686652425814336</v>
      </c>
      <c r="P175">
        <v>0.98213770851925586</v>
      </c>
      <c r="Q175">
        <f>_xlfn.STDEV.S(HyperP_results[[#This Row],[OACC Fold 1]:[OACC fold 5]])</f>
        <v>2.5424911453391171E-3</v>
      </c>
      <c r="R175">
        <v>0.9842795359373927</v>
      </c>
      <c r="S175">
        <v>0.97803253930116019</v>
      </c>
      <c r="T175">
        <v>0.98256332807029589</v>
      </c>
      <c r="U175">
        <v>0.98167089997940549</v>
      </c>
      <c r="V175">
        <v>0.98414223930802502</v>
      </c>
      <c r="W175">
        <f>STANDARDIZE(HyperP_results[[#This Row],[AvgROCAUC]],AVERAGE(Y:Y),_xlfn.STDEV.S(Y:Y))</f>
        <v>0.569466572705007</v>
      </c>
      <c r="X175">
        <f>_xlfn.STDEV.S(HyperP_results[[#This Row],[ROC_AUC Fold 1]:[ROC_AUC Fold 5]])</f>
        <v>6.4287026641122482E-4</v>
      </c>
      <c r="Y175">
        <v>0.99791504288303334</v>
      </c>
      <c r="Z175">
        <v>0.99857134564827177</v>
      </c>
      <c r="AA175">
        <v>0.99795943983435309</v>
      </c>
      <c r="AB175">
        <v>0.99688013033028078</v>
      </c>
      <c r="AC175">
        <v>0.99829840286412208</v>
      </c>
      <c r="AD175">
        <v>0.99786589573813889</v>
      </c>
      <c r="AE175">
        <v>0.9990148655537997</v>
      </c>
      <c r="AF175">
        <v>0.99837831242135322</v>
      </c>
      <c r="AG175">
        <v>0.99767629061961627</v>
      </c>
      <c r="AH175">
        <v>0.99939785480964405</v>
      </c>
      <c r="AI175">
        <v>0.99839929154883422</v>
      </c>
      <c r="AJ175">
        <v>0.99839951325116671</v>
      </c>
      <c r="AK175">
        <v>0.99608503386205682</v>
      </c>
      <c r="AL175">
        <v>0.99897601995989804</v>
      </c>
      <c r="AM175">
        <v>0.99840620670193114</v>
      </c>
      <c r="AN175">
        <v>0.99682528220248656</v>
      </c>
      <c r="AO175">
        <v>0.99171623447989066</v>
      </c>
      <c r="AP175">
        <v>0.99958770203619984</v>
      </c>
      <c r="AQ175">
        <v>0.99903090446537579</v>
      </c>
      <c r="AR175">
        <v>0.99801351002049354</v>
      </c>
      <c r="AS175">
        <v>0.99626975286639352</v>
      </c>
      <c r="AT175">
        <v>0.99961901289668498</v>
      </c>
      <c r="AU175">
        <v>0.99854860870398843</v>
      </c>
      <c r="AV175">
        <v>0.99819168957096926</v>
      </c>
      <c r="AW175">
        <v>0.99476957464504245</v>
      </c>
      <c r="AX175">
        <v>0.99964587129535798</v>
      </c>
      <c r="AY175">
        <v>624.50144968032839</v>
      </c>
      <c r="AZ175">
        <f>_xlfn.STDEV.S(HyperP_results[[#This Row],[Train Time Fold 1]:[Train Time Fold 5]])</f>
        <v>43.298693257753648</v>
      </c>
      <c r="BA175">
        <v>598.33028030395508</v>
      </c>
      <c r="BB175">
        <v>568.16581392288208</v>
      </c>
      <c r="BC175">
        <v>622.58240866661072</v>
      </c>
      <c r="BD175">
        <v>660.67579174041748</v>
      </c>
      <c r="BE175">
        <v>672.75295376777649</v>
      </c>
    </row>
    <row r="176" spans="1:57" x14ac:dyDescent="0.25">
      <c r="A176" s="31" t="s">
        <v>1</v>
      </c>
      <c r="B176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0.85987292553097294</v>
      </c>
      <c r="C176" s="31">
        <v>0</v>
      </c>
      <c r="D176" s="31">
        <v>0.85</v>
      </c>
      <c r="E176" s="31">
        <v>0.999</v>
      </c>
      <c r="F176" s="31">
        <v>64</v>
      </c>
      <c r="G176" s="31">
        <v>3</v>
      </c>
      <c r="H176" s="31">
        <v>16</v>
      </c>
      <c r="I176" s="31">
        <v>7</v>
      </c>
      <c r="J176" s="31">
        <v>0</v>
      </c>
      <c r="K176" s="31">
        <v>5</v>
      </c>
      <c r="L176" s="31" t="b">
        <v>0</v>
      </c>
      <c r="M176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76" s="31">
        <f>STANDARDIZE(HyperP_results[[#This Row],[Nparam]],AVERAGE(M:M),_xlfn.STDEV.S(M:M))</f>
        <v>-0.75216457674366088</v>
      </c>
      <c r="O176" s="31">
        <f>STANDARDIZE(HyperP_results[[#This Row],[AvgOACC]],AVERAGE(P:P),_xlfn.STDEV.S(P:P))</f>
        <v>0.58262241206249588</v>
      </c>
      <c r="P176" s="31">
        <v>0.98145122537241714</v>
      </c>
      <c r="Q176" s="31">
        <f>_xlfn.STDEV.S(HyperP_results[[#This Row],[OACC Fold 1]:[OACC fold 5]])</f>
        <v>3.0269158617301974E-3</v>
      </c>
      <c r="R176" s="31">
        <v>0.98503466739891532</v>
      </c>
      <c r="S176" s="31">
        <v>0.98338710784650241</v>
      </c>
      <c r="T176" s="31">
        <v>0.97720875952495367</v>
      </c>
      <c r="U176" s="31">
        <v>0.98160225166472159</v>
      </c>
      <c r="V176" s="31">
        <v>0.98002334042699246</v>
      </c>
      <c r="W176" s="31">
        <f>STANDARDIZE(HyperP_results[[#This Row],[AvgROCAUC]],AVERAGE(Y:Y),_xlfn.STDEV.S(Y:Y))</f>
        <v>0.59105110171816144</v>
      </c>
      <c r="X176" s="31">
        <f>_xlfn.STDEV.S(HyperP_results[[#This Row],[ROC_AUC Fold 1]:[ROC_AUC Fold 5]])</f>
        <v>5.6238935603659587E-4</v>
      </c>
      <c r="Y176" s="31">
        <v>0.99805689377544016</v>
      </c>
      <c r="Z176" s="31">
        <v>0.99871088255661267</v>
      </c>
      <c r="AA176" s="31">
        <v>0.99807111232932977</v>
      </c>
      <c r="AB176" s="31">
        <v>0.99742110560891195</v>
      </c>
      <c r="AC176" s="31">
        <v>0.99757567259776014</v>
      </c>
      <c r="AD176" s="31">
        <v>0.99850569578458648</v>
      </c>
      <c r="AE176" s="31">
        <v>0.99909109619546999</v>
      </c>
      <c r="AF176" s="31">
        <v>0.99933851559381215</v>
      </c>
      <c r="AG176" s="31">
        <v>0.99769125378720369</v>
      </c>
      <c r="AH176" s="31">
        <v>0.99928298129489201</v>
      </c>
      <c r="AI176" s="31">
        <v>0.9983891551110311</v>
      </c>
      <c r="AJ176" s="31">
        <v>0.99753605622348973</v>
      </c>
      <c r="AK176" s="31">
        <v>0.99714727024297511</v>
      </c>
      <c r="AL176" s="31">
        <v>0.999770683853897</v>
      </c>
      <c r="AM176" s="31">
        <v>0.99795151368554136</v>
      </c>
      <c r="AN176" s="31">
        <v>0.9976657238315102</v>
      </c>
      <c r="AO176" s="31">
        <v>0.99451880235252188</v>
      </c>
      <c r="AP176" s="31">
        <v>0.99951259905937584</v>
      </c>
      <c r="AQ176" s="31">
        <v>0.99779080629913541</v>
      </c>
      <c r="AR176" s="31">
        <v>0.99793766844938803</v>
      </c>
      <c r="AS176" s="31">
        <v>0.99606728598586114</v>
      </c>
      <c r="AT176" s="31">
        <v>0.99963561627041009</v>
      </c>
      <c r="AU176" s="31">
        <v>0.99854529097363243</v>
      </c>
      <c r="AV176" s="31">
        <v>0.99839177355958419</v>
      </c>
      <c r="AW176" s="31">
        <v>0.99802746093982042</v>
      </c>
      <c r="AX176" s="31">
        <v>0.99967548734779843</v>
      </c>
      <c r="AY176" s="31">
        <v>710.43355255126949</v>
      </c>
      <c r="AZ176" s="31">
        <f>_xlfn.STDEV.S(HyperP_results[[#This Row],[Train Time Fold 1]:[Train Time Fold 5]])</f>
        <v>136.16226860753127</v>
      </c>
      <c r="BA176" s="31">
        <v>909.71849989891052</v>
      </c>
      <c r="BB176" s="31">
        <v>782.25242280960083</v>
      </c>
      <c r="BC176" s="31">
        <v>624.42105650901794</v>
      </c>
      <c r="BD176" s="31">
        <v>666.67654347419739</v>
      </c>
      <c r="BE176" s="31">
        <v>569.09924006462097</v>
      </c>
    </row>
    <row r="177" spans="1:57" x14ac:dyDescent="0.25">
      <c r="A177" t="s">
        <v>9</v>
      </c>
      <c r="B1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0.85930526159364828</v>
      </c>
      <c r="C177">
        <v>39</v>
      </c>
      <c r="D177">
        <v>0.9</v>
      </c>
      <c r="E177">
        <v>0.9</v>
      </c>
      <c r="F177">
        <v>128</v>
      </c>
      <c r="G177">
        <v>2</v>
      </c>
      <c r="H177">
        <v>16</v>
      </c>
      <c r="I177">
        <v>7</v>
      </c>
      <c r="J177">
        <v>0</v>
      </c>
      <c r="K177">
        <v>1</v>
      </c>
      <c r="L177" t="b">
        <v>0</v>
      </c>
      <c r="M1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177">
        <f>STANDARDIZE(HyperP_results[[#This Row],[Nparam]],AVERAGE(M:M),_xlfn.STDEV.S(M:M))</f>
        <v>-0.53875042359105152</v>
      </c>
      <c r="O177">
        <f>STANDARDIZE(HyperP_results[[#This Row],[AvgOACC]],AVERAGE(P:P),_xlfn.STDEV.S(P:P))</f>
        <v>0.80421359753071919</v>
      </c>
      <c r="P177">
        <v>0.98772568133452321</v>
      </c>
      <c r="Q177">
        <f>_xlfn.STDEV.S(HyperP_results[[#This Row],[OACC Fold 1]:[OACC fold 5]])</f>
        <v>1.6922888692243573E-3</v>
      </c>
      <c r="R177">
        <v>0.98915356627994788</v>
      </c>
      <c r="S177">
        <v>0.98832978650374137</v>
      </c>
      <c r="T177">
        <v>0.9871627651541155</v>
      </c>
      <c r="U177">
        <v>0.9889476213358962</v>
      </c>
      <c r="V177">
        <v>0.98503466739891532</v>
      </c>
      <c r="W177">
        <f>STANDARDIZE(HyperP_results[[#This Row],[AvgROCAUC]],AVERAGE(Y:Y),_xlfn.STDEV.S(Y:Y))</f>
        <v>0.70088161635542401</v>
      </c>
      <c r="X177">
        <f>_xlfn.STDEV.S(HyperP_results[[#This Row],[ROC_AUC Fold 1]:[ROC_AUC Fold 5]])</f>
        <v>3.8456127164903894E-4</v>
      </c>
      <c r="Y177">
        <v>0.99877868652363033</v>
      </c>
      <c r="Z177">
        <v>0.99891001233298304</v>
      </c>
      <c r="AA177">
        <v>0.99911463041512694</v>
      </c>
      <c r="AB177">
        <v>0.99813135038073852</v>
      </c>
      <c r="AC177">
        <v>0.99898315023994089</v>
      </c>
      <c r="AD177">
        <v>0.99875428924936227</v>
      </c>
      <c r="AE177">
        <v>0.99907691868493664</v>
      </c>
      <c r="AF177">
        <v>0.99923599245435613</v>
      </c>
      <c r="AG177">
        <v>0.99800165597338564</v>
      </c>
      <c r="AH177">
        <v>0.9997775205371956</v>
      </c>
      <c r="AI177">
        <v>0.99917877493578167</v>
      </c>
      <c r="AJ177">
        <v>0.99952476812402458</v>
      </c>
      <c r="AK177">
        <v>0.9983611061605181</v>
      </c>
      <c r="AL177">
        <v>0.99970972821541138</v>
      </c>
      <c r="AM177">
        <v>0.99901613863637806</v>
      </c>
      <c r="AN177">
        <v>0.99860789241162118</v>
      </c>
      <c r="AO177">
        <v>0.99450242826590618</v>
      </c>
      <c r="AP177">
        <v>0.99988738144171407</v>
      </c>
      <c r="AQ177">
        <v>0.99947402400377927</v>
      </c>
      <c r="AR177">
        <v>0.99896888051471544</v>
      </c>
      <c r="AS177">
        <v>0.99747248707895197</v>
      </c>
      <c r="AT177">
        <v>0.99980443638698868</v>
      </c>
      <c r="AU177">
        <v>0.9988430379839619</v>
      </c>
      <c r="AV177">
        <v>0.99888241075469031</v>
      </c>
      <c r="AW177">
        <v>0.99771679884750175</v>
      </c>
      <c r="AX177">
        <v>0.99984939188851074</v>
      </c>
      <c r="AY177">
        <v>770.06084060668945</v>
      </c>
      <c r="AZ177">
        <f>_xlfn.STDEV.S(HyperP_results[[#This Row],[Train Time Fold 1]:[Train Time Fold 5]])</f>
        <v>74.652937451878032</v>
      </c>
      <c r="BA177">
        <v>894.69521760940552</v>
      </c>
      <c r="BB177">
        <v>743.22583937644958</v>
      </c>
      <c r="BC177">
        <v>776.46614956855774</v>
      </c>
      <c r="BD177">
        <v>734.8117311000824</v>
      </c>
      <c r="BE177">
        <v>701.10526537895203</v>
      </c>
    </row>
    <row r="178" spans="1:57" x14ac:dyDescent="0.25">
      <c r="A178" t="s">
        <v>9</v>
      </c>
      <c r="B1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0.85909253089076076</v>
      </c>
      <c r="C178">
        <v>19</v>
      </c>
      <c r="D178">
        <v>0.9</v>
      </c>
      <c r="E178">
        <v>0.9</v>
      </c>
      <c r="F178">
        <v>128</v>
      </c>
      <c r="G178">
        <v>1</v>
      </c>
      <c r="H178">
        <v>16</v>
      </c>
      <c r="I178">
        <v>7</v>
      </c>
      <c r="J178">
        <v>0</v>
      </c>
      <c r="K178">
        <v>1</v>
      </c>
      <c r="L178" t="b">
        <v>0</v>
      </c>
      <c r="M1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78">
        <f>STANDARDIZE(HyperP_results[[#This Row],[Nparam]],AVERAGE(M:M),_xlfn.STDEV.S(M:M))</f>
        <v>-0.70882434289054008</v>
      </c>
      <c r="O178">
        <f>STANDARDIZE(HyperP_results[[#This Row],[AvgOACC]],AVERAGE(P:P),_xlfn.STDEV.S(P:P))</f>
        <v>0.61268511118510072</v>
      </c>
      <c r="P178">
        <v>0.98230246447449721</v>
      </c>
      <c r="Q178">
        <f>_xlfn.STDEV.S(HyperP_results[[#This Row],[OACC Fold 1]:[OACC fold 5]])</f>
        <v>1.8790085840184752E-3</v>
      </c>
      <c r="R178">
        <v>0.97899361570673438</v>
      </c>
      <c r="S178">
        <v>0.98331845953181851</v>
      </c>
      <c r="T178">
        <v>0.98256332807029589</v>
      </c>
      <c r="U178">
        <v>0.98324981121713462</v>
      </c>
      <c r="V178">
        <v>0.98338710784650241</v>
      </c>
      <c r="W178">
        <f>STANDARDIZE(HyperP_results[[#This Row],[AvgROCAUC]],AVERAGE(Y:Y),_xlfn.STDEV.S(Y:Y))</f>
        <v>0.62378518994564636</v>
      </c>
      <c r="X178">
        <f>_xlfn.STDEV.S(HyperP_results[[#This Row],[ROC_AUC Fold 1]:[ROC_AUC Fold 5]])</f>
        <v>2.363724091420756E-4</v>
      </c>
      <c r="Y178">
        <v>0.99827201821129707</v>
      </c>
      <c r="Z178">
        <v>0.99827517429246193</v>
      </c>
      <c r="AA178">
        <v>0.998073268221359</v>
      </c>
      <c r="AB178">
        <v>0.99836395419254131</v>
      </c>
      <c r="AC178">
        <v>0.9986155245964099</v>
      </c>
      <c r="AD178">
        <v>0.99803216975371356</v>
      </c>
      <c r="AE178">
        <v>0.99885405207717881</v>
      </c>
      <c r="AF178">
        <v>0.99832952273876951</v>
      </c>
      <c r="AG178">
        <v>0.99651807461533892</v>
      </c>
      <c r="AH178">
        <v>0.99976657609880581</v>
      </c>
      <c r="AI178">
        <v>0.99867508752924972</v>
      </c>
      <c r="AJ178">
        <v>0.99766127998945331</v>
      </c>
      <c r="AK178">
        <v>0.99593811263589371</v>
      </c>
      <c r="AL178">
        <v>0.99985674563189075</v>
      </c>
      <c r="AM178">
        <v>0.99851166037551697</v>
      </c>
      <c r="AN178">
        <v>0.99824112731385306</v>
      </c>
      <c r="AO178">
        <v>0.99711158884334339</v>
      </c>
      <c r="AP178">
        <v>0.99992729560744242</v>
      </c>
      <c r="AQ178">
        <v>0.99872719711388314</v>
      </c>
      <c r="AR178">
        <v>0.99825419961590389</v>
      </c>
      <c r="AS178">
        <v>0.99770064753757493</v>
      </c>
      <c r="AT178">
        <v>0.99977889936407927</v>
      </c>
      <c r="AU178">
        <v>0.99838832567844216</v>
      </c>
      <c r="AV178">
        <v>0.99817604354372713</v>
      </c>
      <c r="AW178">
        <v>0.99609446474187602</v>
      </c>
      <c r="AX178">
        <v>0.99973575357284206</v>
      </c>
      <c r="AY178">
        <v>409.79518480300902</v>
      </c>
      <c r="AZ178">
        <f>_xlfn.STDEV.S(HyperP_results[[#This Row],[Train Time Fold 1]:[Train Time Fold 5]])</f>
        <v>18.706854779345225</v>
      </c>
      <c r="BA178">
        <v>404.46200203895569</v>
      </c>
      <c r="BB178">
        <v>382.5368492603302</v>
      </c>
      <c r="BC178">
        <v>433.66281008720398</v>
      </c>
      <c r="BD178">
        <v>417.36721515655518</v>
      </c>
      <c r="BE178">
        <v>410.94704747200012</v>
      </c>
    </row>
    <row r="179" spans="1:57" x14ac:dyDescent="0.25">
      <c r="A179" t="s">
        <v>5</v>
      </c>
      <c r="B1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0.8590196359210982</v>
      </c>
      <c r="C179">
        <v>10</v>
      </c>
      <c r="D179">
        <v>0.85</v>
      </c>
      <c r="E179">
        <v>0.999</v>
      </c>
      <c r="F179">
        <v>64</v>
      </c>
      <c r="G179">
        <v>1</v>
      </c>
      <c r="H179">
        <v>4</v>
      </c>
      <c r="I179">
        <v>5</v>
      </c>
      <c r="J179">
        <v>0</v>
      </c>
      <c r="K179">
        <v>1</v>
      </c>
      <c r="L179" t="b">
        <v>0</v>
      </c>
      <c r="M1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79">
        <f>STANDARDIZE(HyperP_results[[#This Row],[Nparam]],AVERAGE(M:M),_xlfn.STDEV.S(M:M))</f>
        <v>-0.83909723201180753</v>
      </c>
      <c r="O179">
        <f>STANDARDIZE(HyperP_results[[#This Row],[AvgOACC]],AVERAGE(P:P),_xlfn.STDEV.S(P:P))</f>
        <v>0.47740296513337904</v>
      </c>
      <c r="P179">
        <v>0.97847188851513689</v>
      </c>
      <c r="Q179">
        <f>_xlfn.STDEV.S(HyperP_results[[#This Row],[OACC Fold 1]:[OACC fold 5]])</f>
        <v>1.8715953011461269E-3</v>
      </c>
      <c r="R179">
        <v>0.98022928537104415</v>
      </c>
      <c r="S179">
        <v>0.97995469211230868</v>
      </c>
      <c r="T179">
        <v>0.97583579323127623</v>
      </c>
      <c r="U179">
        <v>0.97727740783963757</v>
      </c>
      <c r="V179">
        <v>0.97906226402141827</v>
      </c>
      <c r="W179">
        <f>STANDARDIZE(HyperP_results[[#This Row],[AvgROCAUC]],AVERAGE(Y:Y),_xlfn.STDEV.S(Y:Y))</f>
        <v>0.55422183271902925</v>
      </c>
      <c r="X179">
        <f>_xlfn.STDEV.S(HyperP_results[[#This Row],[ROC_AUC Fold 1]:[ROC_AUC Fold 5]])</f>
        <v>3.5099367368861658E-4</v>
      </c>
      <c r="Y179">
        <v>0.99781485631096578</v>
      </c>
      <c r="Z179">
        <v>0.99794339883057381</v>
      </c>
      <c r="AA179">
        <v>0.99785903538316623</v>
      </c>
      <c r="AB179">
        <v>0.9972832570913911</v>
      </c>
      <c r="AC179">
        <v>0.99774198880308684</v>
      </c>
      <c r="AD179">
        <v>0.99824660144661082</v>
      </c>
      <c r="AE179">
        <v>0.99847258059818289</v>
      </c>
      <c r="AF179">
        <v>0.99779676162416486</v>
      </c>
      <c r="AG179">
        <v>0.99575810907146678</v>
      </c>
      <c r="AH179">
        <v>0.99968575673552618</v>
      </c>
      <c r="AI179">
        <v>0.99840714222473492</v>
      </c>
      <c r="AJ179">
        <v>0.9979196708890572</v>
      </c>
      <c r="AK179">
        <v>0.99556414483455136</v>
      </c>
      <c r="AL179">
        <v>0.99977772161611622</v>
      </c>
      <c r="AM179">
        <v>0.99826481737919748</v>
      </c>
      <c r="AN179">
        <v>0.99737300425201636</v>
      </c>
      <c r="AO179">
        <v>0.99422948969286518</v>
      </c>
      <c r="AP179">
        <v>0.99945883917368972</v>
      </c>
      <c r="AQ179">
        <v>0.99815229423947494</v>
      </c>
      <c r="AR179">
        <v>0.99779500260335086</v>
      </c>
      <c r="AS179">
        <v>0.99546456365472591</v>
      </c>
      <c r="AT179">
        <v>0.99975080576632291</v>
      </c>
      <c r="AU179">
        <v>0.99856280550365184</v>
      </c>
      <c r="AV179">
        <v>0.99818672728067226</v>
      </c>
      <c r="AW179">
        <v>0.99711118041941427</v>
      </c>
      <c r="AX179">
        <v>0.99946274584986039</v>
      </c>
      <c r="AY179">
        <v>758.11632390022282</v>
      </c>
      <c r="AZ179">
        <f>_xlfn.STDEV.S(HyperP_results[[#This Row],[Train Time Fold 1]:[Train Time Fold 5]])</f>
        <v>48.925380407316752</v>
      </c>
      <c r="BA179">
        <v>756.07255125045776</v>
      </c>
      <c r="BB179">
        <v>775.24240231513977</v>
      </c>
      <c r="BC179">
        <v>712.68996214866638</v>
      </c>
      <c r="BD179">
        <v>831.39754486083984</v>
      </c>
      <c r="BE179">
        <v>715.17915892601013</v>
      </c>
    </row>
    <row r="180" spans="1:57" x14ac:dyDescent="0.25">
      <c r="A180" t="s">
        <v>11</v>
      </c>
      <c r="B1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0.85896108809040994</v>
      </c>
      <c r="C180">
        <v>22</v>
      </c>
      <c r="D180">
        <v>0.9</v>
      </c>
      <c r="E180">
        <v>0.999</v>
      </c>
      <c r="F180">
        <v>64</v>
      </c>
      <c r="G180">
        <v>2</v>
      </c>
      <c r="H180">
        <v>1</v>
      </c>
      <c r="I180">
        <v>5</v>
      </c>
      <c r="J180">
        <v>0</v>
      </c>
      <c r="K180">
        <v>1</v>
      </c>
      <c r="L180" t="b">
        <v>0</v>
      </c>
      <c r="M1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80">
        <f>STANDARDIZE(HyperP_results[[#This Row],[Nparam]],AVERAGE(M:M),_xlfn.STDEV.S(M:M))</f>
        <v>-0.79622191536464781</v>
      </c>
      <c r="O180">
        <f>STANDARDIZE(HyperP_results[[#This Row],[AvgOACC]],AVERAGE(P:P),_xlfn.STDEV.S(P:P))</f>
        <v>0.50940519323163236</v>
      </c>
      <c r="P180">
        <v>0.97937804626896396</v>
      </c>
      <c r="Q180">
        <f>_xlfn.STDEV.S(HyperP_results[[#This Row],[OACC Fold 1]:[OACC fold 5]])</f>
        <v>4.7804568886838138E-3</v>
      </c>
      <c r="R180">
        <v>0.97370769547607605</v>
      </c>
      <c r="S180">
        <v>0.98476007414017985</v>
      </c>
      <c r="T180">
        <v>0.97501201345506971</v>
      </c>
      <c r="U180">
        <v>0.98125901009130223</v>
      </c>
      <c r="V180">
        <v>0.98215143818219264</v>
      </c>
      <c r="W180">
        <f>STANDARDIZE(HyperP_results[[#This Row],[AvgROCAUC]],AVERAGE(Y:Y),_xlfn.STDEV.S(Y:Y))</f>
        <v>0.58881887381088505</v>
      </c>
      <c r="X180">
        <f>_xlfn.STDEV.S(HyperP_results[[#This Row],[ROC_AUC Fold 1]:[ROC_AUC Fold 5]])</f>
        <v>5.9011491650639105E-4</v>
      </c>
      <c r="Y180">
        <v>0.99804222384585728</v>
      </c>
      <c r="Z180">
        <v>0.99736138128793828</v>
      </c>
      <c r="AA180">
        <v>0.99869666050334416</v>
      </c>
      <c r="AB180">
        <v>0.99747320036341902</v>
      </c>
      <c r="AC180">
        <v>0.99833480371312999</v>
      </c>
      <c r="AD180">
        <v>0.99834507336145473</v>
      </c>
      <c r="AE180">
        <v>0.99766689292816113</v>
      </c>
      <c r="AF180">
        <v>0.99708646901938469</v>
      </c>
      <c r="AG180">
        <v>0.9958257589259194</v>
      </c>
      <c r="AH180">
        <v>0.99967563097559875</v>
      </c>
      <c r="AI180">
        <v>0.99903838864780703</v>
      </c>
      <c r="AJ180">
        <v>0.99835433419025421</v>
      </c>
      <c r="AK180">
        <v>0.99794956335769036</v>
      </c>
      <c r="AL180">
        <v>0.99950946797332729</v>
      </c>
      <c r="AM180">
        <v>0.99822459954319476</v>
      </c>
      <c r="AN180">
        <v>0.9985006476899797</v>
      </c>
      <c r="AO180">
        <v>0.9940220845957346</v>
      </c>
      <c r="AP180">
        <v>0.99971083414947426</v>
      </c>
      <c r="AQ180">
        <v>0.99870928715669927</v>
      </c>
      <c r="AR180">
        <v>0.99849453740715144</v>
      </c>
      <c r="AS180">
        <v>0.99695479118398389</v>
      </c>
      <c r="AT180">
        <v>0.99948813924496926</v>
      </c>
      <c r="AU180">
        <v>0.9986662723968498</v>
      </c>
      <c r="AV180">
        <v>0.99788089836711025</v>
      </c>
      <c r="AW180">
        <v>0.99724254440682003</v>
      </c>
      <c r="AX180">
        <v>0.9997929174373974</v>
      </c>
      <c r="AY180">
        <v>894.62265992164612</v>
      </c>
      <c r="AZ180">
        <f>_xlfn.STDEV.S(HyperP_results[[#This Row],[Train Time Fold 1]:[Train Time Fold 5]])</f>
        <v>147.75814752922631</v>
      </c>
      <c r="BA180">
        <v>808.39384770393372</v>
      </c>
      <c r="BB180">
        <v>1069.0521185398102</v>
      </c>
      <c r="BC180">
        <v>691.00964307785034</v>
      </c>
      <c r="BD180">
        <v>926.34261512756348</v>
      </c>
      <c r="BE180">
        <v>978.31507515907288</v>
      </c>
    </row>
    <row r="181" spans="1:57" x14ac:dyDescent="0.25">
      <c r="A181" t="s">
        <v>5</v>
      </c>
      <c r="B1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0.85875195393075487</v>
      </c>
      <c r="C181">
        <v>62</v>
      </c>
      <c r="D181">
        <v>0.85</v>
      </c>
      <c r="E181">
        <v>0.999</v>
      </c>
      <c r="F181">
        <v>64</v>
      </c>
      <c r="G181">
        <v>4</v>
      </c>
      <c r="H181">
        <v>1</v>
      </c>
      <c r="I181">
        <v>5</v>
      </c>
      <c r="J181">
        <v>0</v>
      </c>
      <c r="K181">
        <v>1</v>
      </c>
      <c r="L181" t="b">
        <v>0</v>
      </c>
      <c r="M1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206280</v>
      </c>
      <c r="N181">
        <f>STANDARDIZE(HyperP_results[[#This Row],[Nparam]],AVERAGE(M:M),_xlfn.STDEV.S(M:M))</f>
        <v>-0.70810723812267384</v>
      </c>
      <c r="O181">
        <f>STANDARDIZE(HyperP_results[[#This Row],[AvgOACC]],AVERAGE(P:P),_xlfn.STDEV.S(P:P))</f>
        <v>0.6277164607463992</v>
      </c>
      <c r="P181">
        <v>0.98272808402553713</v>
      </c>
      <c r="Q181">
        <f>_xlfn.STDEV.S(HyperP_results[[#This Row],[OACC Fold 1]:[OACC fold 5]])</f>
        <v>1.3466272902027084E-3</v>
      </c>
      <c r="R181">
        <v>0.98290656964371526</v>
      </c>
      <c r="S181">
        <v>0.98290656964371526</v>
      </c>
      <c r="T181">
        <v>0.98352440447587008</v>
      </c>
      <c r="U181">
        <v>0.98386764604928945</v>
      </c>
      <c r="V181">
        <v>0.98043523031509572</v>
      </c>
      <c r="W181">
        <f>STANDARDIZE(HyperP_results[[#This Row],[AvgROCAUC]],AVERAGE(Y:Y),_xlfn.STDEV.S(Y:Y))</f>
        <v>0.60809615182535948</v>
      </c>
      <c r="X181">
        <f>_xlfn.STDEV.S(HyperP_results[[#This Row],[ROC_AUC Fold 1]:[ROC_AUC Fold 5]])</f>
        <v>1.9489844823597141E-4</v>
      </c>
      <c r="Y181">
        <v>0.9981689117660737</v>
      </c>
      <c r="Z181">
        <v>0.99819246436849218</v>
      </c>
      <c r="AA181">
        <v>0.99790364981832058</v>
      </c>
      <c r="AB181">
        <v>0.99845148659895955</v>
      </c>
      <c r="AC181">
        <v>0.9981615071510177</v>
      </c>
      <c r="AD181">
        <v>0.99813545089357902</v>
      </c>
      <c r="AE181">
        <v>0.99863271895525452</v>
      </c>
      <c r="AF181">
        <v>0.99844593288465344</v>
      </c>
      <c r="AG181">
        <v>0.99576323293530555</v>
      </c>
      <c r="AH181">
        <v>0.99982125520241438</v>
      </c>
      <c r="AI181">
        <v>0.99864727260382224</v>
      </c>
      <c r="AJ181">
        <v>0.99862848221315192</v>
      </c>
      <c r="AK181">
        <v>0.99475695063268588</v>
      </c>
      <c r="AL181">
        <v>0.99960617257133</v>
      </c>
      <c r="AM181">
        <v>0.99873879952556466</v>
      </c>
      <c r="AN181">
        <v>0.9981728958222702</v>
      </c>
      <c r="AO181">
        <v>0.99709521475672791</v>
      </c>
      <c r="AP181">
        <v>0.99983031811661893</v>
      </c>
      <c r="AQ181">
        <v>0.99909237892261338</v>
      </c>
      <c r="AR181">
        <v>0.99837709036478761</v>
      </c>
      <c r="AS181">
        <v>0.99502027267866699</v>
      </c>
      <c r="AT181">
        <v>0.99985717651529193</v>
      </c>
      <c r="AU181">
        <v>0.99875602471863434</v>
      </c>
      <c r="AV181">
        <v>0.99871447055695395</v>
      </c>
      <c r="AW181">
        <v>0.99541013188379979</v>
      </c>
      <c r="AX181">
        <v>0.99967920730782844</v>
      </c>
      <c r="AY181">
        <v>693.5092850208282</v>
      </c>
      <c r="AZ181">
        <f>_xlfn.STDEV.S(HyperP_results[[#This Row],[Train Time Fold 1]:[Train Time Fold 5]])</f>
        <v>76.666159563605177</v>
      </c>
      <c r="BA181">
        <v>680.56448197364807</v>
      </c>
      <c r="BB181">
        <v>677.59021759033203</v>
      </c>
      <c r="BC181">
        <v>695.16895699501038</v>
      </c>
      <c r="BD181">
        <v>813.68771076202393</v>
      </c>
      <c r="BE181">
        <v>600.53505778312683</v>
      </c>
    </row>
    <row r="182" spans="1:57" x14ac:dyDescent="0.25">
      <c r="A182" t="s">
        <v>5</v>
      </c>
      <c r="B1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0.85849759683328208</v>
      </c>
      <c r="C182">
        <v>23</v>
      </c>
      <c r="D182">
        <v>0.85</v>
      </c>
      <c r="E182">
        <v>0.999</v>
      </c>
      <c r="F182">
        <v>64</v>
      </c>
      <c r="G182">
        <v>2</v>
      </c>
      <c r="H182">
        <v>1</v>
      </c>
      <c r="I182">
        <v>7</v>
      </c>
      <c r="J182">
        <v>0</v>
      </c>
      <c r="K182">
        <v>1</v>
      </c>
      <c r="L182" t="b">
        <v>0</v>
      </c>
      <c r="M1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82">
        <f>STANDARDIZE(HyperP_results[[#This Row],[Nparam]],AVERAGE(M:M),_xlfn.STDEV.S(M:M))</f>
        <v>-0.79622191536464781</v>
      </c>
      <c r="O182">
        <f>STANDARDIZE(HyperP_results[[#This Row],[AvgOACC]],AVERAGE(P:P),_xlfn.STDEV.S(P:P))</f>
        <v>0.54819577274467313</v>
      </c>
      <c r="P182">
        <v>0.98047641930390605</v>
      </c>
      <c r="Q182">
        <f>_xlfn.STDEV.S(HyperP_results[[#This Row],[OACC Fold 1]:[OACC fold 5]])</f>
        <v>1.9565371853836238E-3</v>
      </c>
      <c r="R182">
        <v>0.98311251458776683</v>
      </c>
      <c r="S182">
        <v>0.98029793368572804</v>
      </c>
      <c r="T182">
        <v>0.97899361570673438</v>
      </c>
      <c r="U182">
        <v>0.98167089997940549</v>
      </c>
      <c r="V182">
        <v>0.97830713255989565</v>
      </c>
      <c r="W182">
        <f>STANDARDIZE(HyperP_results[[#This Row],[AvgROCAUC]],AVERAGE(Y:Y),_xlfn.STDEV.S(Y:Y))</f>
        <v>0.54815536248271124</v>
      </c>
      <c r="X182">
        <f>_xlfn.STDEV.S(HyperP_results[[#This Row],[ROC_AUC Fold 1]:[ROC_AUC Fold 5]])</f>
        <v>2.99004754181703E-4</v>
      </c>
      <c r="Y182">
        <v>0.99777498820838839</v>
      </c>
      <c r="Z182">
        <v>0.99824075479112018</v>
      </c>
      <c r="AA182">
        <v>0.99744902072177766</v>
      </c>
      <c r="AB182">
        <v>0.99759207366140279</v>
      </c>
      <c r="AC182">
        <v>0.99780072071677928</v>
      </c>
      <c r="AD182">
        <v>0.99779237115086206</v>
      </c>
      <c r="AE182">
        <v>0.9983828089872685</v>
      </c>
      <c r="AF182">
        <v>0.99847448456986942</v>
      </c>
      <c r="AG182">
        <v>0.99672681637260141</v>
      </c>
      <c r="AH182">
        <v>0.99992855953208581</v>
      </c>
      <c r="AI182">
        <v>0.99819973585465416</v>
      </c>
      <c r="AJ182">
        <v>0.99786603001222796</v>
      </c>
      <c r="AK182">
        <v>0.99457523911364587</v>
      </c>
      <c r="AL182">
        <v>0.99983479930399122</v>
      </c>
      <c r="AM182">
        <v>0.99798919500095196</v>
      </c>
      <c r="AN182">
        <v>0.99803735863953247</v>
      </c>
      <c r="AO182">
        <v>0.994930085249213</v>
      </c>
      <c r="AP182">
        <v>0.99977298189870323</v>
      </c>
      <c r="AQ182">
        <v>0.9986512268754677</v>
      </c>
      <c r="AR182">
        <v>0.99843182368612249</v>
      </c>
      <c r="AS182">
        <v>0.99362762133903659</v>
      </c>
      <c r="AT182">
        <v>0.99982882438749487</v>
      </c>
      <c r="AU182">
        <v>0.99815213992643503</v>
      </c>
      <c r="AV182">
        <v>0.99774752755737561</v>
      </c>
      <c r="AW182">
        <v>0.99641975583674935</v>
      </c>
      <c r="AX182">
        <v>0.99962945463777331</v>
      </c>
      <c r="AY182">
        <v>812.26960906982424</v>
      </c>
      <c r="AZ182">
        <f>_xlfn.STDEV.S(HyperP_results[[#This Row],[Train Time Fold 1]:[Train Time Fold 5]])</f>
        <v>73.248743675872788</v>
      </c>
      <c r="BA182">
        <v>866.36450266838074</v>
      </c>
      <c r="BB182">
        <v>902.5384476184845</v>
      </c>
      <c r="BC182">
        <v>778.30881929397583</v>
      </c>
      <c r="BD182">
        <v>796.68538784980774</v>
      </c>
      <c r="BE182">
        <v>717.45088791847229</v>
      </c>
    </row>
    <row r="183" spans="1:57" x14ac:dyDescent="0.25">
      <c r="A183" s="31" t="s">
        <v>0</v>
      </c>
      <c r="B183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0.85834905435082753</v>
      </c>
      <c r="C183" s="31">
        <v>0</v>
      </c>
      <c r="D183" s="31">
        <v>0.85</v>
      </c>
      <c r="E183" s="31">
        <v>0.999</v>
      </c>
      <c r="F183" s="31">
        <v>64</v>
      </c>
      <c r="G183" s="31">
        <v>3</v>
      </c>
      <c r="H183" s="31">
        <v>16</v>
      </c>
      <c r="I183" s="31">
        <v>7</v>
      </c>
      <c r="J183" s="31">
        <v>0</v>
      </c>
      <c r="K183" s="31">
        <v>3</v>
      </c>
      <c r="L183" s="31" t="b">
        <v>0</v>
      </c>
      <c r="M183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83" s="31">
        <f>STANDARDIZE(HyperP_results[[#This Row],[Nparam]],AVERAGE(M:M),_xlfn.STDEV.S(M:M))</f>
        <v>-0.75216457674366088</v>
      </c>
      <c r="O183" s="31">
        <f>STANDARDIZE(HyperP_results[[#This Row],[AvgOACC]],AVERAGE(P:P),_xlfn.STDEV.S(P:P))</f>
        <v>0.54916553723249928</v>
      </c>
      <c r="P183" s="31">
        <v>0.98050387862977961</v>
      </c>
      <c r="Q183" s="31">
        <f>_xlfn.STDEV.S(HyperP_results[[#This Row],[OACC Fold 1]:[OACC fold 5]])</f>
        <v>4.5169860754865759E-3</v>
      </c>
      <c r="R183" s="31">
        <v>0.97775794604242461</v>
      </c>
      <c r="S183" s="31">
        <v>0.9741882336788632</v>
      </c>
      <c r="T183" s="31">
        <v>0.98235738312624421</v>
      </c>
      <c r="U183" s="31">
        <v>0.98565250223107026</v>
      </c>
      <c r="V183" s="31">
        <v>0.98256332807029589</v>
      </c>
      <c r="W183" s="31">
        <f>STANDARDIZE(HyperP_results[[#This Row],[AvgROCAUC]],AVERAGE(Y:Y),_xlfn.STDEV.S(Y:Y))</f>
        <v>0.61423543564375871</v>
      </c>
      <c r="X183" s="31">
        <f>_xlfn.STDEV.S(HyperP_results[[#This Row],[ROC_AUC Fold 1]:[ROC_AUC Fold 5]])</f>
        <v>5.5370535972516159E-4</v>
      </c>
      <c r="Y183" s="31">
        <v>0.99820925839063279</v>
      </c>
      <c r="Z183" s="31">
        <v>0.99728464132164862</v>
      </c>
      <c r="AA183" s="31">
        <v>0.99813405159212187</v>
      </c>
      <c r="AB183" s="31">
        <v>0.99860749348594879</v>
      </c>
      <c r="AC183" s="31">
        <v>0.99862459534131531</v>
      </c>
      <c r="AD183" s="31">
        <v>0.99839551021212924</v>
      </c>
      <c r="AE183" s="31">
        <v>0.9975914242071251</v>
      </c>
      <c r="AF183" s="31">
        <v>0.99616724177389293</v>
      </c>
      <c r="AG183" s="31">
        <v>0.99614923067783523</v>
      </c>
      <c r="AH183" s="31">
        <v>0.99969076934575996</v>
      </c>
      <c r="AI183" s="31">
        <v>0.99846246344950984</v>
      </c>
      <c r="AJ183" s="31">
        <v>0.99772447512670526</v>
      </c>
      <c r="AK183" s="31">
        <v>0.9965220103368384</v>
      </c>
      <c r="AL183" s="31">
        <v>0.9995915081729102</v>
      </c>
      <c r="AM183" s="31">
        <v>0.99913862461173397</v>
      </c>
      <c r="AN183" s="31">
        <v>0.99849700003629127</v>
      </c>
      <c r="AO183" s="31">
        <v>0.99724291570130108</v>
      </c>
      <c r="AP183" s="31">
        <v>0.99967746941144364</v>
      </c>
      <c r="AQ183" s="31">
        <v>0.99899178610978179</v>
      </c>
      <c r="AR183" s="31">
        <v>0.99866971736423882</v>
      </c>
      <c r="AS183" s="31">
        <v>0.99714975791599836</v>
      </c>
      <c r="AT183" s="31">
        <v>0.99981447597023609</v>
      </c>
      <c r="AU183" s="31">
        <v>0.99895773115080688</v>
      </c>
      <c r="AV183" s="31">
        <v>0.99870948975064844</v>
      </c>
      <c r="AW183" s="31">
        <v>0.99657087269054845</v>
      </c>
      <c r="AX183" s="31">
        <v>0.99972557036179444</v>
      </c>
      <c r="AY183" s="31">
        <v>737.80750703811646</v>
      </c>
      <c r="AZ183" s="31">
        <f>_xlfn.STDEV.S(HyperP_results[[#This Row],[Train Time Fold 1]:[Train Time Fold 5]])</f>
        <v>87.148139628070552</v>
      </c>
      <c r="BA183" s="31">
        <v>795.23749399185181</v>
      </c>
      <c r="BB183" s="31">
        <v>613.64469504356384</v>
      </c>
      <c r="BC183" s="31">
        <v>681.34778952598572</v>
      </c>
      <c r="BD183" s="31">
        <v>820.4832079410553</v>
      </c>
      <c r="BE183" s="31">
        <v>778.32434868812561</v>
      </c>
    </row>
    <row r="184" spans="1:57" x14ac:dyDescent="0.25">
      <c r="A184" t="s">
        <v>5</v>
      </c>
      <c r="B1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0.85833001139790599</v>
      </c>
      <c r="C184">
        <v>50</v>
      </c>
      <c r="D184">
        <v>0.85</v>
      </c>
      <c r="E184">
        <v>0.999</v>
      </c>
      <c r="F184">
        <v>64</v>
      </c>
      <c r="G184">
        <v>3</v>
      </c>
      <c r="H184">
        <v>4</v>
      </c>
      <c r="I184">
        <v>5</v>
      </c>
      <c r="J184">
        <v>0</v>
      </c>
      <c r="K184">
        <v>1</v>
      </c>
      <c r="L184" t="b">
        <v>0</v>
      </c>
      <c r="M1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84">
        <f>STANDARDIZE(HyperP_results[[#This Row],[Nparam]],AVERAGE(M:M),_xlfn.STDEV.S(M:M))</f>
        <v>-0.75216457674366088</v>
      </c>
      <c r="O184">
        <f>STANDARDIZE(HyperP_results[[#This Row],[AvgOACC]],AVERAGE(P:P),_xlfn.STDEV.S(P:P))</f>
        <v>0.57777358962336478</v>
      </c>
      <c r="P184">
        <v>0.98131392874304935</v>
      </c>
      <c r="Q184">
        <f>_xlfn.STDEV.S(HyperP_results[[#This Row],[OACC Fold 1]:[OACC fold 5]])</f>
        <v>2.4891049658298139E-3</v>
      </c>
      <c r="R184">
        <v>0.98119036177661834</v>
      </c>
      <c r="S184">
        <v>0.98228873481156043</v>
      </c>
      <c r="T184">
        <v>0.97865037413331502</v>
      </c>
      <c r="U184">
        <v>0.98496601908423154</v>
      </c>
      <c r="V184">
        <v>0.97947415390952153</v>
      </c>
      <c r="W184">
        <f>STANDARDIZE(HyperP_results[[#This Row],[AvgROCAUC]],AVERAGE(Y:Y),_xlfn.STDEV.S(Y:Y))</f>
        <v>0.58621912561258027</v>
      </c>
      <c r="X184">
        <f>_xlfn.STDEV.S(HyperP_results[[#This Row],[ROC_AUC Fold 1]:[ROC_AUC Fold 5]])</f>
        <v>3.5199854539165714E-4</v>
      </c>
      <c r="Y184">
        <v>0.99802513861774145</v>
      </c>
      <c r="Z184">
        <v>0.99791794375873977</v>
      </c>
      <c r="AA184">
        <v>0.99818713283328986</v>
      </c>
      <c r="AB184">
        <v>0.9975539449024371</v>
      </c>
      <c r="AC184">
        <v>0.99850643229272107</v>
      </c>
      <c r="AD184">
        <v>0.99796023930151911</v>
      </c>
      <c r="AE184">
        <v>0.99854188644219133</v>
      </c>
      <c r="AF184">
        <v>0.99902539137287327</v>
      </c>
      <c r="AG184">
        <v>0.99496561813105211</v>
      </c>
      <c r="AH184">
        <v>0.99942801664772607</v>
      </c>
      <c r="AI184">
        <v>0.99879915521326346</v>
      </c>
      <c r="AJ184">
        <v>0.99818032074170693</v>
      </c>
      <c r="AK184">
        <v>0.99605852343610779</v>
      </c>
      <c r="AL184">
        <v>0.99967551607335847</v>
      </c>
      <c r="AM184">
        <v>0.99851319386135007</v>
      </c>
      <c r="AN184">
        <v>0.99816904449248722</v>
      </c>
      <c r="AO184">
        <v>0.99393278827303488</v>
      </c>
      <c r="AP184">
        <v>0.99945790559298708</v>
      </c>
      <c r="AQ184">
        <v>0.99918786976056595</v>
      </c>
      <c r="AR184">
        <v>0.99914185706678282</v>
      </c>
      <c r="AS184">
        <v>0.9961666815184459</v>
      </c>
      <c r="AT184">
        <v>0.99967336165635245</v>
      </c>
      <c r="AU184">
        <v>0.99843323077302937</v>
      </c>
      <c r="AV184">
        <v>0.99817639534788993</v>
      </c>
      <c r="AW184">
        <v>0.99562266084476925</v>
      </c>
      <c r="AX184">
        <v>0.99962102368589034</v>
      </c>
      <c r="AY184">
        <v>743.66995916366579</v>
      </c>
      <c r="AZ184">
        <f>_xlfn.STDEV.S(HyperP_results[[#This Row],[Train Time Fold 1]:[Train Time Fold 5]])</f>
        <v>154.88373518692214</v>
      </c>
      <c r="BA184">
        <v>769.04807114601135</v>
      </c>
      <c r="BB184">
        <v>835.02769303321838</v>
      </c>
      <c r="BC184">
        <v>678.69397878646851</v>
      </c>
      <c r="BD184">
        <v>919.53761839866638</v>
      </c>
      <c r="BE184">
        <v>516.04243445396423</v>
      </c>
    </row>
    <row r="185" spans="1:57" x14ac:dyDescent="0.25">
      <c r="A185" t="s">
        <v>9</v>
      </c>
      <c r="B1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0.85688399084487477</v>
      </c>
      <c r="C185">
        <v>11</v>
      </c>
      <c r="D185">
        <v>0.9</v>
      </c>
      <c r="E185">
        <v>0.9</v>
      </c>
      <c r="F185">
        <v>128</v>
      </c>
      <c r="G185">
        <v>1</v>
      </c>
      <c r="H185">
        <v>4</v>
      </c>
      <c r="I185">
        <v>7</v>
      </c>
      <c r="J185">
        <v>0</v>
      </c>
      <c r="K185">
        <v>1</v>
      </c>
      <c r="L185" t="b">
        <v>0</v>
      </c>
      <c r="M1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85">
        <f>STANDARDIZE(HyperP_results[[#This Row],[Nparam]],AVERAGE(M:M),_xlfn.STDEV.S(M:M))</f>
        <v>-0.70882434289054008</v>
      </c>
      <c r="O185">
        <f>STANDARDIZE(HyperP_results[[#This Row],[AvgOACC]],AVERAGE(P:P),_xlfn.STDEV.S(P:P))</f>
        <v>0.61171534669727445</v>
      </c>
      <c r="P185">
        <v>0.98227500514862365</v>
      </c>
      <c r="Q185">
        <f>_xlfn.STDEV.S(HyperP_results[[#This Row],[OACC Fold 1]:[OACC fold 5]])</f>
        <v>1.9886695197089176E-3</v>
      </c>
      <c r="R185">
        <v>0.98338710784650241</v>
      </c>
      <c r="S185">
        <v>0.98263197638497979</v>
      </c>
      <c r="T185">
        <v>0.97981739548294089</v>
      </c>
      <c r="U185">
        <v>0.98077847188851519</v>
      </c>
      <c r="V185">
        <v>0.98476007414017985</v>
      </c>
      <c r="W185">
        <f>STANDARDIZE(HyperP_results[[#This Row],[AvgROCAUC]],AVERAGE(Y:Y),_xlfn.STDEV.S(Y:Y))</f>
        <v>0.61087396063547128</v>
      </c>
      <c r="X185">
        <f>_xlfn.STDEV.S(HyperP_results[[#This Row],[ROC_AUC Fold 1]:[ROC_AUC Fold 5]])</f>
        <v>2.5226793885884665E-4</v>
      </c>
      <c r="Y185">
        <v>0.99818716718681555</v>
      </c>
      <c r="Z185">
        <v>0.99847007005397259</v>
      </c>
      <c r="AA185">
        <v>0.998091300720929</v>
      </c>
      <c r="AB185">
        <v>0.99823909480679307</v>
      </c>
      <c r="AC185">
        <v>0.99780876080409142</v>
      </c>
      <c r="AD185">
        <v>0.99832660954829233</v>
      </c>
      <c r="AE185">
        <v>0.99885549876192725</v>
      </c>
      <c r="AF185">
        <v>0.99824333071887295</v>
      </c>
      <c r="AG185">
        <v>0.99697688320560796</v>
      </c>
      <c r="AH185">
        <v>0.99976439295623998</v>
      </c>
      <c r="AI185">
        <v>0.99889732724028291</v>
      </c>
      <c r="AJ185">
        <v>0.99793096565428541</v>
      </c>
      <c r="AK185">
        <v>0.99558204122853922</v>
      </c>
      <c r="AL185">
        <v>0.99974570697940912</v>
      </c>
      <c r="AM185">
        <v>0.99882801175170954</v>
      </c>
      <c r="AN185">
        <v>0.99879001587192251</v>
      </c>
      <c r="AO185">
        <v>0.99575933434325425</v>
      </c>
      <c r="AP185">
        <v>0.99970281971821251</v>
      </c>
      <c r="AQ185">
        <v>0.99841859032337654</v>
      </c>
      <c r="AR185">
        <v>0.99794155681118779</v>
      </c>
      <c r="AS185">
        <v>0.99499784649200984</v>
      </c>
      <c r="AT185">
        <v>0.99937035008586939</v>
      </c>
      <c r="AU185">
        <v>0.99860460504831261</v>
      </c>
      <c r="AV185">
        <v>0.99856956427387988</v>
      </c>
      <c r="AW185">
        <v>0.99666558991267151</v>
      </c>
      <c r="AX185">
        <v>0.9999197407851419</v>
      </c>
      <c r="AY185">
        <v>432.90343589782714</v>
      </c>
      <c r="AZ185">
        <f>_xlfn.STDEV.S(HyperP_results[[#This Row],[Train Time Fold 1]:[Train Time Fold 5]])</f>
        <v>27.895447111498441</v>
      </c>
      <c r="BA185">
        <v>458.25406312942505</v>
      </c>
      <c r="BB185">
        <v>387.60250425338745</v>
      </c>
      <c r="BC185">
        <v>428.97364950180054</v>
      </c>
      <c r="BD185">
        <v>452.4992823600769</v>
      </c>
      <c r="BE185">
        <v>437.1876802444458</v>
      </c>
    </row>
    <row r="186" spans="1:57" x14ac:dyDescent="0.25">
      <c r="A186" t="s">
        <v>0</v>
      </c>
      <c r="B1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0.85672579007560268</v>
      </c>
      <c r="C186">
        <v>54</v>
      </c>
      <c r="D186">
        <v>0.85</v>
      </c>
      <c r="E186">
        <v>0.9</v>
      </c>
      <c r="F186">
        <v>64</v>
      </c>
      <c r="G186">
        <v>3</v>
      </c>
      <c r="H186">
        <v>8</v>
      </c>
      <c r="I186">
        <v>5</v>
      </c>
      <c r="J186">
        <v>0</v>
      </c>
      <c r="K186">
        <v>1</v>
      </c>
      <c r="L186" t="b">
        <v>0</v>
      </c>
      <c r="M1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86">
        <f>STANDARDIZE(HyperP_results[[#This Row],[Nparam]],AVERAGE(M:M),_xlfn.STDEV.S(M:M))</f>
        <v>-0.75216457674366088</v>
      </c>
      <c r="O186">
        <f>STANDARDIZE(HyperP_results[[#This Row],[AvgOACC]],AVERAGE(P:P),_xlfn.STDEV.S(P:P))</f>
        <v>0.58068288308684346</v>
      </c>
      <c r="P186">
        <v>0.98139630672067002</v>
      </c>
      <c r="Q186">
        <f>_xlfn.STDEV.S(HyperP_results[[#This Row],[OACC Fold 1]:[OACC fold 5]])</f>
        <v>1.3097263697630839E-3</v>
      </c>
      <c r="R186">
        <v>0.98215143818219264</v>
      </c>
      <c r="S186">
        <v>0.97981739548294089</v>
      </c>
      <c r="T186">
        <v>0.98016063705636025</v>
      </c>
      <c r="U186">
        <v>0.98270062469966357</v>
      </c>
      <c r="V186">
        <v>0.98215143818219264</v>
      </c>
      <c r="W186">
        <f>STANDARDIZE(HyperP_results[[#This Row],[AvgROCAUC]],AVERAGE(Y:Y),_xlfn.STDEV.S(Y:Y))</f>
        <v>0.57344162197792925</v>
      </c>
      <c r="X186">
        <f>_xlfn.STDEV.S(HyperP_results[[#This Row],[ROC_AUC Fold 1]:[ROC_AUC Fold 5]])</f>
        <v>4.7153349533324648E-4</v>
      </c>
      <c r="Y186">
        <v>0.99794116642209141</v>
      </c>
      <c r="Z186">
        <v>0.99853793168045568</v>
      </c>
      <c r="AA186">
        <v>0.99724796229755197</v>
      </c>
      <c r="AB186">
        <v>0.99779608615426285</v>
      </c>
      <c r="AC186">
        <v>0.99802656650056731</v>
      </c>
      <c r="AD186">
        <v>0.99809728547761889</v>
      </c>
      <c r="AE186">
        <v>0.99921022586220953</v>
      </c>
      <c r="AF186">
        <v>0.99850907247387943</v>
      </c>
      <c r="AG186">
        <v>0.99675867343907798</v>
      </c>
      <c r="AH186">
        <v>0.99955130675158088</v>
      </c>
      <c r="AI186">
        <v>0.99786467402238344</v>
      </c>
      <c r="AJ186">
        <v>0.9978332381610493</v>
      </c>
      <c r="AK186">
        <v>0.99342482029347112</v>
      </c>
      <c r="AL186">
        <v>0.99970643913878243</v>
      </c>
      <c r="AM186">
        <v>0.99845192193997745</v>
      </c>
      <c r="AN186">
        <v>0.99826579063726917</v>
      </c>
      <c r="AO186">
        <v>0.99525452236677969</v>
      </c>
      <c r="AP186">
        <v>0.99953835152398562</v>
      </c>
      <c r="AQ186">
        <v>0.99879706234266097</v>
      </c>
      <c r="AR186">
        <v>0.99793772399741376</v>
      </c>
      <c r="AS186">
        <v>0.99557873670765762</v>
      </c>
      <c r="AT186">
        <v>0.99964845659576496</v>
      </c>
      <c r="AU186">
        <v>0.99862773271515526</v>
      </c>
      <c r="AV186">
        <v>0.99796009133576713</v>
      </c>
      <c r="AW186">
        <v>0.99654217162716097</v>
      </c>
      <c r="AX186">
        <v>0.99961951559398632</v>
      </c>
      <c r="AY186">
        <v>596.64200906753535</v>
      </c>
      <c r="AZ186">
        <f>_xlfn.STDEV.S(HyperP_results[[#This Row],[Train Time Fold 1]:[Train Time Fold 5]])</f>
        <v>84.291181908367392</v>
      </c>
      <c r="BA186">
        <v>688.94916224479675</v>
      </c>
      <c r="BB186">
        <v>485.98198390007019</v>
      </c>
      <c r="BC186">
        <v>532.56617474555969</v>
      </c>
      <c r="BD186">
        <v>646.53977560997009</v>
      </c>
      <c r="BE186">
        <v>629.17294883728027</v>
      </c>
    </row>
    <row r="187" spans="1:57" x14ac:dyDescent="0.25">
      <c r="A187" t="s">
        <v>8</v>
      </c>
      <c r="B1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0.85603210791656237</v>
      </c>
      <c r="C187">
        <v>19</v>
      </c>
      <c r="D187">
        <v>0.9</v>
      </c>
      <c r="E187">
        <v>0.9</v>
      </c>
      <c r="F187">
        <v>64</v>
      </c>
      <c r="G187">
        <v>1</v>
      </c>
      <c r="H187">
        <v>16</v>
      </c>
      <c r="I187">
        <v>7</v>
      </c>
      <c r="J187">
        <v>0</v>
      </c>
      <c r="K187">
        <v>1</v>
      </c>
      <c r="L187" t="b">
        <v>0</v>
      </c>
      <c r="M1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87">
        <f>STANDARDIZE(HyperP_results[[#This Row],[Nparam]],AVERAGE(M:M),_xlfn.STDEV.S(M:M))</f>
        <v>-0.83909723201180753</v>
      </c>
      <c r="O187">
        <f>STANDARDIZE(HyperP_results[[#This Row],[AvgOACC]],AVERAGE(P:P),_xlfn.STDEV.S(P:P))</f>
        <v>0.47158437820642962</v>
      </c>
      <c r="P187">
        <v>0.97830713255989576</v>
      </c>
      <c r="Q187">
        <f>_xlfn.STDEV.S(HyperP_results[[#This Row],[OACC Fold 1]:[OACC fold 5]])</f>
        <v>2.5891428798854844E-3</v>
      </c>
      <c r="R187">
        <v>0.97858172581863112</v>
      </c>
      <c r="S187">
        <v>0.97988604379762478</v>
      </c>
      <c r="T187">
        <v>0.97391364042012774</v>
      </c>
      <c r="U187">
        <v>0.98050387862977961</v>
      </c>
      <c r="V187">
        <v>0.97865037413331502</v>
      </c>
      <c r="W187">
        <f>STANDARDIZE(HyperP_results[[#This Row],[AvgROCAUC]],AVERAGE(Y:Y),_xlfn.STDEV.S(Y:Y))</f>
        <v>0.54185072057305095</v>
      </c>
      <c r="X187">
        <f>_xlfn.STDEV.S(HyperP_results[[#This Row],[ROC_AUC Fold 1]:[ROC_AUC Fold 5]])</f>
        <v>3.1903487419860749E-4</v>
      </c>
      <c r="Y187">
        <v>0.99773355487061921</v>
      </c>
      <c r="Z187">
        <v>0.998049475582239</v>
      </c>
      <c r="AA187">
        <v>0.99758896270132269</v>
      </c>
      <c r="AB187">
        <v>0.9980968234570099</v>
      </c>
      <c r="AC187">
        <v>0.99739023294967188</v>
      </c>
      <c r="AD187">
        <v>0.99754227966285247</v>
      </c>
      <c r="AE187">
        <v>0.99860076651144714</v>
      </c>
      <c r="AF187">
        <v>0.99821498270975129</v>
      </c>
      <c r="AG187">
        <v>0.99557758569476629</v>
      </c>
      <c r="AH187">
        <v>0.99985446194986449</v>
      </c>
      <c r="AI187">
        <v>0.99806520381762753</v>
      </c>
      <c r="AJ187">
        <v>0.99799408672750289</v>
      </c>
      <c r="AK187">
        <v>0.99458641507752632</v>
      </c>
      <c r="AL187">
        <v>0.99984219613571124</v>
      </c>
      <c r="AM187">
        <v>0.99795382838113866</v>
      </c>
      <c r="AN187">
        <v>0.99742755241326542</v>
      </c>
      <c r="AO187">
        <v>0.99743632299649487</v>
      </c>
      <c r="AP187">
        <v>0.9998904119883022</v>
      </c>
      <c r="AQ187">
        <v>0.99774835092405534</v>
      </c>
      <c r="AR187">
        <v>0.99798812457274311</v>
      </c>
      <c r="AS187">
        <v>0.99494905839719605</v>
      </c>
      <c r="AT187">
        <v>0.9995086205693049</v>
      </c>
      <c r="AU187">
        <v>0.99858010785324136</v>
      </c>
      <c r="AV187">
        <v>0.99691256666688888</v>
      </c>
      <c r="AW187">
        <v>0.99451349284144253</v>
      </c>
      <c r="AX187">
        <v>0.99961970231012687</v>
      </c>
      <c r="AY187">
        <v>463.25874891281126</v>
      </c>
      <c r="AZ187">
        <f>_xlfn.STDEV.S(HyperP_results[[#This Row],[Train Time Fold 1]:[Train Time Fold 5]])</f>
        <v>36.660969428108586</v>
      </c>
      <c r="BA187">
        <v>480.1983904838562</v>
      </c>
      <c r="BB187">
        <v>492.11560225486755</v>
      </c>
      <c r="BC187">
        <v>399.92088603973389</v>
      </c>
      <c r="BD187">
        <v>478.77119112014771</v>
      </c>
      <c r="BE187">
        <v>465.28767466545105</v>
      </c>
    </row>
    <row r="188" spans="1:57" x14ac:dyDescent="0.25">
      <c r="A188" t="s">
        <v>1</v>
      </c>
      <c r="B1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0.85556592631243633</v>
      </c>
      <c r="C188">
        <v>7</v>
      </c>
      <c r="D188">
        <v>0.85</v>
      </c>
      <c r="E188">
        <v>0.9</v>
      </c>
      <c r="F188">
        <v>128</v>
      </c>
      <c r="G188">
        <v>1</v>
      </c>
      <c r="H188">
        <v>2</v>
      </c>
      <c r="I188">
        <v>7</v>
      </c>
      <c r="J188">
        <v>0</v>
      </c>
      <c r="K188">
        <v>1</v>
      </c>
      <c r="L188" t="b">
        <v>0</v>
      </c>
      <c r="M1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88">
        <f>STANDARDIZE(HyperP_results[[#This Row],[Nparam]],AVERAGE(M:M),_xlfn.STDEV.S(M:M))</f>
        <v>-0.70882434289054008</v>
      </c>
      <c r="O188">
        <f>STANDARDIZE(HyperP_results[[#This Row],[AvgOACC]],AVERAGE(P:P),_xlfn.STDEV.S(P:P))</f>
        <v>0.58941076347727939</v>
      </c>
      <c r="P188">
        <v>0.98164344065353204</v>
      </c>
      <c r="Q188">
        <f>_xlfn.STDEV.S(HyperP_results[[#This Row],[OACC Fold 1]:[OACC fold 5]])</f>
        <v>3.7608376321307106E-3</v>
      </c>
      <c r="R188">
        <v>0.9796800988535731</v>
      </c>
      <c r="S188">
        <v>0.98585844717512183</v>
      </c>
      <c r="T188">
        <v>0.98414223930802502</v>
      </c>
      <c r="U188">
        <v>0.98222008649687653</v>
      </c>
      <c r="V188">
        <v>0.97631633143406327</v>
      </c>
      <c r="W188">
        <f>STANDARDIZE(HyperP_results[[#This Row],[AvgROCAUC]],AVERAGE(Y:Y),_xlfn.STDEV.S(Y:Y))</f>
        <v>0.62435531940432498</v>
      </c>
      <c r="X188">
        <f>_xlfn.STDEV.S(HyperP_results[[#This Row],[ROC_AUC Fold 1]:[ROC_AUC Fold 5]])</f>
        <v>3.5742305345269311E-4</v>
      </c>
      <c r="Y188">
        <v>0.99827576503257132</v>
      </c>
      <c r="Z188">
        <v>0.99801090017248695</v>
      </c>
      <c r="AA188">
        <v>0.99860335139566914</v>
      </c>
      <c r="AB188">
        <v>0.99799776673428398</v>
      </c>
      <c r="AC188">
        <v>0.99872478564563572</v>
      </c>
      <c r="AD188">
        <v>0.99804202121478092</v>
      </c>
      <c r="AE188">
        <v>0.99852738101644833</v>
      </c>
      <c r="AF188">
        <v>0.99823592431544472</v>
      </c>
      <c r="AG188">
        <v>0.99568217935008607</v>
      </c>
      <c r="AH188">
        <v>0.99985500773550606</v>
      </c>
      <c r="AI188">
        <v>0.99885813172816906</v>
      </c>
      <c r="AJ188">
        <v>0.99923599245435624</v>
      </c>
      <c r="AK188">
        <v>0.99690511198241549</v>
      </c>
      <c r="AL188">
        <v>0.9999186923021991</v>
      </c>
      <c r="AM188">
        <v>0.99859709193218626</v>
      </c>
      <c r="AN188">
        <v>0.99806346621161735</v>
      </c>
      <c r="AO188">
        <v>0.99590157725895567</v>
      </c>
      <c r="AP188">
        <v>0.99982114030017399</v>
      </c>
      <c r="AQ188">
        <v>0.99884279686983735</v>
      </c>
      <c r="AR188">
        <v>0.99906566369151428</v>
      </c>
      <c r="AS188">
        <v>0.99735927939167113</v>
      </c>
      <c r="AT188">
        <v>0.9998912019412044</v>
      </c>
      <c r="AU188">
        <v>0.99811690833053146</v>
      </c>
      <c r="AV188">
        <v>0.99832893022649516</v>
      </c>
      <c r="AW188">
        <v>0.99642970652884222</v>
      </c>
      <c r="AX188">
        <v>0.99975452572635304</v>
      </c>
      <c r="AY188">
        <v>539.16289319992063</v>
      </c>
      <c r="AZ188">
        <f>_xlfn.STDEV.S(HyperP_results[[#This Row],[Train Time Fold 1]:[Train Time Fold 5]])</f>
        <v>87.649321709561491</v>
      </c>
      <c r="BA188">
        <v>586.04688310623169</v>
      </c>
      <c r="BB188">
        <v>589.49422669410706</v>
      </c>
      <c r="BC188">
        <v>552.68716430664063</v>
      </c>
      <c r="BD188">
        <v>582.99926495552063</v>
      </c>
      <c r="BE188">
        <v>384.58692693710327</v>
      </c>
    </row>
    <row r="189" spans="1:57" x14ac:dyDescent="0.25">
      <c r="A189" t="s">
        <v>11</v>
      </c>
      <c r="B1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0.85527889893035181</v>
      </c>
      <c r="C189">
        <v>50</v>
      </c>
      <c r="D189">
        <v>0.9</v>
      </c>
      <c r="E189">
        <v>0.999</v>
      </c>
      <c r="F189">
        <v>64</v>
      </c>
      <c r="G189">
        <v>3</v>
      </c>
      <c r="H189">
        <v>4</v>
      </c>
      <c r="I189">
        <v>5</v>
      </c>
      <c r="J189">
        <v>0</v>
      </c>
      <c r="K189">
        <v>1</v>
      </c>
      <c r="L189" t="b">
        <v>0</v>
      </c>
      <c r="M1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89">
        <f>STANDARDIZE(HyperP_results[[#This Row],[Nparam]],AVERAGE(M:M),_xlfn.STDEV.S(M:M))</f>
        <v>-0.75216457674366088</v>
      </c>
      <c r="O189">
        <f>STANDARDIZE(HyperP_results[[#This Row],[AvgOACC]],AVERAGE(P:P),_xlfn.STDEV.S(P:P))</f>
        <v>0.56177247557423615</v>
      </c>
      <c r="P189">
        <v>0.98086084986613575</v>
      </c>
      <c r="Q189">
        <f>_xlfn.STDEV.S(HyperP_results[[#This Row],[OACC Fold 1]:[OACC fold 5]])</f>
        <v>1.9358337867250352E-3</v>
      </c>
      <c r="R189">
        <v>0.98084712020319897</v>
      </c>
      <c r="S189">
        <v>0.97851307750394723</v>
      </c>
      <c r="T189">
        <v>0.97947415390952153</v>
      </c>
      <c r="U189">
        <v>0.98222008649687653</v>
      </c>
      <c r="V189">
        <v>0.98324981121713462</v>
      </c>
      <c r="W189">
        <f>STANDARDIZE(HyperP_results[[#This Row],[AvgROCAUC]],AVERAGE(Y:Y),_xlfn.STDEV.S(Y:Y))</f>
        <v>0.58291737194384297</v>
      </c>
      <c r="X189">
        <f>_xlfn.STDEV.S(HyperP_results[[#This Row],[ROC_AUC Fold 1]:[ROC_AUC Fold 5]])</f>
        <v>2.7668341034982455E-4</v>
      </c>
      <c r="Y189">
        <v>0.99800343989528462</v>
      </c>
      <c r="Z189">
        <v>0.99812198268146213</v>
      </c>
      <c r="AA189">
        <v>0.99799880538491814</v>
      </c>
      <c r="AB189">
        <v>0.99774197931364006</v>
      </c>
      <c r="AC189">
        <v>0.99840347782207128</v>
      </c>
      <c r="AD189">
        <v>0.99775095427433069</v>
      </c>
      <c r="AE189">
        <v>0.99874583041344123</v>
      </c>
      <c r="AF189">
        <v>0.99864716486579974</v>
      </c>
      <c r="AG189">
        <v>0.99576237895799902</v>
      </c>
      <c r="AH189">
        <v>0.99951594558712487</v>
      </c>
      <c r="AI189">
        <v>0.99833420037972576</v>
      </c>
      <c r="AJ189">
        <v>0.99808018616735661</v>
      </c>
      <c r="AK189">
        <v>0.996042446385077</v>
      </c>
      <c r="AL189">
        <v>0.99965559489744427</v>
      </c>
      <c r="AM189">
        <v>0.99836426248879551</v>
      </c>
      <c r="AN189">
        <v>0.99808100087173379</v>
      </c>
      <c r="AO189">
        <v>0.99503549575239103</v>
      </c>
      <c r="AP189">
        <v>0.99965020885492972</v>
      </c>
      <c r="AQ189">
        <v>0.99888051676350764</v>
      </c>
      <c r="AR189">
        <v>0.99817280324222712</v>
      </c>
      <c r="AS189">
        <v>0.99669518208281349</v>
      </c>
      <c r="AT189">
        <v>0.99968222349163649</v>
      </c>
      <c r="AU189">
        <v>0.99865207559718672</v>
      </c>
      <c r="AV189">
        <v>0.99842871299668268</v>
      </c>
      <c r="AW189">
        <v>0.99417869660785363</v>
      </c>
      <c r="AX189">
        <v>0.9993510465094968</v>
      </c>
      <c r="AY189">
        <v>655.63314266204839</v>
      </c>
      <c r="AZ189">
        <f>_xlfn.STDEV.S(HyperP_results[[#This Row],[Train Time Fold 1]:[Train Time Fold 5]])</f>
        <v>85.588555434725819</v>
      </c>
      <c r="BA189">
        <v>697.906662940979</v>
      </c>
      <c r="BB189">
        <v>510.94845461845398</v>
      </c>
      <c r="BC189">
        <v>651.66775870323181</v>
      </c>
      <c r="BD189">
        <v>730.11911988258362</v>
      </c>
      <c r="BE189">
        <v>687.52371716499329</v>
      </c>
    </row>
    <row r="190" spans="1:57" x14ac:dyDescent="0.25">
      <c r="A190" t="s">
        <v>1</v>
      </c>
      <c r="B1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0.85514130426371604</v>
      </c>
      <c r="C190">
        <v>39</v>
      </c>
      <c r="D190">
        <v>0.85</v>
      </c>
      <c r="E190">
        <v>0.9</v>
      </c>
      <c r="F190">
        <v>128</v>
      </c>
      <c r="G190">
        <v>2</v>
      </c>
      <c r="H190">
        <v>16</v>
      </c>
      <c r="I190">
        <v>7</v>
      </c>
      <c r="J190">
        <v>0</v>
      </c>
      <c r="K190">
        <v>1</v>
      </c>
      <c r="L190" t="b">
        <v>0</v>
      </c>
      <c r="M1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190">
        <f>STANDARDIZE(HyperP_results[[#This Row],[Nparam]],AVERAGE(M:M),_xlfn.STDEV.S(M:M))</f>
        <v>-0.53875042359105152</v>
      </c>
      <c r="O190">
        <f>STANDARDIZE(HyperP_results[[#This Row],[AvgOACC]],AVERAGE(P:P),_xlfn.STDEV.S(P:P))</f>
        <v>0.79354618816463085</v>
      </c>
      <c r="P190">
        <v>0.98742362874991407</v>
      </c>
      <c r="Q190">
        <f>_xlfn.STDEV.S(HyperP_results[[#This Row],[OACC Fold 1]:[OACC fold 5]])</f>
        <v>1.1983015108447607E-3</v>
      </c>
      <c r="R190">
        <v>0.98606439211917352</v>
      </c>
      <c r="S190">
        <v>0.98771195167158643</v>
      </c>
      <c r="T190">
        <v>0.98846708313310905</v>
      </c>
      <c r="U190">
        <v>0.98860437976247684</v>
      </c>
      <c r="V190">
        <v>0.98627033706322509</v>
      </c>
      <c r="W190">
        <f>STANDARDIZE(HyperP_results[[#This Row],[AvgROCAUC]],AVERAGE(Y:Y),_xlfn.STDEV.S(Y:Y))</f>
        <v>0.68388647338629704</v>
      </c>
      <c r="X190">
        <f>_xlfn.STDEV.S(HyperP_results[[#This Row],[ROC_AUC Fold 1]:[ROC_AUC Fold 5]])</f>
        <v>3.9897214537748261E-4</v>
      </c>
      <c r="Y190">
        <v>0.99866699651662194</v>
      </c>
      <c r="Z190">
        <v>0.99899175391901174</v>
      </c>
      <c r="AA190">
        <v>0.99880152609639616</v>
      </c>
      <c r="AB190">
        <v>0.99823533014190635</v>
      </c>
      <c r="AC190">
        <v>0.99905718633967311</v>
      </c>
      <c r="AD190">
        <v>0.99824918608612212</v>
      </c>
      <c r="AE190">
        <v>0.99918326930306633</v>
      </c>
      <c r="AF190">
        <v>0.99915207790351379</v>
      </c>
      <c r="AG190">
        <v>0.99803199073248972</v>
      </c>
      <c r="AH190">
        <v>0.99982649761712861</v>
      </c>
      <c r="AI190">
        <v>0.99918118607702877</v>
      </c>
      <c r="AJ190">
        <v>0.9991046954375814</v>
      </c>
      <c r="AK190">
        <v>0.99709811085368028</v>
      </c>
      <c r="AL190">
        <v>0.99987396660515759</v>
      </c>
      <c r="AM190">
        <v>0.9991925763082804</v>
      </c>
      <c r="AN190">
        <v>0.99887868903696764</v>
      </c>
      <c r="AO190">
        <v>0.99464801283193716</v>
      </c>
      <c r="AP190">
        <v>0.99990135642669198</v>
      </c>
      <c r="AQ190">
        <v>0.99922366074123881</v>
      </c>
      <c r="AR190">
        <v>0.99845169136331891</v>
      </c>
      <c r="AS190">
        <v>0.99881508792253315</v>
      </c>
      <c r="AT190">
        <v>0.99990852345393155</v>
      </c>
      <c r="AU190">
        <v>0.99897073202441156</v>
      </c>
      <c r="AV190">
        <v>0.99920827398952594</v>
      </c>
      <c r="AW190">
        <v>0.99483410562585406</v>
      </c>
      <c r="AX190">
        <v>0.99995781651502536</v>
      </c>
      <c r="AY190">
        <v>642.86523795127869</v>
      </c>
      <c r="AZ190">
        <f>_xlfn.STDEV.S(HyperP_results[[#This Row],[Train Time Fold 1]:[Train Time Fold 5]])</f>
        <v>69.871996509402223</v>
      </c>
      <c r="BA190">
        <v>553.65944862365723</v>
      </c>
      <c r="BB190">
        <v>706.34667706489563</v>
      </c>
      <c r="BC190">
        <v>716.75863313674927</v>
      </c>
      <c r="BD190">
        <v>597.32779812812805</v>
      </c>
      <c r="BE190">
        <v>640.23363280296326</v>
      </c>
    </row>
    <row r="191" spans="1:57" x14ac:dyDescent="0.25">
      <c r="A191" t="s">
        <v>11</v>
      </c>
      <c r="B1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0.85491685117642513</v>
      </c>
      <c r="C191">
        <v>42</v>
      </c>
      <c r="D191">
        <v>0.9</v>
      </c>
      <c r="E191">
        <v>0.999</v>
      </c>
      <c r="F191">
        <v>64</v>
      </c>
      <c r="G191">
        <v>3</v>
      </c>
      <c r="H191">
        <v>1</v>
      </c>
      <c r="I191">
        <v>5</v>
      </c>
      <c r="J191">
        <v>0</v>
      </c>
      <c r="K191">
        <v>1</v>
      </c>
      <c r="L191" t="b">
        <v>0</v>
      </c>
      <c r="M1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91">
        <f>STANDARDIZE(HyperP_results[[#This Row],[Nparam]],AVERAGE(M:M),_xlfn.STDEV.S(M:M))</f>
        <v>-0.75216457674366088</v>
      </c>
      <c r="O191">
        <f>STANDARDIZE(HyperP_results[[#This Row],[AvgOACC]],AVERAGE(P:P),_xlfn.STDEV.S(P:P))</f>
        <v>0.57874335411119104</v>
      </c>
      <c r="P191">
        <v>0.9813413880689229</v>
      </c>
      <c r="Q191">
        <f>_xlfn.STDEV.S(HyperP_results[[#This Row],[OACC Fold 1]:[OACC fold 5]])</f>
        <v>1.4758589399229112E-3</v>
      </c>
      <c r="R191">
        <v>0.98112171346193455</v>
      </c>
      <c r="S191">
        <v>0.98379899773460566</v>
      </c>
      <c r="T191">
        <v>0.98050387862977961</v>
      </c>
      <c r="U191">
        <v>0.98132765840598613</v>
      </c>
      <c r="V191">
        <v>0.97995469211230868</v>
      </c>
      <c r="W191">
        <f>STANDARDIZE(HyperP_results[[#This Row],[AvgROCAUC]],AVERAGE(Y:Y),_xlfn.STDEV.S(Y:Y))</f>
        <v>0.56412413513552384</v>
      </c>
      <c r="X191">
        <f>_xlfn.STDEV.S(HyperP_results[[#This Row],[ROC_AUC Fold 1]:[ROC_AUC Fold 5]])</f>
        <v>4.3467052756994304E-4</v>
      </c>
      <c r="Y191">
        <v>0.99787993303484546</v>
      </c>
      <c r="Z191">
        <v>0.99737170656742202</v>
      </c>
      <c r="AA191">
        <v>0.99836296495280508</v>
      </c>
      <c r="AB191">
        <v>0.99766027179169348</v>
      </c>
      <c r="AC191">
        <v>0.99830724751077149</v>
      </c>
      <c r="AD191">
        <v>0.99769747435153533</v>
      </c>
      <c r="AE191">
        <v>0.99826534783027177</v>
      </c>
      <c r="AF191">
        <v>0.99831406187161298</v>
      </c>
      <c r="AG191">
        <v>0.9932248410859621</v>
      </c>
      <c r="AH191">
        <v>0.99973118620878965</v>
      </c>
      <c r="AI191">
        <v>0.99882359454094483</v>
      </c>
      <c r="AJ191">
        <v>0.99807003939465988</v>
      </c>
      <c r="AK191">
        <v>0.99678121101407946</v>
      </c>
      <c r="AL191">
        <v>0.99975347724341013</v>
      </c>
      <c r="AM191">
        <v>0.99878538277445961</v>
      </c>
      <c r="AN191">
        <v>0.99809220305691893</v>
      </c>
      <c r="AO191">
        <v>0.99367989960197234</v>
      </c>
      <c r="AP191">
        <v>0.99962501653874125</v>
      </c>
      <c r="AQ191">
        <v>0.99885328051197986</v>
      </c>
      <c r="AR191">
        <v>0.99847411424969812</v>
      </c>
      <c r="AS191">
        <v>0.99659203647596972</v>
      </c>
      <c r="AT191">
        <v>0.99973859740328974</v>
      </c>
      <c r="AU191">
        <v>0.99821251490326413</v>
      </c>
      <c r="AV191">
        <v>0.998114237107118</v>
      </c>
      <c r="AW191">
        <v>0.99513225509416037</v>
      </c>
      <c r="AX191">
        <v>0.99945860936920916</v>
      </c>
      <c r="AY191">
        <v>732.91435070037846</v>
      </c>
      <c r="AZ191">
        <f>_xlfn.STDEV.S(HyperP_results[[#This Row],[Train Time Fold 1]:[Train Time Fold 5]])</f>
        <v>75.02369596905065</v>
      </c>
      <c r="BA191">
        <v>670.56103944778442</v>
      </c>
      <c r="BB191">
        <v>831.3299708366394</v>
      </c>
      <c r="BC191">
        <v>665.80270838737488</v>
      </c>
      <c r="BD191">
        <v>792.9061233997345</v>
      </c>
      <c r="BE191">
        <v>703.97191143035889</v>
      </c>
    </row>
    <row r="192" spans="1:57" x14ac:dyDescent="0.25">
      <c r="A192" t="s">
        <v>1</v>
      </c>
      <c r="B1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0.8546477770263986</v>
      </c>
      <c r="C192">
        <v>19</v>
      </c>
      <c r="D192">
        <v>0.85</v>
      </c>
      <c r="E192">
        <v>0.9</v>
      </c>
      <c r="F192">
        <v>128</v>
      </c>
      <c r="G192">
        <v>1</v>
      </c>
      <c r="H192">
        <v>16</v>
      </c>
      <c r="I192">
        <v>7</v>
      </c>
      <c r="J192">
        <v>0</v>
      </c>
      <c r="K192">
        <v>1</v>
      </c>
      <c r="L192" t="b">
        <v>0</v>
      </c>
      <c r="M1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92">
        <f>STANDARDIZE(HyperP_results[[#This Row],[Nparam]],AVERAGE(M:M),_xlfn.STDEV.S(M:M))</f>
        <v>-0.70882434289054008</v>
      </c>
      <c r="O192">
        <f>STANDARDIZE(HyperP_results[[#This Row],[AvgOACC]],AVERAGE(P:P),_xlfn.STDEV.S(P:P))</f>
        <v>0.59571423264814582</v>
      </c>
      <c r="P192">
        <v>0.98182192627171005</v>
      </c>
      <c r="Q192">
        <f>_xlfn.STDEV.S(HyperP_results[[#This Row],[OACC Fold 1]:[OACC fold 5]])</f>
        <v>2.0573889603199558E-3</v>
      </c>
      <c r="R192">
        <v>0.9807098235738313</v>
      </c>
      <c r="S192">
        <v>0.98167089997940549</v>
      </c>
      <c r="T192">
        <v>0.98537790897233468</v>
      </c>
      <c r="U192">
        <v>0.98022928537104415</v>
      </c>
      <c r="V192">
        <v>0.98112171346193455</v>
      </c>
      <c r="W192">
        <f>STANDARDIZE(HyperP_results[[#This Row],[AvgROCAUC]],AVERAGE(Y:Y),_xlfn.STDEV.S(Y:Y))</f>
        <v>0.61244753445333111</v>
      </c>
      <c r="X192">
        <f>_xlfn.STDEV.S(HyperP_results[[#This Row],[ROC_AUC Fold 1]:[ROC_AUC Fold 5]])</f>
        <v>3.2752100652057103E-4</v>
      </c>
      <c r="Y192">
        <v>0.99819750852204669</v>
      </c>
      <c r="Z192">
        <v>0.99829403793423122</v>
      </c>
      <c r="AA192">
        <v>0.99794269527678792</v>
      </c>
      <c r="AB192">
        <v>0.99872931732750325</v>
      </c>
      <c r="AC192">
        <v>0.99804429647113857</v>
      </c>
      <c r="AD192">
        <v>0.99797719560057274</v>
      </c>
      <c r="AE192">
        <v>0.99869876493629672</v>
      </c>
      <c r="AF192">
        <v>0.99800293737959977</v>
      </c>
      <c r="AG192">
        <v>0.99656047644507806</v>
      </c>
      <c r="AH192">
        <v>0.99981058365684539</v>
      </c>
      <c r="AI192">
        <v>0.99833138416674916</v>
      </c>
      <c r="AJ192">
        <v>0.99761491590399232</v>
      </c>
      <c r="AK192">
        <v>0.99631623893542443</v>
      </c>
      <c r="AL192">
        <v>0.99964453555681421</v>
      </c>
      <c r="AM192">
        <v>0.99888635172532592</v>
      </c>
      <c r="AN192">
        <v>0.99818607922037228</v>
      </c>
      <c r="AO192">
        <v>0.99812778470860819</v>
      </c>
      <c r="AP192">
        <v>0.99986860928820298</v>
      </c>
      <c r="AQ192">
        <v>0.99831004074442931</v>
      </c>
      <c r="AR192">
        <v>0.99704562270447783</v>
      </c>
      <c r="AS192">
        <v>0.99731851125764859</v>
      </c>
      <c r="AT192">
        <v>0.99969740495013792</v>
      </c>
      <c r="AU192">
        <v>0.99852488307411635</v>
      </c>
      <c r="AV192">
        <v>0.9982985454564306</v>
      </c>
      <c r="AW192">
        <v>0.99518082041228551</v>
      </c>
      <c r="AX192">
        <v>0.99971647872202973</v>
      </c>
      <c r="AY192">
        <v>425.21543407440186</v>
      </c>
      <c r="AZ192">
        <f>_xlfn.STDEV.S(HyperP_results[[#This Row],[Train Time Fold 1]:[Train Time Fold 5]])</f>
        <v>32.576125500206821</v>
      </c>
      <c r="BA192">
        <v>420.87925601005554</v>
      </c>
      <c r="BB192">
        <v>375.53561949729919</v>
      </c>
      <c r="BC192">
        <v>445.70232629776001</v>
      </c>
      <c r="BD192">
        <v>422.28079199790955</v>
      </c>
      <c r="BE192">
        <v>461.67917656898499</v>
      </c>
    </row>
    <row r="193" spans="1:57" x14ac:dyDescent="0.25">
      <c r="A193" t="s">
        <v>2</v>
      </c>
      <c r="B1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0.8544160031295801</v>
      </c>
      <c r="C193">
        <v>59</v>
      </c>
      <c r="D193">
        <v>0.9</v>
      </c>
      <c r="E193">
        <v>0.999</v>
      </c>
      <c r="F193">
        <v>128</v>
      </c>
      <c r="G193">
        <v>3</v>
      </c>
      <c r="H193">
        <v>16</v>
      </c>
      <c r="I193">
        <v>7</v>
      </c>
      <c r="J193">
        <v>0</v>
      </c>
      <c r="K193">
        <v>1</v>
      </c>
      <c r="L193" t="b">
        <v>0</v>
      </c>
      <c r="M1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193">
        <f>STANDARDIZE(HyperP_results[[#This Row],[Nparam]],AVERAGE(M:M),_xlfn.STDEV.S(M:M))</f>
        <v>-0.36749448231773563</v>
      </c>
      <c r="O193">
        <f>STANDARDIZE(HyperP_results[[#This Row],[AvgOACC]],AVERAGE(P:P),_xlfn.STDEV.S(P:P))</f>
        <v>0.9613154445585228</v>
      </c>
      <c r="P193">
        <v>0.99217409212603835</v>
      </c>
      <c r="Q193">
        <f>_xlfn.STDEV.S(HyperP_results[[#This Row],[OACC Fold 1]:[OACC fold 5]])</f>
        <v>3.2976209581864215E-3</v>
      </c>
      <c r="R193">
        <v>0.99251733369945772</v>
      </c>
      <c r="S193">
        <v>0.99395894830781906</v>
      </c>
      <c r="T193">
        <v>0.98647628200727677</v>
      </c>
      <c r="U193">
        <v>0.99313516853161254</v>
      </c>
      <c r="V193">
        <v>0.99478272808402557</v>
      </c>
      <c r="W193">
        <f>STANDARDIZE(HyperP_results[[#This Row],[AvgROCAUC]],AVERAGE(Y:Y),_xlfn.STDEV.S(Y:Y))</f>
        <v>0.77836612730666843</v>
      </c>
      <c r="X193">
        <f>_xlfn.STDEV.S(HyperP_results[[#This Row],[ROC_AUC Fold 1]:[ROC_AUC Fold 5]])</f>
        <v>3.3357340915202507E-4</v>
      </c>
      <c r="Y193">
        <v>0.99928790528024258</v>
      </c>
      <c r="Z193">
        <v>0.99935750556359582</v>
      </c>
      <c r="AA193">
        <v>0.99968062351200737</v>
      </c>
      <c r="AB193">
        <v>0.99890500745160793</v>
      </c>
      <c r="AC193">
        <v>0.99898718871267256</v>
      </c>
      <c r="AD193">
        <v>0.99950920116132869</v>
      </c>
      <c r="AE193">
        <v>0.99958391417725978</v>
      </c>
      <c r="AF193">
        <v>0.99954878338714093</v>
      </c>
      <c r="AG193">
        <v>0.99870978880769923</v>
      </c>
      <c r="AH193">
        <v>0.99992789884420408</v>
      </c>
      <c r="AI193">
        <v>0.99974190179633882</v>
      </c>
      <c r="AJ193">
        <v>0.99974253490082465</v>
      </c>
      <c r="AK193">
        <v>0.99944038495811804</v>
      </c>
      <c r="AL193">
        <v>0.99997836965326126</v>
      </c>
      <c r="AM193">
        <v>0.99926911557603026</v>
      </c>
      <c r="AN193">
        <v>0.99862774157280909</v>
      </c>
      <c r="AO193">
        <v>0.99779128052040633</v>
      </c>
      <c r="AP193">
        <v>0.9998741245957381</v>
      </c>
      <c r="AQ193">
        <v>0.99958063502516359</v>
      </c>
      <c r="AR193">
        <v>0.99938821256081589</v>
      </c>
      <c r="AS193">
        <v>0.99691253787203704</v>
      </c>
      <c r="AT193">
        <v>0.99992323094069135</v>
      </c>
      <c r="AU193">
        <v>0.99970746105476438</v>
      </c>
      <c r="AV193">
        <v>0.99970646571612887</v>
      </c>
      <c r="AW193">
        <v>0.99876581714489399</v>
      </c>
      <c r="AX193">
        <v>0.99988449452292627</v>
      </c>
      <c r="AY193">
        <v>1705.9077301025391</v>
      </c>
      <c r="AZ193">
        <f>_xlfn.STDEV.S(HyperP_results[[#This Row],[Train Time Fold 1]:[Train Time Fold 5]])</f>
        <v>435.7094905561454</v>
      </c>
      <c r="BA193">
        <v>1643.4750380516052</v>
      </c>
      <c r="BB193">
        <v>2320.4703438282013</v>
      </c>
      <c r="BC193">
        <v>1179.8628425598145</v>
      </c>
      <c r="BD193">
        <v>1468.4520280361176</v>
      </c>
      <c r="BE193">
        <v>1917.2783980369568</v>
      </c>
    </row>
    <row r="194" spans="1:57" x14ac:dyDescent="0.25">
      <c r="A194" t="s">
        <v>0</v>
      </c>
      <c r="B1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0.85413191140690969</v>
      </c>
      <c r="C194">
        <v>46</v>
      </c>
      <c r="D194">
        <v>0.85</v>
      </c>
      <c r="E194">
        <v>0.9</v>
      </c>
      <c r="F194">
        <v>64</v>
      </c>
      <c r="G194">
        <v>3</v>
      </c>
      <c r="H194">
        <v>2</v>
      </c>
      <c r="I194">
        <v>5</v>
      </c>
      <c r="J194">
        <v>0</v>
      </c>
      <c r="K194">
        <v>1</v>
      </c>
      <c r="L194" t="b">
        <v>0</v>
      </c>
      <c r="M1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94">
        <f>STANDARDIZE(HyperP_results[[#This Row],[Nparam]],AVERAGE(M:M),_xlfn.STDEV.S(M:M))</f>
        <v>-0.75216457674366088</v>
      </c>
      <c r="O194">
        <f>STANDARDIZE(HyperP_results[[#This Row],[AvgOACC]],AVERAGE(P:P),_xlfn.STDEV.S(P:P))</f>
        <v>0.5627422400620663</v>
      </c>
      <c r="P194">
        <v>0.98088830919200942</v>
      </c>
      <c r="Q194">
        <f>_xlfn.STDEV.S(HyperP_results[[#This Row],[OACC Fold 1]:[OACC fold 5]])</f>
        <v>1.7145595159557335E-3</v>
      </c>
      <c r="R194">
        <v>0.98222008649687653</v>
      </c>
      <c r="S194">
        <v>0.98180819660877328</v>
      </c>
      <c r="T194">
        <v>0.9788563190773667</v>
      </c>
      <c r="U194">
        <v>0.97919956065078606</v>
      </c>
      <c r="V194">
        <v>0.98235738312624421</v>
      </c>
      <c r="W194">
        <f>STANDARDIZE(HyperP_results[[#This Row],[AvgROCAUC]],AVERAGE(Y:Y),_xlfn.STDEV.S(Y:Y))</f>
        <v>0.5748644800138335</v>
      </c>
      <c r="X194">
        <f>_xlfn.STDEV.S(HyperP_results[[#This Row],[ROC_AUC Fold 1]:[ROC_AUC Fold 5]])</f>
        <v>4.3258668927816167E-4</v>
      </c>
      <c r="Y194">
        <v>0.99795051727158357</v>
      </c>
      <c r="Z194">
        <v>0.99782739480793659</v>
      </c>
      <c r="AA194">
        <v>0.99803898759819687</v>
      </c>
      <c r="AB194">
        <v>0.99761947796705586</v>
      </c>
      <c r="AC194">
        <v>0.99760939414841487</v>
      </c>
      <c r="AD194">
        <v>0.99865733183631356</v>
      </c>
      <c r="AE194">
        <v>0.9986716540641134</v>
      </c>
      <c r="AF194">
        <v>0.99747615693576364</v>
      </c>
      <c r="AG194">
        <v>0.99529421374680693</v>
      </c>
      <c r="AH194">
        <v>0.99979813112655147</v>
      </c>
      <c r="AI194">
        <v>0.99888775983181421</v>
      </c>
      <c r="AJ194">
        <v>0.99818598664032954</v>
      </c>
      <c r="AK194">
        <v>0.99524264094338499</v>
      </c>
      <c r="AL194">
        <v>0.99946953944481876</v>
      </c>
      <c r="AM194">
        <v>0.9984060716780212</v>
      </c>
      <c r="AN194">
        <v>0.99798327337849757</v>
      </c>
      <c r="AO194">
        <v>0.99455236737361141</v>
      </c>
      <c r="AP194">
        <v>0.99970580717646074</v>
      </c>
      <c r="AQ194">
        <v>0.99845791121483507</v>
      </c>
      <c r="AR194">
        <v>0.99783855225550921</v>
      </c>
      <c r="AS194">
        <v>0.99412088605714966</v>
      </c>
      <c r="AT194">
        <v>0.9995183441713914</v>
      </c>
      <c r="AU194">
        <v>0.99909434641387107</v>
      </c>
      <c r="AV194">
        <v>0.99830963654556448</v>
      </c>
      <c r="AW194">
        <v>0.99792650597041521</v>
      </c>
      <c r="AX194">
        <v>0.99939765373072353</v>
      </c>
      <c r="AY194">
        <v>671.78376379013059</v>
      </c>
      <c r="AZ194">
        <f>_xlfn.STDEV.S(HyperP_results[[#This Row],[Train Time Fold 1]:[Train Time Fold 5]])</f>
        <v>53.436054477498992</v>
      </c>
      <c r="BA194">
        <v>685.75744652748108</v>
      </c>
      <c r="BB194">
        <v>699.91144728660583</v>
      </c>
      <c r="BC194">
        <v>601.15257954597473</v>
      </c>
      <c r="BD194">
        <v>635.85167169570923</v>
      </c>
      <c r="BE194">
        <v>736.2456738948822</v>
      </c>
    </row>
    <row r="195" spans="1:57" x14ac:dyDescent="0.25">
      <c r="A195" t="s">
        <v>0</v>
      </c>
      <c r="B1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0.85346732688970939</v>
      </c>
      <c r="C195">
        <v>15</v>
      </c>
      <c r="D195">
        <v>0.85</v>
      </c>
      <c r="E195">
        <v>0.9</v>
      </c>
      <c r="F195">
        <v>64</v>
      </c>
      <c r="G195">
        <v>1</v>
      </c>
      <c r="H195">
        <v>8</v>
      </c>
      <c r="I195">
        <v>7</v>
      </c>
      <c r="J195">
        <v>0</v>
      </c>
      <c r="K195">
        <v>1</v>
      </c>
      <c r="L195" t="b">
        <v>0</v>
      </c>
      <c r="M1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195">
        <f>STANDARDIZE(HyperP_results[[#This Row],[Nparam]],AVERAGE(M:M),_xlfn.STDEV.S(M:M))</f>
        <v>-0.83909723201180753</v>
      </c>
      <c r="O195">
        <f>STANDARDIZE(HyperP_results[[#This Row],[AvgOACC]],AVERAGE(P:P),_xlfn.STDEV.S(P:P))</f>
        <v>0.46140185108425436</v>
      </c>
      <c r="P195">
        <v>0.97801880963822341</v>
      </c>
      <c r="Q195">
        <f>_xlfn.STDEV.S(HyperP_results[[#This Row],[OACC Fold 1]:[OACC fold 5]])</f>
        <v>1.7531548480519824E-3</v>
      </c>
      <c r="R195">
        <v>0.97858172581863112</v>
      </c>
      <c r="S195">
        <v>0.97913091233610217</v>
      </c>
      <c r="T195">
        <v>0.97981739548294089</v>
      </c>
      <c r="U195">
        <v>0.97714011121026978</v>
      </c>
      <c r="V195">
        <v>0.97542390334317297</v>
      </c>
      <c r="W195">
        <f>STANDARDIZE(HyperP_results[[#This Row],[AvgROCAUC]],AVERAGE(Y:Y),_xlfn.STDEV.S(Y:Y))</f>
        <v>0.53628877060503599</v>
      </c>
      <c r="X195">
        <f>_xlfn.STDEV.S(HyperP_results[[#This Row],[ROC_AUC Fold 1]:[ROC_AUC Fold 5]])</f>
        <v>3.6928065892167752E-4</v>
      </c>
      <c r="Y195">
        <v>0.99769700241371806</v>
      </c>
      <c r="Z195">
        <v>0.9976510344955356</v>
      </c>
      <c r="AA195">
        <v>0.99814545176621527</v>
      </c>
      <c r="AB195">
        <v>0.99776410305186669</v>
      </c>
      <c r="AC195">
        <v>0.99779947743857778</v>
      </c>
      <c r="AD195">
        <v>0.99712494531639528</v>
      </c>
      <c r="AE195">
        <v>0.9983490337206784</v>
      </c>
      <c r="AF195">
        <v>0.99824018299741601</v>
      </c>
      <c r="AG195">
        <v>0.99414127012416087</v>
      </c>
      <c r="AH195">
        <v>0.9997578578913221</v>
      </c>
      <c r="AI195">
        <v>0.99883827356885746</v>
      </c>
      <c r="AJ195">
        <v>0.99825755101345537</v>
      </c>
      <c r="AK195">
        <v>0.99595125646052396</v>
      </c>
      <c r="AL195">
        <v>0.9996442770267735</v>
      </c>
      <c r="AM195">
        <v>0.99848159826644733</v>
      </c>
      <c r="AN195">
        <v>0.99860661480703006</v>
      </c>
      <c r="AO195">
        <v>0.9946618992455295</v>
      </c>
      <c r="AP195">
        <v>0.99978934110516759</v>
      </c>
      <c r="AQ195">
        <v>0.99805896378407977</v>
      </c>
      <c r="AR195">
        <v>0.9977234011982079</v>
      </c>
      <c r="AS195">
        <v>0.99628449325729218</v>
      </c>
      <c r="AT195">
        <v>0.99976051500562946</v>
      </c>
      <c r="AU195">
        <v>0.99822187013130292</v>
      </c>
      <c r="AV195">
        <v>0.99679417530808778</v>
      </c>
      <c r="AW195">
        <v>0.9933595838531456</v>
      </c>
      <c r="AX195">
        <v>0.99979637886738681</v>
      </c>
      <c r="AY195">
        <v>475.81908464431763</v>
      </c>
      <c r="AZ195">
        <f>_xlfn.STDEV.S(HyperP_results[[#This Row],[Train Time Fold 1]:[Train Time Fold 5]])</f>
        <v>31.087736221460371</v>
      </c>
      <c r="BA195">
        <v>496.41237163543701</v>
      </c>
      <c r="BB195">
        <v>469.40354299545288</v>
      </c>
      <c r="BC195">
        <v>436.58620619773865</v>
      </c>
      <c r="BD195">
        <v>460.53075528144836</v>
      </c>
      <c r="BE195">
        <v>516.16254711151123</v>
      </c>
    </row>
    <row r="196" spans="1:57" x14ac:dyDescent="0.25">
      <c r="A196" t="s">
        <v>8</v>
      </c>
      <c r="B1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0.85332922956731228</v>
      </c>
      <c r="C196">
        <v>46</v>
      </c>
      <c r="D196">
        <v>0.9</v>
      </c>
      <c r="E196">
        <v>0.9</v>
      </c>
      <c r="F196">
        <v>64</v>
      </c>
      <c r="G196">
        <v>3</v>
      </c>
      <c r="H196">
        <v>2</v>
      </c>
      <c r="I196">
        <v>5</v>
      </c>
      <c r="J196">
        <v>0</v>
      </c>
      <c r="K196">
        <v>1</v>
      </c>
      <c r="L196" t="b">
        <v>0</v>
      </c>
      <c r="M1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196">
        <f>STANDARDIZE(HyperP_results[[#This Row],[Nparam]],AVERAGE(M:M),_xlfn.STDEV.S(M:M))</f>
        <v>-0.75216457674366088</v>
      </c>
      <c r="O196">
        <f>STANDARDIZE(HyperP_results[[#This Row],[AvgOACC]],AVERAGE(P:P),_xlfn.STDEV.S(P:P))</f>
        <v>0.570015473720759</v>
      </c>
      <c r="P196">
        <v>0.98109425413606099</v>
      </c>
      <c r="Q196">
        <f>_xlfn.STDEV.S(HyperP_results[[#This Row],[OACC Fold 1]:[OACC fold 5]])</f>
        <v>2.0893236092591389E-3</v>
      </c>
      <c r="R196">
        <v>0.97865037413331502</v>
      </c>
      <c r="S196">
        <v>0.97940550559483763</v>
      </c>
      <c r="T196">
        <v>0.98167089997940549</v>
      </c>
      <c r="U196">
        <v>0.98386764604928945</v>
      </c>
      <c r="V196">
        <v>0.98187684492345717</v>
      </c>
      <c r="W196">
        <f>STANDARDIZE(HyperP_results[[#This Row],[AvgROCAUC]],AVERAGE(Y:Y),_xlfn.STDEV.S(Y:Y))</f>
        <v>0.5627979559204167</v>
      </c>
      <c r="X196">
        <f>_xlfn.STDEV.S(HyperP_results[[#This Row],[ROC_AUC Fold 1]:[ROC_AUC Fold 5]])</f>
        <v>3.4418834825233489E-4</v>
      </c>
      <c r="Y196">
        <v>0.99787121754677344</v>
      </c>
      <c r="Z196">
        <v>0.99741817351833129</v>
      </c>
      <c r="AA196">
        <v>0.99828240851285976</v>
      </c>
      <c r="AB196">
        <v>0.99770272412968708</v>
      </c>
      <c r="AC196">
        <v>0.99813295183159234</v>
      </c>
      <c r="AD196">
        <v>0.99781982974139627</v>
      </c>
      <c r="AE196">
        <v>0.99815492720571697</v>
      </c>
      <c r="AF196">
        <v>0.99787004798608792</v>
      </c>
      <c r="AG196">
        <v>0.9946284827422327</v>
      </c>
      <c r="AH196">
        <v>0.99946580512200855</v>
      </c>
      <c r="AI196">
        <v>0.99896452092455901</v>
      </c>
      <c r="AJ196">
        <v>0.99896032611875574</v>
      </c>
      <c r="AK196">
        <v>0.99583845719717223</v>
      </c>
      <c r="AL196">
        <v>0.9994148028900901</v>
      </c>
      <c r="AM196">
        <v>0.99837620246025138</v>
      </c>
      <c r="AN196">
        <v>0.99732258516067807</v>
      </c>
      <c r="AO196">
        <v>0.99563743836511631</v>
      </c>
      <c r="AP196">
        <v>0.99971644999646958</v>
      </c>
      <c r="AQ196">
        <v>0.99882321840291022</v>
      </c>
      <c r="AR196">
        <v>0.9980553561998633</v>
      </c>
      <c r="AS196">
        <v>0.99617952830749124</v>
      </c>
      <c r="AT196">
        <v>0.9995319600868684</v>
      </c>
      <c r="AU196">
        <v>0.99872767934213269</v>
      </c>
      <c r="AV196">
        <v>0.99832718972168955</v>
      </c>
      <c r="AW196">
        <v>0.99470567486484873</v>
      </c>
      <c r="AX196">
        <v>0.9993802747668763</v>
      </c>
      <c r="AY196">
        <v>626.76652154922488</v>
      </c>
      <c r="AZ196">
        <f>_xlfn.STDEV.S(HyperP_results[[#This Row],[Train Time Fold 1]:[Train Time Fold 5]])</f>
        <v>78.748705692282073</v>
      </c>
      <c r="BA196">
        <v>508.15949630737305</v>
      </c>
      <c r="BB196">
        <v>689.73916006088257</v>
      </c>
      <c r="BC196">
        <v>585.06397294998169</v>
      </c>
      <c r="BD196">
        <v>687.59872436523438</v>
      </c>
      <c r="BE196">
        <v>663.27125406265259</v>
      </c>
    </row>
    <row r="197" spans="1:57" x14ac:dyDescent="0.25">
      <c r="A197" t="s">
        <v>6</v>
      </c>
      <c r="B1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0.8531024983575527</v>
      </c>
      <c r="C197">
        <v>19</v>
      </c>
      <c r="D197">
        <v>0.85</v>
      </c>
      <c r="E197">
        <v>0.999</v>
      </c>
      <c r="F197">
        <v>128</v>
      </c>
      <c r="G197">
        <v>1</v>
      </c>
      <c r="H197">
        <v>16</v>
      </c>
      <c r="I197">
        <v>7</v>
      </c>
      <c r="J197">
        <v>0</v>
      </c>
      <c r="K197">
        <v>1</v>
      </c>
      <c r="L197" t="b">
        <v>0</v>
      </c>
      <c r="M1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97">
        <f>STANDARDIZE(HyperP_results[[#This Row],[Nparam]],AVERAGE(M:M),_xlfn.STDEV.S(M:M))</f>
        <v>-0.70882434289054008</v>
      </c>
      <c r="O197">
        <f>STANDARDIZE(HyperP_results[[#This Row],[AvgOACC]],AVERAGE(P:P),_xlfn.STDEV.S(P:P))</f>
        <v>0.59959329059945066</v>
      </c>
      <c r="P197">
        <v>0.98193176357520429</v>
      </c>
      <c r="Q197">
        <f>_xlfn.STDEV.S(HyperP_results[[#This Row],[OACC Fold 1]:[OACC fold 5]])</f>
        <v>3.5310200080023199E-3</v>
      </c>
      <c r="R197">
        <v>0.97851307750394723</v>
      </c>
      <c r="S197">
        <v>0.98544655728701858</v>
      </c>
      <c r="T197">
        <v>0.98462277751081206</v>
      </c>
      <c r="U197">
        <v>0.9778265943571085</v>
      </c>
      <c r="V197">
        <v>0.98324981121713462</v>
      </c>
      <c r="W197">
        <f>STANDARDIZE(HyperP_results[[#This Row],[AvgROCAUC]],AVERAGE(Y:Y),_xlfn.STDEV.S(Y:Y))</f>
        <v>0.59896924604390045</v>
      </c>
      <c r="X197">
        <f>_xlfn.STDEV.S(HyperP_results[[#This Row],[ROC_AUC Fold 1]:[ROC_AUC Fold 5]])</f>
        <v>1.5491329257432405E-4</v>
      </c>
      <c r="Y197">
        <v>0.99810893085431862</v>
      </c>
      <c r="Z197">
        <v>0.99810264222535972</v>
      </c>
      <c r="AA197">
        <v>0.99795043218982038</v>
      </c>
      <c r="AB197">
        <v>0.99836651553532418</v>
      </c>
      <c r="AC197">
        <v>0.99805316215770812</v>
      </c>
      <c r="AD197">
        <v>0.99807190216338049</v>
      </c>
      <c r="AE197">
        <v>0.99837789025912438</v>
      </c>
      <c r="AF197">
        <v>0.99843654526830816</v>
      </c>
      <c r="AG197">
        <v>0.99603843640468126</v>
      </c>
      <c r="AH197">
        <v>0.9998829002543419</v>
      </c>
      <c r="AI197">
        <v>0.99828366285918524</v>
      </c>
      <c r="AJ197">
        <v>0.99747791595657764</v>
      </c>
      <c r="AK197">
        <v>0.99649052456484288</v>
      </c>
      <c r="AL197">
        <v>0.99993617180550654</v>
      </c>
      <c r="AM197">
        <v>0.99852178716875506</v>
      </c>
      <c r="AN197">
        <v>0.998499258989337</v>
      </c>
      <c r="AO197">
        <v>0.99703343135507627</v>
      </c>
      <c r="AP197">
        <v>0.99985111542211547</v>
      </c>
      <c r="AQ197">
        <v>0.99802243017190284</v>
      </c>
      <c r="AR197">
        <v>0.99738778002685557</v>
      </c>
      <c r="AS197">
        <v>0.99817449355432775</v>
      </c>
      <c r="AT197">
        <v>0.99958616521873567</v>
      </c>
      <c r="AU197">
        <v>0.99853488448800953</v>
      </c>
      <c r="AV197">
        <v>0.99874113360929595</v>
      </c>
      <c r="AW197">
        <v>0.99548379670884568</v>
      </c>
      <c r="AX197">
        <v>0.99975863348144423</v>
      </c>
      <c r="AY197">
        <v>423.92749762535095</v>
      </c>
      <c r="AZ197">
        <f>_xlfn.STDEV.S(HyperP_results[[#This Row],[Train Time Fold 1]:[Train Time Fold 5]])</f>
        <v>95.937638621347702</v>
      </c>
      <c r="BA197">
        <v>269.48207855224609</v>
      </c>
      <c r="BB197">
        <v>524.32862591743469</v>
      </c>
      <c r="BC197">
        <v>426.70717597007751</v>
      </c>
      <c r="BD197">
        <v>421.62603282928467</v>
      </c>
      <c r="BE197">
        <v>477.49357485771179</v>
      </c>
    </row>
    <row r="198" spans="1:57" x14ac:dyDescent="0.25">
      <c r="A198" t="s">
        <v>0</v>
      </c>
      <c r="B1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0.85299873990027009</v>
      </c>
      <c r="C198">
        <v>27</v>
      </c>
      <c r="D198">
        <v>0.85</v>
      </c>
      <c r="E198">
        <v>0.9</v>
      </c>
      <c r="F198">
        <v>64</v>
      </c>
      <c r="G198">
        <v>2</v>
      </c>
      <c r="H198">
        <v>2</v>
      </c>
      <c r="I198">
        <v>7</v>
      </c>
      <c r="J198">
        <v>0</v>
      </c>
      <c r="K198">
        <v>1</v>
      </c>
      <c r="L198" t="b">
        <v>0</v>
      </c>
      <c r="M1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198">
        <f>STANDARDIZE(HyperP_results[[#This Row],[Nparam]],AVERAGE(M:M),_xlfn.STDEV.S(M:M))</f>
        <v>-0.79622191536464781</v>
      </c>
      <c r="O198">
        <f>STANDARDIZE(HyperP_results[[#This Row],[AvgOACC]],AVERAGE(P:P),_xlfn.STDEV.S(P:P))</f>
        <v>0.51182960445120573</v>
      </c>
      <c r="P198">
        <v>0.97944669458364808</v>
      </c>
      <c r="Q198">
        <f>_xlfn.STDEV.S(HyperP_results[[#This Row],[OACC Fold 1]:[OACC fold 5]])</f>
        <v>2.2807362991024939E-3</v>
      </c>
      <c r="R198">
        <v>0.98009198874167636</v>
      </c>
      <c r="S198">
        <v>0.98016063705636025</v>
      </c>
      <c r="T198">
        <v>0.98105306514725066</v>
      </c>
      <c r="U198">
        <v>0.98050387862977961</v>
      </c>
      <c r="V198">
        <v>0.97542390334317297</v>
      </c>
      <c r="W198">
        <f>STANDARDIZE(HyperP_results[[#This Row],[AvgROCAUC]],AVERAGE(Y:Y),_xlfn.STDEV.S(Y:Y))</f>
        <v>0.5499814453732208</v>
      </c>
      <c r="X198">
        <f>_xlfn.STDEV.S(HyperP_results[[#This Row],[ROC_AUC Fold 1]:[ROC_AUC Fold 5]])</f>
        <v>1.983094665640029E-4</v>
      </c>
      <c r="Y198">
        <v>0.99778698900245111</v>
      </c>
      <c r="Z198">
        <v>0.99758653554355536</v>
      </c>
      <c r="AA198">
        <v>0.99760985986677786</v>
      </c>
      <c r="AB198">
        <v>0.99806881972482653</v>
      </c>
      <c r="AC198">
        <v>0.99786433943293762</v>
      </c>
      <c r="AD198">
        <v>0.99780539044415761</v>
      </c>
      <c r="AE198">
        <v>0.99829887233817238</v>
      </c>
      <c r="AF198">
        <v>0.99816410071819883</v>
      </c>
      <c r="AG198">
        <v>0.99372423216301298</v>
      </c>
      <c r="AH198">
        <v>0.9997974273503295</v>
      </c>
      <c r="AI198">
        <v>0.99886771842576771</v>
      </c>
      <c r="AJ198">
        <v>0.99806179977084597</v>
      </c>
      <c r="AK198">
        <v>0.99309102655498127</v>
      </c>
      <c r="AL198">
        <v>0.99958263197484598</v>
      </c>
      <c r="AM198">
        <v>0.99853060230115442</v>
      </c>
      <c r="AN198">
        <v>0.99772703033588783</v>
      </c>
      <c r="AO198">
        <v>0.99619890987940352</v>
      </c>
      <c r="AP198">
        <v>0.99984389094375592</v>
      </c>
      <c r="AQ198">
        <v>0.99827668983869855</v>
      </c>
      <c r="AR198">
        <v>0.99820983525936857</v>
      </c>
      <c r="AS198">
        <v>0.99594371918255808</v>
      </c>
      <c r="AT198">
        <v>0.99978751703210267</v>
      </c>
      <c r="AU198">
        <v>0.99829710738277944</v>
      </c>
      <c r="AV198">
        <v>0.99850142536233977</v>
      </c>
      <c r="AW198">
        <v>0.99550666844888025</v>
      </c>
      <c r="AX198">
        <v>0.99972338721922849</v>
      </c>
      <c r="AY198">
        <v>656.15680499076848</v>
      </c>
      <c r="AZ198">
        <f>_xlfn.STDEV.S(HyperP_results[[#This Row],[Train Time Fold 1]:[Train Time Fold 5]])</f>
        <v>83.747384108933872</v>
      </c>
      <c r="BA198">
        <v>649.97038698196411</v>
      </c>
      <c r="BB198">
        <v>714.59948968887329</v>
      </c>
      <c r="BC198">
        <v>762.52566885948181</v>
      </c>
      <c r="BD198">
        <v>595.62424230575562</v>
      </c>
      <c r="BE198">
        <v>558.06423711776733</v>
      </c>
    </row>
    <row r="199" spans="1:57" x14ac:dyDescent="0.25">
      <c r="A199" t="s">
        <v>6</v>
      </c>
      <c r="B1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0.85295171218092203</v>
      </c>
      <c r="C199">
        <v>15</v>
      </c>
      <c r="D199">
        <v>0.85</v>
      </c>
      <c r="E199">
        <v>0.999</v>
      </c>
      <c r="F199">
        <v>128</v>
      </c>
      <c r="G199">
        <v>1</v>
      </c>
      <c r="H199">
        <v>8</v>
      </c>
      <c r="I199">
        <v>7</v>
      </c>
      <c r="J199">
        <v>0</v>
      </c>
      <c r="K199">
        <v>1</v>
      </c>
      <c r="L199" t="b">
        <v>0</v>
      </c>
      <c r="M1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199">
        <f>STANDARDIZE(HyperP_results[[#This Row],[Nparam]],AVERAGE(M:M),_xlfn.STDEV.S(M:M))</f>
        <v>-0.70882434289054008</v>
      </c>
      <c r="O199">
        <f>STANDARDIZE(HyperP_results[[#This Row],[AvgOACC]],AVERAGE(P:P),_xlfn.STDEV.S(P:P))</f>
        <v>0.59813864386771531</v>
      </c>
      <c r="P199">
        <v>0.98189057458639406</v>
      </c>
      <c r="Q199">
        <f>_xlfn.STDEV.S(HyperP_results[[#This Row],[OACC Fold 1]:[OACC fold 5]])</f>
        <v>1.9666274489857126E-3</v>
      </c>
      <c r="R199">
        <v>0.98112171346193455</v>
      </c>
      <c r="S199">
        <v>0.98290656964371526</v>
      </c>
      <c r="T199">
        <v>0.97892496739205048</v>
      </c>
      <c r="U199">
        <v>0.98407359099334113</v>
      </c>
      <c r="V199">
        <v>0.9824260314409281</v>
      </c>
      <c r="W199">
        <f>STANDARDIZE(HyperP_results[[#This Row],[AvgROCAUC]],AVERAGE(Y:Y),_xlfn.STDEV.S(Y:Y))</f>
        <v>0.59944173396649059</v>
      </c>
      <c r="X199">
        <f>_xlfn.STDEV.S(HyperP_results[[#This Row],[ROC_AUC Fold 1]:[ROC_AUC Fold 5]])</f>
        <v>4.9759633986954071E-4</v>
      </c>
      <c r="Y199">
        <v>0.99811203598732523</v>
      </c>
      <c r="Z199">
        <v>0.99830624816964197</v>
      </c>
      <c r="AA199">
        <v>0.99867518314260451</v>
      </c>
      <c r="AB199">
        <v>0.99768271836906397</v>
      </c>
      <c r="AC199">
        <v>0.99839379314269738</v>
      </c>
      <c r="AD199">
        <v>0.99750223711261821</v>
      </c>
      <c r="AE199">
        <v>0.99873734319625129</v>
      </c>
      <c r="AF199">
        <v>0.99796940488807817</v>
      </c>
      <c r="AG199">
        <v>0.99649059882373914</v>
      </c>
      <c r="AH199">
        <v>0.99983191238520341</v>
      </c>
      <c r="AI199">
        <v>0.9988533576684997</v>
      </c>
      <c r="AJ199">
        <v>0.99870700860550021</v>
      </c>
      <c r="AK199">
        <v>0.9976294332561042</v>
      </c>
      <c r="AL199">
        <v>0.9998700168406468</v>
      </c>
      <c r="AM199">
        <v>0.99814165628429241</v>
      </c>
      <c r="AN199">
        <v>0.99775704478578076</v>
      </c>
      <c r="AO199">
        <v>0.99548936612606198</v>
      </c>
      <c r="AP199">
        <v>0.99983599141473434</v>
      </c>
      <c r="AQ199">
        <v>0.99866959977177105</v>
      </c>
      <c r="AR199">
        <v>0.99874126322135592</v>
      </c>
      <c r="AS199">
        <v>0.99705385255153556</v>
      </c>
      <c r="AT199">
        <v>0.99986613889003628</v>
      </c>
      <c r="AU199">
        <v>0.99821304535433841</v>
      </c>
      <c r="AV199">
        <v>0.99849179703788304</v>
      </c>
      <c r="AW199">
        <v>0.99397129151072294</v>
      </c>
      <c r="AX199">
        <v>0.99989543896131594</v>
      </c>
      <c r="AY199">
        <v>406.74646735191345</v>
      </c>
      <c r="AZ199">
        <f>_xlfn.STDEV.S(HyperP_results[[#This Row],[Train Time Fold 1]:[Train Time Fold 5]])</f>
        <v>45.610031983802642</v>
      </c>
      <c r="BA199">
        <v>407.31503129005432</v>
      </c>
      <c r="BB199">
        <v>468.91565036773682</v>
      </c>
      <c r="BC199">
        <v>354.06294393539429</v>
      </c>
      <c r="BD199">
        <v>430.26468920707703</v>
      </c>
      <c r="BE199">
        <v>373.17402195930481</v>
      </c>
    </row>
    <row r="200" spans="1:57" x14ac:dyDescent="0.25">
      <c r="A200" t="s">
        <v>8</v>
      </c>
      <c r="B2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0.85201182075678084</v>
      </c>
      <c r="C200">
        <v>23</v>
      </c>
      <c r="D200">
        <v>0.9</v>
      </c>
      <c r="E200">
        <v>0.9</v>
      </c>
      <c r="F200">
        <v>64</v>
      </c>
      <c r="G200">
        <v>2</v>
      </c>
      <c r="H200">
        <v>1</v>
      </c>
      <c r="I200">
        <v>7</v>
      </c>
      <c r="J200">
        <v>0</v>
      </c>
      <c r="K200">
        <v>1</v>
      </c>
      <c r="L200" t="b">
        <v>0</v>
      </c>
      <c r="M2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00">
        <f>STANDARDIZE(HyperP_results[[#This Row],[Nparam]],AVERAGE(M:M),_xlfn.STDEV.S(M:M))</f>
        <v>-0.79622191536464781</v>
      </c>
      <c r="O200">
        <f>STANDARDIZE(HyperP_results[[#This Row],[AvgOACC]],AVERAGE(P:P),_xlfn.STDEV.S(P:P))</f>
        <v>0.51473889791468042</v>
      </c>
      <c r="P200">
        <v>0.97952907256126864</v>
      </c>
      <c r="Q200">
        <f>_xlfn.STDEV.S(HyperP_results[[#This Row],[OACC Fold 1]:[OACC fold 5]])</f>
        <v>2.0004830340966803E-3</v>
      </c>
      <c r="R200">
        <v>0.97617903480469559</v>
      </c>
      <c r="S200">
        <v>0.98153360335003781</v>
      </c>
      <c r="T200">
        <v>0.97988604379762478</v>
      </c>
      <c r="U200">
        <v>0.98029793368572804</v>
      </c>
      <c r="V200">
        <v>0.97974874716825699</v>
      </c>
      <c r="W200">
        <f>STANDARDIZE(HyperP_results[[#This Row],[AvgROCAUC]],AVERAGE(Y:Y),_xlfn.STDEV.S(Y:Y))</f>
        <v>0.54110709934858725</v>
      </c>
      <c r="X200">
        <f>_xlfn.STDEV.S(HyperP_results[[#This Row],[ROC_AUC Fold 1]:[ROC_AUC Fold 5]])</f>
        <v>3.014305677970064E-4</v>
      </c>
      <c r="Y200">
        <v>0.99772866788261783</v>
      </c>
      <c r="Z200">
        <v>0.9975297386873293</v>
      </c>
      <c r="AA200">
        <v>0.99792332062165034</v>
      </c>
      <c r="AB200">
        <v>0.9981649072162222</v>
      </c>
      <c r="AC200">
        <v>0.99754717060967202</v>
      </c>
      <c r="AD200">
        <v>0.99747820227821604</v>
      </c>
      <c r="AE200">
        <v>0.99800383545060467</v>
      </c>
      <c r="AF200">
        <v>0.99828147369652853</v>
      </c>
      <c r="AG200">
        <v>0.99469576130220405</v>
      </c>
      <c r="AH200">
        <v>0.99956039839134558</v>
      </c>
      <c r="AI200">
        <v>0.99825273273926673</v>
      </c>
      <c r="AJ200">
        <v>0.99789648884632687</v>
      </c>
      <c r="AK200">
        <v>0.99633090506742705</v>
      </c>
      <c r="AL200">
        <v>0.99954797458661182</v>
      </c>
      <c r="AM200">
        <v>0.99867585909444867</v>
      </c>
      <c r="AN200">
        <v>0.99837988628208174</v>
      </c>
      <c r="AO200">
        <v>0.99602466137943324</v>
      </c>
      <c r="AP200">
        <v>0.99984282809803304</v>
      </c>
      <c r="AQ200">
        <v>0.99836316300838668</v>
      </c>
      <c r="AR200">
        <v>0.99774078773025587</v>
      </c>
      <c r="AS200">
        <v>0.99418278084714551</v>
      </c>
      <c r="AT200">
        <v>0.9997576999007417</v>
      </c>
      <c r="AU200">
        <v>0.99815922868170182</v>
      </c>
      <c r="AV200">
        <v>0.99771190275688548</v>
      </c>
      <c r="AW200">
        <v>0.99479549099982167</v>
      </c>
      <c r="AX200">
        <v>0.99936785096214253</v>
      </c>
      <c r="AY200">
        <v>852.42169680595396</v>
      </c>
      <c r="AZ200">
        <f>_xlfn.STDEV.S(HyperP_results[[#This Row],[Train Time Fold 1]:[Train Time Fold 5]])</f>
        <v>76.913743444001057</v>
      </c>
      <c r="BA200">
        <v>751.57355237007141</v>
      </c>
      <c r="BB200">
        <v>957.69361877441406</v>
      </c>
      <c r="BC200">
        <v>878.08128380775452</v>
      </c>
      <c r="BD200">
        <v>811.89029979705811</v>
      </c>
      <c r="BE200">
        <v>862.8697292804718</v>
      </c>
    </row>
    <row r="201" spans="1:57" x14ac:dyDescent="0.25">
      <c r="A201" t="s">
        <v>0</v>
      </c>
      <c r="B2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0.85198017681017313</v>
      </c>
      <c r="C201">
        <v>38</v>
      </c>
      <c r="D201">
        <v>0.85</v>
      </c>
      <c r="E201">
        <v>0.9</v>
      </c>
      <c r="F201">
        <v>64</v>
      </c>
      <c r="G201">
        <v>2</v>
      </c>
      <c r="H201">
        <v>16</v>
      </c>
      <c r="I201">
        <v>5</v>
      </c>
      <c r="J201">
        <v>0</v>
      </c>
      <c r="K201">
        <v>1</v>
      </c>
      <c r="L201" t="b">
        <v>0</v>
      </c>
      <c r="M2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01">
        <f>STANDARDIZE(HyperP_results[[#This Row],[Nparam]],AVERAGE(M:M),_xlfn.STDEV.S(M:M))</f>
        <v>-0.79622191536464781</v>
      </c>
      <c r="O201">
        <f>STANDARDIZE(HyperP_results[[#This Row],[AvgOACC]],AVERAGE(P:P),_xlfn.STDEV.S(P:P))</f>
        <v>0.5249214250368518</v>
      </c>
      <c r="P201">
        <v>0.97981739548294089</v>
      </c>
      <c r="Q201">
        <f>_xlfn.STDEV.S(HyperP_results[[#This Row],[OACC Fold 1]:[OACC fold 5]])</f>
        <v>3.9848557993433977E-3</v>
      </c>
      <c r="R201">
        <v>0.98304386627308304</v>
      </c>
      <c r="S201">
        <v>0.97947415390952153</v>
      </c>
      <c r="T201">
        <v>0.97308986064392122</v>
      </c>
      <c r="U201">
        <v>0.98132765840598613</v>
      </c>
      <c r="V201">
        <v>0.98215143818219264</v>
      </c>
      <c r="W201">
        <f>STANDARDIZE(HyperP_results[[#This Row],[AvgROCAUC]],AVERAGE(Y:Y),_xlfn.STDEV.S(Y:Y))</f>
        <v>0.53098361766655544</v>
      </c>
      <c r="X201">
        <f>_xlfn.STDEV.S(HyperP_results[[#This Row],[ROC_AUC Fold 1]:[ROC_AUC Fold 5]])</f>
        <v>4.251476843595185E-4</v>
      </c>
      <c r="Y201">
        <v>0.9976621375955782</v>
      </c>
      <c r="Z201">
        <v>0.99769352855636317</v>
      </c>
      <c r="AA201">
        <v>0.99807247708790658</v>
      </c>
      <c r="AB201">
        <v>0.99698318476914094</v>
      </c>
      <c r="AC201">
        <v>0.99760113230895342</v>
      </c>
      <c r="AD201">
        <v>0.99796036525552678</v>
      </c>
      <c r="AE201">
        <v>0.99842939223616378</v>
      </c>
      <c r="AF201">
        <v>0.9978974331627638</v>
      </c>
      <c r="AG201">
        <v>0.99460501693102832</v>
      </c>
      <c r="AH201">
        <v>0.99963356239286449</v>
      </c>
      <c r="AI201">
        <v>0.99824825766111192</v>
      </c>
      <c r="AJ201">
        <v>0.99814747334250253</v>
      </c>
      <c r="AK201">
        <v>0.99691729044139488</v>
      </c>
      <c r="AL201">
        <v>0.99949603877399085</v>
      </c>
      <c r="AM201">
        <v>0.99825939713367384</v>
      </c>
      <c r="AN201">
        <v>0.99758503106615914</v>
      </c>
      <c r="AO201">
        <v>0.99194268698390076</v>
      </c>
      <c r="AP201">
        <v>0.99946712649777225</v>
      </c>
      <c r="AQ201">
        <v>0.99869235130057921</v>
      </c>
      <c r="AR201">
        <v>0.99780324222716466</v>
      </c>
      <c r="AS201">
        <v>0.99430575357927886</v>
      </c>
      <c r="AT201">
        <v>0.99958208618920463</v>
      </c>
      <c r="AU201">
        <v>0.99859059149538387</v>
      </c>
      <c r="AV201">
        <v>0.99822240762918812</v>
      </c>
      <c r="AW201">
        <v>0.99557379849105909</v>
      </c>
      <c r="AX201">
        <v>0.99959822995396841</v>
      </c>
      <c r="AY201">
        <v>716.6048816680908</v>
      </c>
      <c r="AZ201">
        <f>_xlfn.STDEV.S(HyperP_results[[#This Row],[Train Time Fold 1]:[Train Time Fold 5]])</f>
        <v>86.942255794923923</v>
      </c>
      <c r="BA201">
        <v>743.6766939163208</v>
      </c>
      <c r="BB201">
        <v>634.58947682380676</v>
      </c>
      <c r="BC201">
        <v>635.26014685630798</v>
      </c>
      <c r="BD201">
        <v>726.13081550598145</v>
      </c>
      <c r="BE201">
        <v>843.36727523803711</v>
      </c>
    </row>
    <row r="202" spans="1:57" x14ac:dyDescent="0.25">
      <c r="A202" t="s">
        <v>8</v>
      </c>
      <c r="B2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0.85197600432416665</v>
      </c>
      <c r="C202">
        <v>2</v>
      </c>
      <c r="D202">
        <v>0.9</v>
      </c>
      <c r="E202">
        <v>0.9</v>
      </c>
      <c r="F202">
        <v>64</v>
      </c>
      <c r="G202">
        <v>1</v>
      </c>
      <c r="H202">
        <v>1</v>
      </c>
      <c r="I202">
        <v>5</v>
      </c>
      <c r="J202">
        <v>0</v>
      </c>
      <c r="K202">
        <v>1</v>
      </c>
      <c r="L202" t="b">
        <v>0</v>
      </c>
      <c r="M2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02">
        <f>STANDARDIZE(HyperP_results[[#This Row],[Nparam]],AVERAGE(M:M),_xlfn.STDEV.S(M:M))</f>
        <v>-0.83909723201180753</v>
      </c>
      <c r="O202">
        <f>STANDARDIZE(HyperP_results[[#This Row],[AvgOACC]],AVERAGE(P:P),_xlfn.STDEV.S(P:P))</f>
        <v>0.42746009401034468</v>
      </c>
      <c r="P202">
        <v>0.97705773323264911</v>
      </c>
      <c r="Q202">
        <f>_xlfn.STDEV.S(HyperP_results[[#This Row],[OACC Fold 1]:[OACC fold 5]])</f>
        <v>5.4119955894531687E-3</v>
      </c>
      <c r="R202">
        <v>0.97714011121026978</v>
      </c>
      <c r="S202">
        <v>0.98153360335003781</v>
      </c>
      <c r="T202">
        <v>0.97988604379762478</v>
      </c>
      <c r="U202">
        <v>0.9678039404132629</v>
      </c>
      <c r="V202">
        <v>0.97892496739205048</v>
      </c>
      <c r="W202">
        <f>STANDARDIZE(HyperP_results[[#This Row],[AvgROCAUC]],AVERAGE(Y:Y),_xlfn.STDEV.S(Y:Y))</f>
        <v>0.56038053751961125</v>
      </c>
      <c r="X202">
        <f>_xlfn.STDEV.S(HyperP_results[[#This Row],[ROC_AUC Fold 1]:[ROC_AUC Fold 5]])</f>
        <v>5.1989688041490379E-4</v>
      </c>
      <c r="Y202">
        <v>0.99785533056785136</v>
      </c>
      <c r="Z202">
        <v>0.99749102969148928</v>
      </c>
      <c r="AA202">
        <v>0.99824802050353068</v>
      </c>
      <c r="AB202">
        <v>0.99810475510242658</v>
      </c>
      <c r="AC202">
        <v>0.99712759113083038</v>
      </c>
      <c r="AD202">
        <v>0.99830525641097989</v>
      </c>
      <c r="AE202">
        <v>0.99846841414610787</v>
      </c>
      <c r="AF202">
        <v>0.99822846236399065</v>
      </c>
      <c r="AG202">
        <v>0.99408149171270721</v>
      </c>
      <c r="AH202">
        <v>0.99940805238347175</v>
      </c>
      <c r="AI202">
        <v>0.99870212124491287</v>
      </c>
      <c r="AJ202">
        <v>0.99845917183078159</v>
      </c>
      <c r="AK202">
        <v>0.99637928473831172</v>
      </c>
      <c r="AL202">
        <v>0.99964561276531705</v>
      </c>
      <c r="AM202">
        <v>0.9984804312740837</v>
      </c>
      <c r="AN202">
        <v>0.9978856199492957</v>
      </c>
      <c r="AO202">
        <v>0.9968111744787026</v>
      </c>
      <c r="AP202">
        <v>0.9997207013793612</v>
      </c>
      <c r="AQ202">
        <v>0.99787042218311683</v>
      </c>
      <c r="AR202">
        <v>0.99664730632810528</v>
      </c>
      <c r="AS202">
        <v>0.99477417869660789</v>
      </c>
      <c r="AT202">
        <v>0.99954188476787531</v>
      </c>
      <c r="AU202">
        <v>0.99871030948058814</v>
      </c>
      <c r="AV202">
        <v>0.99815713869897638</v>
      </c>
      <c r="AW202">
        <v>0.99688788391849337</v>
      </c>
      <c r="AX202">
        <v>0.99966862193893968</v>
      </c>
      <c r="AY202">
        <v>1806.1445224761962</v>
      </c>
      <c r="AZ202">
        <f>_xlfn.STDEV.S(HyperP_results[[#This Row],[Train Time Fold 1]:[Train Time Fold 5]])</f>
        <v>614.86029405346881</v>
      </c>
      <c r="BA202">
        <v>2081.2203552722931</v>
      </c>
      <c r="BB202">
        <v>2074.977855682373</v>
      </c>
      <c r="BC202">
        <v>2085.7995021343231</v>
      </c>
      <c r="BD202">
        <v>706.27132511138916</v>
      </c>
      <c r="BE202">
        <v>2082.453574180603</v>
      </c>
    </row>
    <row r="203" spans="1:57" x14ac:dyDescent="0.25">
      <c r="A203" t="s">
        <v>11</v>
      </c>
      <c r="B2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0.85137685746065028</v>
      </c>
      <c r="C203">
        <v>46</v>
      </c>
      <c r="D203">
        <v>0.9</v>
      </c>
      <c r="E203">
        <v>0.999</v>
      </c>
      <c r="F203">
        <v>64</v>
      </c>
      <c r="G203">
        <v>3</v>
      </c>
      <c r="H203">
        <v>2</v>
      </c>
      <c r="I203">
        <v>5</v>
      </c>
      <c r="J203">
        <v>0</v>
      </c>
      <c r="K203">
        <v>1</v>
      </c>
      <c r="L203" t="b">
        <v>0</v>
      </c>
      <c r="M2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03">
        <f>STANDARDIZE(HyperP_results[[#This Row],[Nparam]],AVERAGE(M:M),_xlfn.STDEV.S(M:M))</f>
        <v>-0.75216457674366088</v>
      </c>
      <c r="O203">
        <f>STANDARDIZE(HyperP_results[[#This Row],[AvgOACC]],AVERAGE(P:P),_xlfn.STDEV.S(P:P))</f>
        <v>0.55740853537902602</v>
      </c>
      <c r="P203">
        <v>0.98073728289970497</v>
      </c>
      <c r="Q203">
        <f>_xlfn.STDEV.S(HyperP_results[[#This Row],[OACC Fold 1]:[OACC fold 5]])</f>
        <v>2.4234896944421496E-3</v>
      </c>
      <c r="R203">
        <v>0.97961145053888932</v>
      </c>
      <c r="S203">
        <v>0.9796800988535731</v>
      </c>
      <c r="T203">
        <v>0.9807098235738313</v>
      </c>
      <c r="U203">
        <v>0.9787876707626828</v>
      </c>
      <c r="V203">
        <v>0.98489737076954764</v>
      </c>
      <c r="W203">
        <f>STANDARDIZE(HyperP_results[[#This Row],[AvgROCAUC]],AVERAGE(Y:Y),_xlfn.STDEV.S(Y:Y))</f>
        <v>0.56299446098872841</v>
      </c>
      <c r="X203">
        <f>_xlfn.STDEV.S(HyperP_results[[#This Row],[ROC_AUC Fold 1]:[ROC_AUC Fold 5]])</f>
        <v>4.5282197692392517E-4</v>
      </c>
      <c r="Y203">
        <v>0.99787250895411828</v>
      </c>
      <c r="Z203">
        <v>0.9978522493105908</v>
      </c>
      <c r="AA203">
        <v>0.99725236213822155</v>
      </c>
      <c r="AB203">
        <v>0.99818853365502702</v>
      </c>
      <c r="AC203">
        <v>0.99765872438836245</v>
      </c>
      <c r="AD203">
        <v>0.99841067527838856</v>
      </c>
      <c r="AE203">
        <v>0.99818467104414188</v>
      </c>
      <c r="AF203">
        <v>0.99821724166279679</v>
      </c>
      <c r="AG203">
        <v>0.99573843046396959</v>
      </c>
      <c r="AH203">
        <v>0.99971932255247753</v>
      </c>
      <c r="AI203">
        <v>0.99868708536809547</v>
      </c>
      <c r="AJ203">
        <v>0.9986464242254568</v>
      </c>
      <c r="AK203">
        <v>0.99173595021683603</v>
      </c>
      <c r="AL203">
        <v>0.99939225332542869</v>
      </c>
      <c r="AM203">
        <v>0.99869878422542657</v>
      </c>
      <c r="AN203">
        <v>0.99819224505122639</v>
      </c>
      <c r="AO203">
        <v>0.99655305055545662</v>
      </c>
      <c r="AP203">
        <v>0.99961200386002591</v>
      </c>
      <c r="AQ203">
        <v>0.99834048863609859</v>
      </c>
      <c r="AR203">
        <v>0.99736728280536802</v>
      </c>
      <c r="AS203">
        <v>0.99532521683597686</v>
      </c>
      <c r="AT203">
        <v>0.99949494720270782</v>
      </c>
      <c r="AU203">
        <v>0.999327947422461</v>
      </c>
      <c r="AV203">
        <v>0.99917463040195287</v>
      </c>
      <c r="AW203">
        <v>0.995370329115428</v>
      </c>
      <c r="AX203">
        <v>0.9994951626444083</v>
      </c>
      <c r="AY203">
        <v>694.90337195396421</v>
      </c>
      <c r="AZ203">
        <f>_xlfn.STDEV.S(HyperP_results[[#This Row],[Train Time Fold 1]:[Train Time Fold 5]])</f>
        <v>83.143690157071177</v>
      </c>
      <c r="BA203">
        <v>580.44755673408508</v>
      </c>
      <c r="BB203">
        <v>747.1746666431427</v>
      </c>
      <c r="BC203">
        <v>751.98269295692444</v>
      </c>
      <c r="BD203">
        <v>632.08017134666443</v>
      </c>
      <c r="BE203">
        <v>762.83177208900452</v>
      </c>
    </row>
    <row r="204" spans="1:57" x14ac:dyDescent="0.25">
      <c r="A204" t="s">
        <v>8</v>
      </c>
      <c r="B2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0.85128133644739123</v>
      </c>
      <c r="C204">
        <v>14</v>
      </c>
      <c r="D204">
        <v>0.9</v>
      </c>
      <c r="E204">
        <v>0.9</v>
      </c>
      <c r="F204">
        <v>64</v>
      </c>
      <c r="G204">
        <v>1</v>
      </c>
      <c r="H204">
        <v>8</v>
      </c>
      <c r="I204">
        <v>5</v>
      </c>
      <c r="J204">
        <v>0</v>
      </c>
      <c r="K204">
        <v>1</v>
      </c>
      <c r="L204" t="b">
        <v>0</v>
      </c>
      <c r="M2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04">
        <f>STANDARDIZE(HyperP_results[[#This Row],[Nparam]],AVERAGE(M:M),_xlfn.STDEV.S(M:M))</f>
        <v>-0.83909723201180753</v>
      </c>
      <c r="O204">
        <f>STANDARDIZE(HyperP_results[[#This Row],[AvgOACC]],AVERAGE(P:P),_xlfn.STDEV.S(P:P))</f>
        <v>0.43909726786425929</v>
      </c>
      <c r="P204">
        <v>0.9773872451431318</v>
      </c>
      <c r="Q204">
        <f>_xlfn.STDEV.S(HyperP_results[[#This Row],[OACC Fold 1]:[OACC fold 5]])</f>
        <v>3.2201109013498949E-3</v>
      </c>
      <c r="R204">
        <v>0.97542390334317297</v>
      </c>
      <c r="S204">
        <v>0.97288391569986954</v>
      </c>
      <c r="T204">
        <v>0.98084712020319897</v>
      </c>
      <c r="U204">
        <v>0.97954280222420542</v>
      </c>
      <c r="V204">
        <v>0.97823848424521176</v>
      </c>
      <c r="W204">
        <f>STANDARDIZE(HyperP_results[[#This Row],[AvgROCAUC]],AVERAGE(Y:Y),_xlfn.STDEV.S(Y:Y))</f>
        <v>0.54483612029307793</v>
      </c>
      <c r="X204">
        <f>_xlfn.STDEV.S(HyperP_results[[#This Row],[ROC_AUC Fold 1]:[ROC_AUC Fold 5]])</f>
        <v>2.8618822270633199E-4</v>
      </c>
      <c r="Y204">
        <v>0.99775317455350498</v>
      </c>
      <c r="Z204">
        <v>0.9976859726566194</v>
      </c>
      <c r="AA204">
        <v>0.99750990571065712</v>
      </c>
      <c r="AB204">
        <v>0.99786756284173694</v>
      </c>
      <c r="AC204">
        <v>0.99819151720890276</v>
      </c>
      <c r="AD204">
        <v>0.9975109143496087</v>
      </c>
      <c r="AE204">
        <v>0.99784355242505851</v>
      </c>
      <c r="AF204">
        <v>0.99735087762177432</v>
      </c>
      <c r="AG204">
        <v>0.99623938097784104</v>
      </c>
      <c r="AH204">
        <v>0.99960121741221641</v>
      </c>
      <c r="AI204">
        <v>0.99772671816478598</v>
      </c>
      <c r="AJ204">
        <v>0.99706723088647975</v>
      </c>
      <c r="AK204">
        <v>0.99629158498188075</v>
      </c>
      <c r="AL204">
        <v>0.99970899571362937</v>
      </c>
      <c r="AM204">
        <v>0.99805276232879203</v>
      </c>
      <c r="AN204">
        <v>0.99829258330167103</v>
      </c>
      <c r="AO204">
        <v>0.99599544050377231</v>
      </c>
      <c r="AP204">
        <v>0.99979057630425094</v>
      </c>
      <c r="AQ204">
        <v>0.99834590888162189</v>
      </c>
      <c r="AR204">
        <v>0.9981152554875895</v>
      </c>
      <c r="AS204">
        <v>0.99724666577555998</v>
      </c>
      <c r="AT204">
        <v>0.99965221964413509</v>
      </c>
      <c r="AU204">
        <v>0.99811692761966153</v>
      </c>
      <c r="AV204">
        <v>0.99738039213943597</v>
      </c>
      <c r="AW204">
        <v>0.99518018921166773</v>
      </c>
      <c r="AX204">
        <v>0.99965108498451205</v>
      </c>
      <c r="AY204">
        <v>613.14005079269407</v>
      </c>
      <c r="AZ204">
        <f>_xlfn.STDEV.S(HyperP_results[[#This Row],[Train Time Fold 1]:[Train Time Fold 5]])</f>
        <v>92.623905832484979</v>
      </c>
      <c r="BA204">
        <v>595.71953153610229</v>
      </c>
      <c r="BB204">
        <v>471.06181931495667</v>
      </c>
      <c r="BC204">
        <v>661.38798403739929</v>
      </c>
      <c r="BD204">
        <v>720.2961208820343</v>
      </c>
      <c r="BE204">
        <v>617.23479819297791</v>
      </c>
    </row>
    <row r="205" spans="1:57" x14ac:dyDescent="0.25">
      <c r="A205" t="s">
        <v>9</v>
      </c>
      <c r="B2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0.85106737898580509</v>
      </c>
      <c r="C205">
        <v>15</v>
      </c>
      <c r="D205">
        <v>0.9</v>
      </c>
      <c r="E205">
        <v>0.9</v>
      </c>
      <c r="F205">
        <v>128</v>
      </c>
      <c r="G205">
        <v>1</v>
      </c>
      <c r="H205">
        <v>8</v>
      </c>
      <c r="I205">
        <v>7</v>
      </c>
      <c r="J205">
        <v>0</v>
      </c>
      <c r="K205">
        <v>1</v>
      </c>
      <c r="L205" t="b">
        <v>0</v>
      </c>
      <c r="M2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05">
        <f>STANDARDIZE(HyperP_results[[#This Row],[Nparam]],AVERAGE(M:M),_xlfn.STDEV.S(M:M))</f>
        <v>-0.70882434289054008</v>
      </c>
      <c r="O205">
        <f>STANDARDIZE(HyperP_results[[#This Row],[AvgOACC]],AVERAGE(P:P),_xlfn.STDEV.S(P:P))</f>
        <v>0.60298746630683853</v>
      </c>
      <c r="P205">
        <v>0.98202787121576163</v>
      </c>
      <c r="Q205">
        <f>_xlfn.STDEV.S(HyperP_results[[#This Row],[OACC Fold 1]:[OACC fold 5]])</f>
        <v>1.4427582932761433E-3</v>
      </c>
      <c r="R205">
        <v>0.98331845953181851</v>
      </c>
      <c r="S205">
        <v>0.97995469211230868</v>
      </c>
      <c r="T205">
        <v>0.98263197638497979</v>
      </c>
      <c r="U205">
        <v>0.98311251458776683</v>
      </c>
      <c r="V205">
        <v>0.98112171346193455</v>
      </c>
      <c r="W205">
        <f>STANDARDIZE(HyperP_results[[#This Row],[AvgROCAUC]],AVERAGE(Y:Y),_xlfn.STDEV.S(Y:Y))</f>
        <v>0.58289042681730685</v>
      </c>
      <c r="X205">
        <f>_xlfn.STDEV.S(HyperP_results[[#This Row],[ROC_AUC Fold 1]:[ROC_AUC Fold 5]])</f>
        <v>6.3260606579509427E-4</v>
      </c>
      <c r="Y205">
        <v>0.99800326281519902</v>
      </c>
      <c r="Z205">
        <v>0.99830584942549194</v>
      </c>
      <c r="AA205">
        <v>0.99704108453010154</v>
      </c>
      <c r="AB205">
        <v>0.99858015087504837</v>
      </c>
      <c r="AC205">
        <v>0.9983961798736054</v>
      </c>
      <c r="AD205">
        <v>0.99769304937174785</v>
      </c>
      <c r="AE205">
        <v>0.99886398597911719</v>
      </c>
      <c r="AF205">
        <v>0.99822727733944216</v>
      </c>
      <c r="AG205">
        <v>0.996156025366839</v>
      </c>
      <c r="AH205">
        <v>0.99972565653847456</v>
      </c>
      <c r="AI205">
        <v>0.99791021565825988</v>
      </c>
      <c r="AJ205">
        <v>0.99798229203004329</v>
      </c>
      <c r="AK205">
        <v>0.99314219093447387</v>
      </c>
      <c r="AL205">
        <v>0.99957612563548826</v>
      </c>
      <c r="AM205">
        <v>0.99879931917086828</v>
      </c>
      <c r="AN205">
        <v>0.99893155224143682</v>
      </c>
      <c r="AO205">
        <v>0.99714723311352704</v>
      </c>
      <c r="AP205">
        <v>0.99983072027446007</v>
      </c>
      <c r="AQ205">
        <v>0.99881335201292687</v>
      </c>
      <c r="AR205">
        <v>0.99864022136258568</v>
      </c>
      <c r="AS205">
        <v>0.99672198954434732</v>
      </c>
      <c r="AT205">
        <v>0.99964608673705846</v>
      </c>
      <c r="AU205">
        <v>0.99838997489905512</v>
      </c>
      <c r="AV205">
        <v>0.99739390882569257</v>
      </c>
      <c r="AW205">
        <v>0.99501069328105496</v>
      </c>
      <c r="AX205">
        <v>0.99991194179558063</v>
      </c>
      <c r="AY205">
        <v>402.60907464027406</v>
      </c>
      <c r="AZ205">
        <f>_xlfn.STDEV.S(HyperP_results[[#This Row],[Train Time Fold 1]:[Train Time Fold 5]])</f>
        <v>37.522877132689956</v>
      </c>
      <c r="BA205">
        <v>405.56583189964294</v>
      </c>
      <c r="BB205">
        <v>413.3185019493103</v>
      </c>
      <c r="BC205">
        <v>435.86190819740295</v>
      </c>
      <c r="BD205">
        <v>419.78195977210999</v>
      </c>
      <c r="BE205">
        <v>338.51717138290405</v>
      </c>
    </row>
    <row r="206" spans="1:57" x14ac:dyDescent="0.25">
      <c r="A206" t="s">
        <v>5</v>
      </c>
      <c r="B2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0.85033742256199329</v>
      </c>
      <c r="C206">
        <v>18</v>
      </c>
      <c r="D206">
        <v>0.85</v>
      </c>
      <c r="E206">
        <v>0.999</v>
      </c>
      <c r="F206">
        <v>64</v>
      </c>
      <c r="G206">
        <v>1</v>
      </c>
      <c r="H206">
        <v>16</v>
      </c>
      <c r="I206">
        <v>5</v>
      </c>
      <c r="J206">
        <v>0</v>
      </c>
      <c r="K206">
        <v>1</v>
      </c>
      <c r="L206" t="b">
        <v>0</v>
      </c>
      <c r="M2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06">
        <f>STANDARDIZE(HyperP_results[[#This Row],[Nparam]],AVERAGE(M:M),_xlfn.STDEV.S(M:M))</f>
        <v>-0.83909723201180753</v>
      </c>
      <c r="O206">
        <f>STANDARDIZE(HyperP_results[[#This Row],[AvgOACC]],AVERAGE(P:P),_xlfn.STDEV.S(P:P))</f>
        <v>0.45655302864512332</v>
      </c>
      <c r="P206">
        <v>0.97788151300885562</v>
      </c>
      <c r="Q206">
        <f>_xlfn.STDEV.S(HyperP_results[[#This Row],[OACC Fold 1]:[OACC fold 5]])</f>
        <v>1.6964608425269799E-3</v>
      </c>
      <c r="R206">
        <v>0.97590444154596001</v>
      </c>
      <c r="S206">
        <v>0.9796800988535731</v>
      </c>
      <c r="T206">
        <v>0.97796389098647629</v>
      </c>
      <c r="U206">
        <v>0.97645362806343106</v>
      </c>
      <c r="V206">
        <v>0.97940550559483763</v>
      </c>
      <c r="W206">
        <f>STANDARDIZE(HyperP_results[[#This Row],[AvgROCAUC]],AVERAGE(Y:Y),_xlfn.STDEV.S(Y:Y))</f>
        <v>0.52211196774473922</v>
      </c>
      <c r="X206">
        <f>_xlfn.STDEV.S(HyperP_results[[#This Row],[ROC_AUC Fold 1]:[ROC_AUC Fold 5]])</f>
        <v>3.840467935526211E-4</v>
      </c>
      <c r="Y206">
        <v>0.99760383419420384</v>
      </c>
      <c r="Z206">
        <v>0.9975539706992621</v>
      </c>
      <c r="AA206">
        <v>0.99799025688963161</v>
      </c>
      <c r="AB206">
        <v>0.99730930688665309</v>
      </c>
      <c r="AC206">
        <v>0.99716417208689279</v>
      </c>
      <c r="AD206">
        <v>0.99800146440857951</v>
      </c>
      <c r="AE206">
        <v>0.99785990960727922</v>
      </c>
      <c r="AF206">
        <v>0.99771656879104531</v>
      </c>
      <c r="AG206">
        <v>0.99584632864017109</v>
      </c>
      <c r="AH206">
        <v>0.99932153099651666</v>
      </c>
      <c r="AI206">
        <v>0.99827321779530254</v>
      </c>
      <c r="AJ206">
        <v>0.99871358178854264</v>
      </c>
      <c r="AK206">
        <v>0.99587053704033757</v>
      </c>
      <c r="AL206">
        <v>0.99961397156089116</v>
      </c>
      <c r="AM206">
        <v>0.99796559475042468</v>
      </c>
      <c r="AN206">
        <v>0.99745141954831318</v>
      </c>
      <c r="AO206">
        <v>0.99447977930256048</v>
      </c>
      <c r="AP206">
        <v>0.99953807863116495</v>
      </c>
      <c r="AQ206">
        <v>0.99764385206240347</v>
      </c>
      <c r="AR206">
        <v>0.99669622562274884</v>
      </c>
      <c r="AS206">
        <v>0.9954837967088459</v>
      </c>
      <c r="AT206">
        <v>0.99971952363139793</v>
      </c>
      <c r="AU206">
        <v>0.99850956750491437</v>
      </c>
      <c r="AV206">
        <v>0.9981397336509199</v>
      </c>
      <c r="AW206">
        <v>0.99587848274223256</v>
      </c>
      <c r="AX206">
        <v>0.99969068316907961</v>
      </c>
      <c r="AY206">
        <v>577.88129553794863</v>
      </c>
      <c r="AZ206">
        <f>_xlfn.STDEV.S(HyperP_results[[#This Row],[Train Time Fold 1]:[Train Time Fold 5]])</f>
        <v>37.918197103921777</v>
      </c>
      <c r="BA206">
        <v>534.18074083328247</v>
      </c>
      <c r="BB206">
        <v>581.70450854301453</v>
      </c>
      <c r="BC206">
        <v>588.87281847000122</v>
      </c>
      <c r="BD206">
        <v>551.77303719520569</v>
      </c>
      <c r="BE206">
        <v>632.87537264823914</v>
      </c>
    </row>
    <row r="207" spans="1:57" x14ac:dyDescent="0.25">
      <c r="A207" t="s">
        <v>8</v>
      </c>
      <c r="B2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0.85011720096645105</v>
      </c>
      <c r="C207">
        <v>26</v>
      </c>
      <c r="D207">
        <v>0.9</v>
      </c>
      <c r="E207">
        <v>0.9</v>
      </c>
      <c r="F207">
        <v>64</v>
      </c>
      <c r="G207">
        <v>2</v>
      </c>
      <c r="H207">
        <v>2</v>
      </c>
      <c r="I207">
        <v>5</v>
      </c>
      <c r="J207">
        <v>0</v>
      </c>
      <c r="K207">
        <v>1</v>
      </c>
      <c r="L207" t="b">
        <v>0</v>
      </c>
      <c r="M2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07">
        <f>STANDARDIZE(HyperP_results[[#This Row],[Nparam]],AVERAGE(M:M),_xlfn.STDEV.S(M:M))</f>
        <v>-0.79622191536464781</v>
      </c>
      <c r="O207">
        <f>STANDARDIZE(HyperP_results[[#This Row],[AvgOACC]],AVERAGE(P:P),_xlfn.STDEV.S(P:P))</f>
        <v>0.50116219508511739</v>
      </c>
      <c r="P207">
        <v>0.97914464199903894</v>
      </c>
      <c r="Q207">
        <f>_xlfn.STDEV.S(HyperP_results[[#This Row],[OACC Fold 1]:[OACC fold 5]])</f>
        <v>1.0175245779013302E-3</v>
      </c>
      <c r="R207">
        <v>0.97837578087457955</v>
      </c>
      <c r="S207">
        <v>0.97803253930116019</v>
      </c>
      <c r="T207">
        <v>0.97892496739205048</v>
      </c>
      <c r="U207">
        <v>0.98002334042699246</v>
      </c>
      <c r="V207">
        <v>0.98036658200041193</v>
      </c>
      <c r="W207">
        <f>STANDARDIZE(HyperP_results[[#This Row],[AvgROCAUC]],AVERAGE(Y:Y),_xlfn.STDEV.S(Y:Y))</f>
        <v>0.54275711661615611</v>
      </c>
      <c r="X207">
        <f>_xlfn.STDEV.S(HyperP_results[[#This Row],[ROC_AUC Fold 1]:[ROC_AUC Fold 5]])</f>
        <v>4.0271344145441905E-4</v>
      </c>
      <c r="Y207">
        <v>0.99773951159487806</v>
      </c>
      <c r="Z207">
        <v>0.99735604352942842</v>
      </c>
      <c r="AA207">
        <v>0.99784487385457277</v>
      </c>
      <c r="AB207">
        <v>0.99810406602444157</v>
      </c>
      <c r="AC207">
        <v>0.99727561705207357</v>
      </c>
      <c r="AD207">
        <v>0.99811695751387364</v>
      </c>
      <c r="AE207">
        <v>0.99786508873867807</v>
      </c>
      <c r="AF207">
        <v>0.99733700913135492</v>
      </c>
      <c r="AG207">
        <v>0.99499301966375575</v>
      </c>
      <c r="AH207">
        <v>0.99979304670241775</v>
      </c>
      <c r="AI207">
        <v>0.99837653037546081</v>
      </c>
      <c r="AJ207">
        <v>0.99766407590674744</v>
      </c>
      <c r="AK207">
        <v>0.99531478346105862</v>
      </c>
      <c r="AL207">
        <v>0.99982925527089606</v>
      </c>
      <c r="AM207">
        <v>0.99856648972747741</v>
      </c>
      <c r="AN207">
        <v>0.9985926722525762</v>
      </c>
      <c r="AO207">
        <v>0.99554223846016765</v>
      </c>
      <c r="AP207">
        <v>0.99982744556061121</v>
      </c>
      <c r="AQ207">
        <v>0.99814637247657179</v>
      </c>
      <c r="AR207">
        <v>0.99785080985318286</v>
      </c>
      <c r="AS207">
        <v>0.99369452860452678</v>
      </c>
      <c r="AT207">
        <v>0.99927215175874251</v>
      </c>
      <c r="AU207">
        <v>0.99831006967812419</v>
      </c>
      <c r="AV207">
        <v>0.9983428542649404</v>
      </c>
      <c r="AW207">
        <v>0.99601459929899605</v>
      </c>
      <c r="AX207">
        <v>0.99970452888903716</v>
      </c>
      <c r="AY207">
        <v>813.77591443061829</v>
      </c>
      <c r="AZ207">
        <f>_xlfn.STDEV.S(HyperP_results[[#This Row],[Train Time Fold 1]:[Train Time Fold 5]])</f>
        <v>92.885245704262744</v>
      </c>
      <c r="BA207">
        <v>762.35693120956421</v>
      </c>
      <c r="BB207">
        <v>848.26409697532654</v>
      </c>
      <c r="BC207">
        <v>706.26675367355347</v>
      </c>
      <c r="BD207">
        <v>951.41624140739441</v>
      </c>
      <c r="BE207">
        <v>800.57554888725281</v>
      </c>
    </row>
    <row r="208" spans="1:57" x14ac:dyDescent="0.25">
      <c r="A208" t="s">
        <v>11</v>
      </c>
      <c r="B2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0.85005053288237076</v>
      </c>
      <c r="C208">
        <v>23</v>
      </c>
      <c r="D208">
        <v>0.9</v>
      </c>
      <c r="E208">
        <v>0.999</v>
      </c>
      <c r="F208">
        <v>64</v>
      </c>
      <c r="G208">
        <v>2</v>
      </c>
      <c r="H208">
        <v>1</v>
      </c>
      <c r="I208">
        <v>7</v>
      </c>
      <c r="J208">
        <v>0</v>
      </c>
      <c r="K208">
        <v>1</v>
      </c>
      <c r="L208" t="b">
        <v>0</v>
      </c>
      <c r="M2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08">
        <f>STANDARDIZE(HyperP_results[[#This Row],[Nparam]],AVERAGE(M:M),_xlfn.STDEV.S(M:M))</f>
        <v>-0.79622191536464781</v>
      </c>
      <c r="O208">
        <f>STANDARDIZE(HyperP_results[[#This Row],[AvgOACC]],AVERAGE(P:P),_xlfn.STDEV.S(P:P))</f>
        <v>0.51570866240250668</v>
      </c>
      <c r="P208">
        <v>0.9795565318871422</v>
      </c>
      <c r="Q208">
        <f>_xlfn.STDEV.S(HyperP_results[[#This Row],[OACC Fold 1]:[OACC fold 5]])</f>
        <v>2.6522603093039596E-3</v>
      </c>
      <c r="R208">
        <v>0.9778952426717924</v>
      </c>
      <c r="S208">
        <v>0.97906226402141827</v>
      </c>
      <c r="T208">
        <v>0.98084712020319897</v>
      </c>
      <c r="U208">
        <v>0.97659092469279885</v>
      </c>
      <c r="V208">
        <v>0.98338710784650241</v>
      </c>
      <c r="W208">
        <f>STANDARDIZE(HyperP_results[[#This Row],[AvgROCAUC]],AVERAGE(Y:Y),_xlfn.STDEV.S(Y:Y))</f>
        <v>0.52816370881456487</v>
      </c>
      <c r="X208">
        <f>_xlfn.STDEV.S(HyperP_results[[#This Row],[ROC_AUC Fold 1]:[ROC_AUC Fold 5]])</f>
        <v>2.757370574235798E-4</v>
      </c>
      <c r="Y208">
        <v>0.99764360549849529</v>
      </c>
      <c r="Z208">
        <v>0.99801885854835726</v>
      </c>
      <c r="AA208">
        <v>0.99732433830350065</v>
      </c>
      <c r="AB208">
        <v>0.99775845186775503</v>
      </c>
      <c r="AC208">
        <v>0.99742858268679058</v>
      </c>
      <c r="AD208">
        <v>0.99768779608607294</v>
      </c>
      <c r="AE208">
        <v>0.9985594202613407</v>
      </c>
      <c r="AF208">
        <v>0.9976778518171241</v>
      </c>
      <c r="AG208">
        <v>0.99636354185231391</v>
      </c>
      <c r="AH208">
        <v>0.99967429523705498</v>
      </c>
      <c r="AI208">
        <v>0.99826025549995789</v>
      </c>
      <c r="AJ208">
        <v>0.99753866698069815</v>
      </c>
      <c r="AK208">
        <v>0.99421515772589553</v>
      </c>
      <c r="AL208">
        <v>0.99966470089998893</v>
      </c>
      <c r="AM208">
        <v>0.99862535050760315</v>
      </c>
      <c r="AN208">
        <v>0.99830645179209032</v>
      </c>
      <c r="AO208">
        <v>0.99415883235311597</v>
      </c>
      <c r="AP208">
        <v>0.99977233557360135</v>
      </c>
      <c r="AQ208">
        <v>0.99835311337166854</v>
      </c>
      <c r="AR208">
        <v>0.99788308325612174</v>
      </c>
      <c r="AS208">
        <v>0.99330340699815822</v>
      </c>
      <c r="AT208">
        <v>0.99970962767595128</v>
      </c>
      <c r="AU208">
        <v>0.99838414958180211</v>
      </c>
      <c r="AV208">
        <v>0.99739137213251838</v>
      </c>
      <c r="AW208">
        <v>0.99555036980930312</v>
      </c>
      <c r="AX208">
        <v>0.99971366361714209</v>
      </c>
      <c r="AY208">
        <v>850.31412639617918</v>
      </c>
      <c r="AZ208">
        <f>_xlfn.STDEV.S(HyperP_results[[#This Row],[Train Time Fold 1]:[Train Time Fold 5]])</f>
        <v>117.19960477451085</v>
      </c>
      <c r="BA208">
        <v>818.95049476623535</v>
      </c>
      <c r="BB208">
        <v>741.24477195739746</v>
      </c>
      <c r="BC208">
        <v>962.00610709190369</v>
      </c>
      <c r="BD208">
        <v>743.90576767921448</v>
      </c>
      <c r="BE208">
        <v>985.46349048614502</v>
      </c>
    </row>
    <row r="209" spans="1:57" x14ac:dyDescent="0.25">
      <c r="A209" t="s">
        <v>5</v>
      </c>
      <c r="B2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0.84991893890078563</v>
      </c>
      <c r="C209">
        <v>46</v>
      </c>
      <c r="D209">
        <v>0.85</v>
      </c>
      <c r="E209">
        <v>0.999</v>
      </c>
      <c r="F209">
        <v>64</v>
      </c>
      <c r="G209">
        <v>3</v>
      </c>
      <c r="H209">
        <v>2</v>
      </c>
      <c r="I209">
        <v>5</v>
      </c>
      <c r="J209">
        <v>0</v>
      </c>
      <c r="K209">
        <v>1</v>
      </c>
      <c r="L209" t="b">
        <v>0</v>
      </c>
      <c r="M2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09">
        <f>STANDARDIZE(HyperP_results[[#This Row],[Nparam]],AVERAGE(M:M),_xlfn.STDEV.S(M:M))</f>
        <v>-0.75216457674366088</v>
      </c>
      <c r="O209">
        <f>STANDARDIZE(HyperP_results[[#This Row],[AvgOACC]],AVERAGE(P:P),_xlfn.STDEV.S(P:P))</f>
        <v>0.55789341762293521</v>
      </c>
      <c r="P209">
        <v>0.98075101256264163</v>
      </c>
      <c r="Q209">
        <f>_xlfn.STDEV.S(HyperP_results[[#This Row],[OACC Fold 1]:[OACC fold 5]])</f>
        <v>1.6572561957307567E-3</v>
      </c>
      <c r="R209">
        <v>0.98029793368572804</v>
      </c>
      <c r="S209">
        <v>0.98167089997940549</v>
      </c>
      <c r="T209">
        <v>0.97803253930116019</v>
      </c>
      <c r="U209">
        <v>0.98180819660877328</v>
      </c>
      <c r="V209">
        <v>0.98194549323814095</v>
      </c>
      <c r="W209">
        <f>STANDARDIZE(HyperP_results[[#This Row],[AvgROCAUC]],AVERAGE(Y:Y),_xlfn.STDEV.S(Y:Y))</f>
        <v>0.55348777065235533</v>
      </c>
      <c r="X209">
        <f>_xlfn.STDEV.S(HyperP_results[[#This Row],[ROC_AUC Fold 1]:[ROC_AUC Fold 5]])</f>
        <v>4.5308198848820821E-4</v>
      </c>
      <c r="Y209">
        <v>0.99781003214458364</v>
      </c>
      <c r="Z209">
        <v>0.99782478526521068</v>
      </c>
      <c r="AA209">
        <v>0.99804541439448402</v>
      </c>
      <c r="AB209">
        <v>0.99744432703218455</v>
      </c>
      <c r="AC209">
        <v>0.99730875875237512</v>
      </c>
      <c r="AD209">
        <v>0.99842687527866414</v>
      </c>
      <c r="AE209">
        <v>0.9983783049754188</v>
      </c>
      <c r="AF209">
        <v>0.99854653035921803</v>
      </c>
      <c r="AG209">
        <v>0.99496732608566507</v>
      </c>
      <c r="AH209">
        <v>0.99961902725946494</v>
      </c>
      <c r="AI209">
        <v>0.998809889614096</v>
      </c>
      <c r="AJ209">
        <v>0.99842980544118831</v>
      </c>
      <c r="AK209">
        <v>0.99522489306718953</v>
      </c>
      <c r="AL209">
        <v>0.99949283587404203</v>
      </c>
      <c r="AM209">
        <v>0.99805047656688972</v>
      </c>
      <c r="AN209">
        <v>0.99774834226175269</v>
      </c>
      <c r="AO209">
        <v>0.9950283668983545</v>
      </c>
      <c r="AP209">
        <v>0.99968179260823553</v>
      </c>
      <c r="AQ209">
        <v>0.99865421669061416</v>
      </c>
      <c r="AR209">
        <v>0.99811792179282366</v>
      </c>
      <c r="AS209">
        <v>0.99247037070040989</v>
      </c>
      <c r="AT209">
        <v>0.99939717975898223</v>
      </c>
      <c r="AU209">
        <v>0.99879906841217858</v>
      </c>
      <c r="AV209">
        <v>0.99817617315578711</v>
      </c>
      <c r="AW209">
        <v>0.99770978138180955</v>
      </c>
      <c r="AX209">
        <v>0.99969964554382396</v>
      </c>
      <c r="AY209">
        <v>702.1888037204742</v>
      </c>
      <c r="AZ209">
        <f>_xlfn.STDEV.S(HyperP_results[[#This Row],[Train Time Fold 1]:[Train Time Fold 5]])</f>
        <v>63.901289916848278</v>
      </c>
      <c r="BA209">
        <v>681.65355324745178</v>
      </c>
      <c r="BB209">
        <v>666.33500337600708</v>
      </c>
      <c r="BC209">
        <v>732.06554293632507</v>
      </c>
      <c r="BD209">
        <v>797.24421691894531</v>
      </c>
      <c r="BE209">
        <v>633.64570212364197</v>
      </c>
    </row>
    <row r="210" spans="1:57" x14ac:dyDescent="0.25">
      <c r="A210" t="s">
        <v>5</v>
      </c>
      <c r="B2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0.84771366443863172</v>
      </c>
      <c r="C210">
        <v>42</v>
      </c>
      <c r="D210">
        <v>0.85</v>
      </c>
      <c r="E210">
        <v>0.999</v>
      </c>
      <c r="F210">
        <v>64</v>
      </c>
      <c r="G210">
        <v>3</v>
      </c>
      <c r="H210">
        <v>1</v>
      </c>
      <c r="I210">
        <v>5</v>
      </c>
      <c r="J210">
        <v>0</v>
      </c>
      <c r="K210">
        <v>1</v>
      </c>
      <c r="L210" t="b">
        <v>0</v>
      </c>
      <c r="M2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10">
        <f>STANDARDIZE(HyperP_results[[#This Row],[Nparam]],AVERAGE(M:M),_xlfn.STDEV.S(M:M))</f>
        <v>-0.75216457674366088</v>
      </c>
      <c r="O210">
        <f>STANDARDIZE(HyperP_results[[#This Row],[AvgOACC]],AVERAGE(P:P),_xlfn.STDEV.S(P:P))</f>
        <v>0.52540630728076887</v>
      </c>
      <c r="P210">
        <v>0.97983112514587778</v>
      </c>
      <c r="Q210">
        <f>_xlfn.STDEV.S(HyperP_results[[#This Row],[OACC Fold 1]:[OACC fold 5]])</f>
        <v>1.5268656855109569E-3</v>
      </c>
      <c r="R210">
        <v>0.97926820896546984</v>
      </c>
      <c r="S210">
        <v>0.98139630672067002</v>
      </c>
      <c r="T210">
        <v>0.97851307750394723</v>
      </c>
      <c r="U210">
        <v>0.98153360335003781</v>
      </c>
      <c r="V210">
        <v>0.97844442918926344</v>
      </c>
      <c r="W210">
        <f>STANDARDIZE(HyperP_results[[#This Row],[AvgROCAUC]],AVERAGE(Y:Y),_xlfn.STDEV.S(Y:Y))</f>
        <v>0.57150415597367576</v>
      </c>
      <c r="X210">
        <f>_xlfn.STDEV.S(HyperP_results[[#This Row],[ROC_AUC Fold 1]:[ROC_AUC Fold 5]])</f>
        <v>3.4339043353709007E-4</v>
      </c>
      <c r="Y210">
        <v>0.99792843363178851</v>
      </c>
      <c r="Z210">
        <v>0.99819488171175852</v>
      </c>
      <c r="AA210">
        <v>0.99807837384476217</v>
      </c>
      <c r="AB210">
        <v>0.99816912146763892</v>
      </c>
      <c r="AC210">
        <v>0.99782835361469013</v>
      </c>
      <c r="AD210">
        <v>0.99737143752009283</v>
      </c>
      <c r="AE210">
        <v>0.99822889137461468</v>
      </c>
      <c r="AF210">
        <v>0.99800764044577672</v>
      </c>
      <c r="AG210">
        <v>0.99730106041703803</v>
      </c>
      <c r="AH210">
        <v>0.99987077806798896</v>
      </c>
      <c r="AI210">
        <v>0.99838467038831147</v>
      </c>
      <c r="AJ210">
        <v>0.99856715719276568</v>
      </c>
      <c r="AK210">
        <v>0.9959786579932276</v>
      </c>
      <c r="AL210">
        <v>0.99959601808584231</v>
      </c>
      <c r="AM210">
        <v>0.99858433217270637</v>
      </c>
      <c r="AN210">
        <v>0.99760388036288417</v>
      </c>
      <c r="AO210">
        <v>0.99674634646230609</v>
      </c>
      <c r="AP210">
        <v>0.99967949456342919</v>
      </c>
      <c r="AQ210">
        <v>0.99846312892449396</v>
      </c>
      <c r="AR210">
        <v>0.99870639757721724</v>
      </c>
      <c r="AS210">
        <v>0.99418122141032483</v>
      </c>
      <c r="AT210">
        <v>0.99982217442033694</v>
      </c>
      <c r="AU210">
        <v>0.99806609111760636</v>
      </c>
      <c r="AV210">
        <v>0.99762230379141215</v>
      </c>
      <c r="AW210">
        <v>0.99501047050436653</v>
      </c>
      <c r="AX210">
        <v>0.9993064357146958</v>
      </c>
      <c r="AY210">
        <v>688.70610198974612</v>
      </c>
      <c r="AZ210">
        <f>_xlfn.STDEV.S(HyperP_results[[#This Row],[Train Time Fold 1]:[Train Time Fold 5]])</f>
        <v>67.786739109726923</v>
      </c>
      <c r="BA210">
        <v>691.02761101722717</v>
      </c>
      <c r="BB210">
        <v>794.13728713989258</v>
      </c>
      <c r="BC210">
        <v>684.38819289207458</v>
      </c>
      <c r="BD210">
        <v>667.73787260055542</v>
      </c>
      <c r="BE210">
        <v>606.23954629898071</v>
      </c>
    </row>
    <row r="211" spans="1:57" x14ac:dyDescent="0.25">
      <c r="A211" t="s">
        <v>5</v>
      </c>
      <c r="B2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0.84745957712313924</v>
      </c>
      <c r="C211">
        <v>30</v>
      </c>
      <c r="D211">
        <v>0.85</v>
      </c>
      <c r="E211">
        <v>0.999</v>
      </c>
      <c r="F211">
        <v>64</v>
      </c>
      <c r="G211">
        <v>2</v>
      </c>
      <c r="H211">
        <v>4</v>
      </c>
      <c r="I211">
        <v>5</v>
      </c>
      <c r="J211">
        <v>0</v>
      </c>
      <c r="K211">
        <v>1</v>
      </c>
      <c r="L211" t="b">
        <v>0</v>
      </c>
      <c r="M2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11">
        <f>STANDARDIZE(HyperP_results[[#This Row],[Nparam]],AVERAGE(M:M),_xlfn.STDEV.S(M:M))</f>
        <v>-0.79622191536464781</v>
      </c>
      <c r="O211">
        <f>STANDARDIZE(HyperP_results[[#This Row],[AvgOACC]],AVERAGE(P:P),_xlfn.STDEV.S(P:P))</f>
        <v>0.51085983996337958</v>
      </c>
      <c r="P211">
        <v>0.97941923525777452</v>
      </c>
      <c r="Q211">
        <f>_xlfn.STDEV.S(HyperP_results[[#This Row],[OACC Fold 1]:[OACC fold 5]])</f>
        <v>2.0204074882460062E-3</v>
      </c>
      <c r="R211">
        <v>0.97720875952495367</v>
      </c>
      <c r="S211">
        <v>0.98194549323814095</v>
      </c>
      <c r="T211">
        <v>0.97748335278368914</v>
      </c>
      <c r="U211">
        <v>0.98022928537104415</v>
      </c>
      <c r="V211">
        <v>0.98022928537104415</v>
      </c>
      <c r="W211">
        <f>STANDARDIZE(HyperP_results[[#This Row],[AvgROCAUC]],AVERAGE(Y:Y),_xlfn.STDEV.S(Y:Y))</f>
        <v>0.51704271647558353</v>
      </c>
      <c r="X211">
        <f>_xlfn.STDEV.S(HyperP_results[[#This Row],[ROC_AUC Fold 1]:[ROC_AUC Fold 5]])</f>
        <v>4.228208037682834E-4</v>
      </c>
      <c r="Y211">
        <v>0.9975705196930662</v>
      </c>
      <c r="Z211">
        <v>0.99788559006994149</v>
      </c>
      <c r="AA211">
        <v>0.99777504795719352</v>
      </c>
      <c r="AB211">
        <v>0.99706377690697556</v>
      </c>
      <c r="AC211">
        <v>0.99716588472936618</v>
      </c>
      <c r="AD211">
        <v>0.99796229880185372</v>
      </c>
      <c r="AE211">
        <v>0.99806093127533735</v>
      </c>
      <c r="AF211">
        <v>0.99854923369646931</v>
      </c>
      <c r="AG211">
        <v>0.99590562436879948</v>
      </c>
      <c r="AH211">
        <v>0.99973463327599899</v>
      </c>
      <c r="AI211">
        <v>0.99816994379340407</v>
      </c>
      <c r="AJ211">
        <v>0.99854647481119241</v>
      </c>
      <c r="AK211">
        <v>0.99553213925028217</v>
      </c>
      <c r="AL211">
        <v>0.99982704340277007</v>
      </c>
      <c r="AM211">
        <v>0.99848380687182969</v>
      </c>
      <c r="AN211">
        <v>0.99832533812083246</v>
      </c>
      <c r="AO211">
        <v>0.9914920097427673</v>
      </c>
      <c r="AP211">
        <v>0.99983163949238274</v>
      </c>
      <c r="AQ211">
        <v>0.99824956932195053</v>
      </c>
      <c r="AR211">
        <v>0.99857237870718263</v>
      </c>
      <c r="AS211">
        <v>0.99189805738727499</v>
      </c>
      <c r="AT211">
        <v>0.99982804879737275</v>
      </c>
      <c r="AU211">
        <v>0.99853427688041529</v>
      </c>
      <c r="AV211">
        <v>0.99828138111648568</v>
      </c>
      <c r="AW211">
        <v>0.99521356858551668</v>
      </c>
      <c r="AX211">
        <v>0.99973267993791382</v>
      </c>
      <c r="AY211">
        <v>654.3697768211365</v>
      </c>
      <c r="AZ211">
        <f>_xlfn.STDEV.S(HyperP_results[[#This Row],[Train Time Fold 1]:[Train Time Fold 5]])</f>
        <v>67.799215725597506</v>
      </c>
      <c r="BA211">
        <v>538.90942764282227</v>
      </c>
      <c r="BB211">
        <v>683.7693829536438</v>
      </c>
      <c r="BC211">
        <v>649.33821821212769</v>
      </c>
      <c r="BD211">
        <v>696.97609376907349</v>
      </c>
      <c r="BE211">
        <v>702.85576152801514</v>
      </c>
    </row>
    <row r="212" spans="1:57" x14ac:dyDescent="0.25">
      <c r="A212" t="s">
        <v>8</v>
      </c>
      <c r="B2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0.84744995271067958</v>
      </c>
      <c r="C212">
        <v>30</v>
      </c>
      <c r="D212">
        <v>0.9</v>
      </c>
      <c r="E212">
        <v>0.9</v>
      </c>
      <c r="F212">
        <v>64</v>
      </c>
      <c r="G212">
        <v>2</v>
      </c>
      <c r="H212">
        <v>4</v>
      </c>
      <c r="I212">
        <v>5</v>
      </c>
      <c r="J212">
        <v>0</v>
      </c>
      <c r="K212">
        <v>1</v>
      </c>
      <c r="L212" t="b">
        <v>0</v>
      </c>
      <c r="M2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12">
        <f>STANDARDIZE(HyperP_results[[#This Row],[Nparam]],AVERAGE(M:M),_xlfn.STDEV.S(M:M))</f>
        <v>-0.79622191536464781</v>
      </c>
      <c r="O212">
        <f>STANDARDIZE(HyperP_results[[#This Row],[AvgOACC]],AVERAGE(P:P),_xlfn.STDEV.S(P:P))</f>
        <v>0.5249214250368518</v>
      </c>
      <c r="P212">
        <v>0.97981739548294089</v>
      </c>
      <c r="Q212">
        <f>_xlfn.STDEV.S(HyperP_results[[#This Row],[OACC Fold 1]:[OACC fold 5]])</f>
        <v>2.0347017691053778E-3</v>
      </c>
      <c r="R212">
        <v>0.98091576851788287</v>
      </c>
      <c r="S212">
        <v>0.9796800988535731</v>
      </c>
      <c r="T212">
        <v>0.97830713255989565</v>
      </c>
      <c r="U212">
        <v>0.97755200109837304</v>
      </c>
      <c r="V212">
        <v>0.98263197638497979</v>
      </c>
      <c r="W212">
        <f>STANDARDIZE(HyperP_results[[#This Row],[AvgROCAUC]],AVERAGE(Y:Y),_xlfn.STDEV.S(Y:Y))</f>
        <v>0.50327111173300387</v>
      </c>
      <c r="X212">
        <f>_xlfn.STDEV.S(HyperP_results[[#This Row],[ROC_AUC Fold 1]:[ROC_AUC Fold 5]])</f>
        <v>5.1537804612933455E-4</v>
      </c>
      <c r="Y212">
        <v>0.99748001438616707</v>
      </c>
      <c r="Z212">
        <v>0.99783703911792276</v>
      </c>
      <c r="AA212">
        <v>0.99716365402562335</v>
      </c>
      <c r="AB212">
        <v>0.99725372919483979</v>
      </c>
      <c r="AC212">
        <v>0.99695376298482152</v>
      </c>
      <c r="AD212">
        <v>0.99819188660762792</v>
      </c>
      <c r="AE212">
        <v>0.99835452147815684</v>
      </c>
      <c r="AF212">
        <v>0.99865786711875348</v>
      </c>
      <c r="AG212">
        <v>0.99514599298996009</v>
      </c>
      <c r="AH212">
        <v>0.99979198385669488</v>
      </c>
      <c r="AI212">
        <v>0.99788792706857121</v>
      </c>
      <c r="AJ212">
        <v>0.99768329552364399</v>
      </c>
      <c r="AK212">
        <v>0.99369438008673427</v>
      </c>
      <c r="AL212">
        <v>0.99973648607462406</v>
      </c>
      <c r="AM212">
        <v>0.99810085012982552</v>
      </c>
      <c r="AN212">
        <v>0.99790213622894075</v>
      </c>
      <c r="AO212">
        <v>0.99302560446741517</v>
      </c>
      <c r="AP212">
        <v>0.99973522214998056</v>
      </c>
      <c r="AQ212">
        <v>0.9974588982396162</v>
      </c>
      <c r="AR212">
        <v>0.99707906261595647</v>
      </c>
      <c r="AS212">
        <v>0.99401469583556112</v>
      </c>
      <c r="AT212">
        <v>0.99948882865841127</v>
      </c>
      <c r="AU212">
        <v>0.99876758855205572</v>
      </c>
      <c r="AV212">
        <v>0.99880101438101365</v>
      </c>
      <c r="AW212">
        <v>0.9953141893898888</v>
      </c>
      <c r="AX212">
        <v>0.99979724063418896</v>
      </c>
      <c r="AY212">
        <v>654.62630105018616</v>
      </c>
      <c r="AZ212">
        <f>_xlfn.STDEV.S(HyperP_results[[#This Row],[Train Time Fold 1]:[Train Time Fold 5]])</f>
        <v>33.441794178072612</v>
      </c>
      <c r="BA212">
        <v>640.07255244255066</v>
      </c>
      <c r="BB212">
        <v>662.99685096740723</v>
      </c>
      <c r="BC212">
        <v>625.96725106239319</v>
      </c>
      <c r="BD212">
        <v>709.21733522415161</v>
      </c>
      <c r="BE212">
        <v>634.8775155544281</v>
      </c>
    </row>
    <row r="213" spans="1:57" x14ac:dyDescent="0.25">
      <c r="A213" t="s">
        <v>11</v>
      </c>
      <c r="B2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0.84729702629502346</v>
      </c>
      <c r="C213">
        <v>18</v>
      </c>
      <c r="D213">
        <v>0.9</v>
      </c>
      <c r="E213">
        <v>0.999</v>
      </c>
      <c r="F213">
        <v>64</v>
      </c>
      <c r="G213">
        <v>1</v>
      </c>
      <c r="H213">
        <v>16</v>
      </c>
      <c r="I213">
        <v>5</v>
      </c>
      <c r="J213">
        <v>0</v>
      </c>
      <c r="K213">
        <v>1</v>
      </c>
      <c r="L213" t="b">
        <v>0</v>
      </c>
      <c r="M2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13">
        <f>STANDARDIZE(HyperP_results[[#This Row],[Nparam]],AVERAGE(M:M),_xlfn.STDEV.S(M:M))</f>
        <v>-0.83909723201180753</v>
      </c>
      <c r="O213">
        <f>STANDARDIZE(HyperP_results[[#This Row],[AvgOACC]],AVERAGE(P:P),_xlfn.STDEV.S(P:P))</f>
        <v>0.43327868093730199</v>
      </c>
      <c r="P213">
        <v>0.97722248918789045</v>
      </c>
      <c r="Q213">
        <f>_xlfn.STDEV.S(HyperP_results[[#This Row],[OACC Fold 1]:[OACC fold 5]])</f>
        <v>1.6754970974589497E-3</v>
      </c>
      <c r="R213">
        <v>0.97597308986064391</v>
      </c>
      <c r="S213">
        <v>0.97700281458090199</v>
      </c>
      <c r="T213">
        <v>0.97995469211230868</v>
      </c>
      <c r="U213">
        <v>0.97741470446900525</v>
      </c>
      <c r="V213">
        <v>0.97576714491659233</v>
      </c>
      <c r="W213">
        <f>STANDARDIZE(HyperP_results[[#This Row],[AvgROCAUC]],AVERAGE(Y:Y),_xlfn.STDEV.S(Y:Y))</f>
        <v>0.52644421841892364</v>
      </c>
      <c r="X213">
        <f>_xlfn.STDEV.S(HyperP_results[[#This Row],[ROC_AUC Fold 1]:[ROC_AUC Fold 5]])</f>
        <v>4.5482750507276897E-4</v>
      </c>
      <c r="Y213">
        <v>0.99763230521730972</v>
      </c>
      <c r="Z213">
        <v>0.9972891732465613</v>
      </c>
      <c r="AA213">
        <v>0.99748150220464549</v>
      </c>
      <c r="AB213">
        <v>0.9982369377365613</v>
      </c>
      <c r="AC213">
        <v>0.99717991508885706</v>
      </c>
      <c r="AD213">
        <v>0.9979739978099228</v>
      </c>
      <c r="AE213">
        <v>0.99792095970365724</v>
      </c>
      <c r="AF213">
        <v>0.99822244466120513</v>
      </c>
      <c r="AG213">
        <v>0.99393423632151123</v>
      </c>
      <c r="AH213">
        <v>0.99951221126431467</v>
      </c>
      <c r="AI213">
        <v>0.99816499613156506</v>
      </c>
      <c r="AJ213">
        <v>0.99700325807686796</v>
      </c>
      <c r="AK213">
        <v>0.99561805679320392</v>
      </c>
      <c r="AL213">
        <v>0.999577059216191</v>
      </c>
      <c r="AM213">
        <v>0.99875535924365</v>
      </c>
      <c r="AN213">
        <v>0.99828493619013126</v>
      </c>
      <c r="AO213">
        <v>0.99607163013128985</v>
      </c>
      <c r="AP213">
        <v>0.99982593746870707</v>
      </c>
      <c r="AQ213">
        <v>0.99784668690867973</v>
      </c>
      <c r="AR213">
        <v>0.99667780219422097</v>
      </c>
      <c r="AS213">
        <v>0.99465599566328033</v>
      </c>
      <c r="AT213">
        <v>0.99956036966578554</v>
      </c>
      <c r="AU213">
        <v>0.99831883658769893</v>
      </c>
      <c r="AV213">
        <v>0.9978458845949032</v>
      </c>
      <c r="AW213">
        <v>0.99665552783223432</v>
      </c>
      <c r="AX213">
        <v>0.99964598619759826</v>
      </c>
      <c r="AY213">
        <v>514.14416437149043</v>
      </c>
      <c r="AZ213">
        <f>_xlfn.STDEV.S(HyperP_results[[#This Row],[Train Time Fold 1]:[Train Time Fold 5]])</f>
        <v>95.715230375564204</v>
      </c>
      <c r="BA213">
        <v>591.28858923912048</v>
      </c>
      <c r="BB213">
        <v>419.3659291267395</v>
      </c>
      <c r="BC213">
        <v>619.23426580429077</v>
      </c>
      <c r="BD213">
        <v>528.91052412986755</v>
      </c>
      <c r="BE213">
        <v>411.92151355743408</v>
      </c>
    </row>
    <row r="214" spans="1:57" x14ac:dyDescent="0.25">
      <c r="A214" t="s">
        <v>1</v>
      </c>
      <c r="B2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0.8470181819722733</v>
      </c>
      <c r="C214">
        <v>15</v>
      </c>
      <c r="D214">
        <v>0.85</v>
      </c>
      <c r="E214">
        <v>0.9</v>
      </c>
      <c r="F214">
        <v>128</v>
      </c>
      <c r="G214">
        <v>1</v>
      </c>
      <c r="H214">
        <v>8</v>
      </c>
      <c r="I214">
        <v>7</v>
      </c>
      <c r="J214">
        <v>0</v>
      </c>
      <c r="K214">
        <v>1</v>
      </c>
      <c r="L214" t="b">
        <v>0</v>
      </c>
      <c r="M2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14">
        <f>STANDARDIZE(HyperP_results[[#This Row],[Nparam]],AVERAGE(M:M),_xlfn.STDEV.S(M:M))</f>
        <v>-0.70882434289054008</v>
      </c>
      <c r="O214">
        <f>STANDARDIZE(HyperP_results[[#This Row],[AvgOACC]],AVERAGE(P:P),_xlfn.STDEV.S(P:P))</f>
        <v>0.56225735781814923</v>
      </c>
      <c r="P214">
        <v>0.98087457952907253</v>
      </c>
      <c r="Q214">
        <f>_xlfn.STDEV.S(HyperP_results[[#This Row],[OACC Fold 1]:[OACC fold 5]])</f>
        <v>2.1733453633711111E-3</v>
      </c>
      <c r="R214">
        <v>0.97810118761584408</v>
      </c>
      <c r="S214">
        <v>0.98160225166472159</v>
      </c>
      <c r="T214">
        <v>0.97995469211230868</v>
      </c>
      <c r="U214">
        <v>0.98400494267865724</v>
      </c>
      <c r="V214">
        <v>0.9807098235738313</v>
      </c>
      <c r="W214">
        <f>STANDARDIZE(HyperP_results[[#This Row],[AvgROCAUC]],AVERAGE(Y:Y),_xlfn.STDEV.S(Y:Y))</f>
        <v>0.59720437920234648</v>
      </c>
      <c r="X214">
        <f>_xlfn.STDEV.S(HyperP_results[[#This Row],[ROC_AUC Fold 1]:[ROC_AUC Fold 5]])</f>
        <v>3.7628412789549704E-4</v>
      </c>
      <c r="Y214">
        <v>0.99809733236466425</v>
      </c>
      <c r="Z214">
        <v>0.99791906667875774</v>
      </c>
      <c r="AA214">
        <v>0.99839400998000671</v>
      </c>
      <c r="AB214">
        <v>0.99818760380953142</v>
      </c>
      <c r="AC214">
        <v>0.9984494112118304</v>
      </c>
      <c r="AD214">
        <v>0.99753657014319508</v>
      </c>
      <c r="AE214">
        <v>0.99863325905089373</v>
      </c>
      <c r="AF214">
        <v>0.99754588822404078</v>
      </c>
      <c r="AG214">
        <v>0.99526525277728262</v>
      </c>
      <c r="AH214">
        <v>0.99978590840073822</v>
      </c>
      <c r="AI214">
        <v>0.99872866308776154</v>
      </c>
      <c r="AJ214">
        <v>0.99813978919894553</v>
      </c>
      <c r="AK214">
        <v>0.99681726370819224</v>
      </c>
      <c r="AL214">
        <v>0.99982080995623313</v>
      </c>
      <c r="AM214">
        <v>0.99843449421104269</v>
      </c>
      <c r="AN214">
        <v>0.9978707330784049</v>
      </c>
      <c r="AO214">
        <v>0.99731724885641293</v>
      </c>
      <c r="AP214">
        <v>0.99964153373578624</v>
      </c>
      <c r="AQ214">
        <v>0.99863234281721991</v>
      </c>
      <c r="AR214">
        <v>0.99874900291293844</v>
      </c>
      <c r="AS214">
        <v>0.99702704509000173</v>
      </c>
      <c r="AT214">
        <v>0.99956460668589697</v>
      </c>
      <c r="AU214">
        <v>0.99848980579125268</v>
      </c>
      <c r="AV214">
        <v>0.99781718478161852</v>
      </c>
      <c r="AW214">
        <v>0.99395915018119163</v>
      </c>
      <c r="AX214">
        <v>0.99964745120116205</v>
      </c>
      <c r="AY214">
        <v>380.55928211212159</v>
      </c>
      <c r="AZ214">
        <f>_xlfn.STDEV.S(HyperP_results[[#This Row],[Train Time Fold 1]:[Train Time Fold 5]])</f>
        <v>45.050672204421431</v>
      </c>
      <c r="BA214">
        <v>350.50538301467896</v>
      </c>
      <c r="BB214">
        <v>339.61850023269653</v>
      </c>
      <c r="BC214">
        <v>443.28165173530579</v>
      </c>
      <c r="BD214">
        <v>412.71825504302979</v>
      </c>
      <c r="BE214">
        <v>356.67262053489685</v>
      </c>
    </row>
    <row r="215" spans="1:57" x14ac:dyDescent="0.25">
      <c r="A215" t="s">
        <v>8</v>
      </c>
      <c r="B2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0.84684207678305179</v>
      </c>
      <c r="C215">
        <v>42</v>
      </c>
      <c r="D215">
        <v>0.9</v>
      </c>
      <c r="E215">
        <v>0.9</v>
      </c>
      <c r="F215">
        <v>64</v>
      </c>
      <c r="G215">
        <v>3</v>
      </c>
      <c r="H215">
        <v>1</v>
      </c>
      <c r="I215">
        <v>5</v>
      </c>
      <c r="J215">
        <v>0</v>
      </c>
      <c r="K215">
        <v>1</v>
      </c>
      <c r="L215" t="b">
        <v>0</v>
      </c>
      <c r="M2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15">
        <f>STANDARDIZE(HyperP_results[[#This Row],[Nparam]],AVERAGE(M:M),_xlfn.STDEV.S(M:M))</f>
        <v>-0.75216457674366088</v>
      </c>
      <c r="O215">
        <f>STANDARDIZE(HyperP_results[[#This Row],[AvgOACC]],AVERAGE(P:P),_xlfn.STDEV.S(P:P))</f>
        <v>0.50989007547554943</v>
      </c>
      <c r="P215">
        <v>0.97939177593190085</v>
      </c>
      <c r="Q215">
        <f>_xlfn.STDEV.S(HyperP_results[[#This Row],[OACC Fold 1]:[OACC fold 5]])</f>
        <v>1.6599554275326079E-3</v>
      </c>
      <c r="R215">
        <v>0.97871902244799891</v>
      </c>
      <c r="S215">
        <v>0.98201414155282485</v>
      </c>
      <c r="T215">
        <v>0.97865037413331502</v>
      </c>
      <c r="U215">
        <v>0.97988604379762478</v>
      </c>
      <c r="V215">
        <v>0.97768929772774082</v>
      </c>
      <c r="W215">
        <f>STANDARDIZE(HyperP_results[[#This Row],[AvgROCAUC]],AVERAGE(Y:Y),_xlfn.STDEV.S(Y:Y))</f>
        <v>0.58123474367205608</v>
      </c>
      <c r="X215">
        <f>_xlfn.STDEV.S(HyperP_results[[#This Row],[ROC_AUC Fold 1]:[ROC_AUC Fold 5]])</f>
        <v>6.6141279242027957E-4</v>
      </c>
      <c r="Y215">
        <v>0.99799238186748163</v>
      </c>
      <c r="Z215">
        <v>0.997906386594961</v>
      </c>
      <c r="AA215">
        <v>0.99832979806207833</v>
      </c>
      <c r="AB215">
        <v>0.99824106721997508</v>
      </c>
      <c r="AC215">
        <v>0.99859136497946999</v>
      </c>
      <c r="AD215">
        <v>0.99689329248092351</v>
      </c>
      <c r="AE215">
        <v>0.99806194395466141</v>
      </c>
      <c r="AF215">
        <v>0.99721235936165686</v>
      </c>
      <c r="AG215">
        <v>0.99682550644567225</v>
      </c>
      <c r="AH215">
        <v>0.99975339106672989</v>
      </c>
      <c r="AI215">
        <v>0.99884273900244724</v>
      </c>
      <c r="AJ215">
        <v>0.99823305433411613</v>
      </c>
      <c r="AK215">
        <v>0.99678744876136161</v>
      </c>
      <c r="AL215">
        <v>0.99977345587044453</v>
      </c>
      <c r="AM215">
        <v>0.9988544571489083</v>
      </c>
      <c r="AN215">
        <v>0.99781842535419263</v>
      </c>
      <c r="AO215">
        <v>0.99745410800213863</v>
      </c>
      <c r="AP215">
        <v>0.99908905503880507</v>
      </c>
      <c r="AQ215">
        <v>0.99911967304153126</v>
      </c>
      <c r="AR215">
        <v>0.99825749546542952</v>
      </c>
      <c r="AS215">
        <v>0.99736380918434031</v>
      </c>
      <c r="AT215">
        <v>0.99971481263954509</v>
      </c>
      <c r="AU215">
        <v>0.99808249652265224</v>
      </c>
      <c r="AV215">
        <v>0.99747960091335763</v>
      </c>
      <c r="AW215">
        <v>0.99198932157072406</v>
      </c>
      <c r="AX215">
        <v>0.99955519906497159</v>
      </c>
      <c r="AY215">
        <v>659.88415198326106</v>
      </c>
      <c r="AZ215">
        <f>_xlfn.STDEV.S(HyperP_results[[#This Row],[Train Time Fold 1]:[Train Time Fold 5]])</f>
        <v>88.629198774749213</v>
      </c>
      <c r="BA215">
        <v>712.43770027160645</v>
      </c>
      <c r="BB215">
        <v>763.85293912887573</v>
      </c>
      <c r="BC215">
        <v>673.05253887176514</v>
      </c>
      <c r="BD215">
        <v>534.55250716209412</v>
      </c>
      <c r="BE215">
        <v>615.52507448196411</v>
      </c>
    </row>
    <row r="216" spans="1:57" x14ac:dyDescent="0.25">
      <c r="A216" t="s">
        <v>2</v>
      </c>
      <c r="B2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0.84536901702799772</v>
      </c>
      <c r="C216">
        <v>19</v>
      </c>
      <c r="D216">
        <v>0.9</v>
      </c>
      <c r="E216">
        <v>0.999</v>
      </c>
      <c r="F216">
        <v>128</v>
      </c>
      <c r="G216">
        <v>1</v>
      </c>
      <c r="H216">
        <v>16</v>
      </c>
      <c r="I216">
        <v>7</v>
      </c>
      <c r="J216">
        <v>0</v>
      </c>
      <c r="K216">
        <v>1</v>
      </c>
      <c r="L216" t="b">
        <v>0</v>
      </c>
      <c r="M2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16">
        <f>STANDARDIZE(HyperP_results[[#This Row],[Nparam]],AVERAGE(M:M),_xlfn.STDEV.S(M:M))</f>
        <v>-0.70882434289054008</v>
      </c>
      <c r="O216">
        <f>STANDARDIZE(HyperP_results[[#This Row],[AvgOACC]],AVERAGE(P:P),_xlfn.STDEV.S(P:P))</f>
        <v>0.53849812786641094</v>
      </c>
      <c r="P216">
        <v>0.98020182604517048</v>
      </c>
      <c r="Q216">
        <f>_xlfn.STDEV.S(HyperP_results[[#This Row],[OACC Fold 1]:[OACC fold 5]])</f>
        <v>2.426404762687798E-3</v>
      </c>
      <c r="R216">
        <v>0.97816983593052786</v>
      </c>
      <c r="S216">
        <v>0.97865037413331502</v>
      </c>
      <c r="T216">
        <v>0.98421088762270881</v>
      </c>
      <c r="U216">
        <v>0.9806411752591474</v>
      </c>
      <c r="V216">
        <v>0.97933685728015374</v>
      </c>
      <c r="W216">
        <f>STANDARDIZE(HyperP_results[[#This Row],[AvgROCAUC]],AVERAGE(Y:Y),_xlfn.STDEV.S(Y:Y))</f>
        <v>0.61002688910498004</v>
      </c>
      <c r="X216">
        <f>_xlfn.STDEV.S(HyperP_results[[#This Row],[ROC_AUC Fold 1]:[ROC_AUC Fold 5]])</f>
        <v>2.7821145664878779E-4</v>
      </c>
      <c r="Y216">
        <v>0.99818160033601888</v>
      </c>
      <c r="Z216">
        <v>0.99788128925502351</v>
      </c>
      <c r="AA216">
        <v>0.99787837516374644</v>
      </c>
      <c r="AB216">
        <v>0.99844630599689888</v>
      </c>
      <c r="AC216">
        <v>0.99835202456812155</v>
      </c>
      <c r="AD216">
        <v>0.99835000669630436</v>
      </c>
      <c r="AE216">
        <v>0.99816320224247701</v>
      </c>
      <c r="AF216">
        <v>0.99779076243738807</v>
      </c>
      <c r="AG216">
        <v>0.99661327452028758</v>
      </c>
      <c r="AH216">
        <v>0.99967146576938748</v>
      </c>
      <c r="AI216">
        <v>0.99835023929130184</v>
      </c>
      <c r="AJ216">
        <v>0.99833350368061224</v>
      </c>
      <c r="AK216">
        <v>0.99538911661617058</v>
      </c>
      <c r="AL216">
        <v>0.99988674947939227</v>
      </c>
      <c r="AM216">
        <v>0.99880536631311623</v>
      </c>
      <c r="AN216">
        <v>0.99903822296681277</v>
      </c>
      <c r="AO216">
        <v>0.99635975464860693</v>
      </c>
      <c r="AP216">
        <v>0.99993622925662673</v>
      </c>
      <c r="AQ216">
        <v>0.99872034947274124</v>
      </c>
      <c r="AR216">
        <v>0.99864988671905941</v>
      </c>
      <c r="AS216">
        <v>0.99651057446682112</v>
      </c>
      <c r="AT216">
        <v>0.99976508236968176</v>
      </c>
      <c r="AU216">
        <v>0.998525963265395</v>
      </c>
      <c r="AV216">
        <v>0.99841004886004336</v>
      </c>
      <c r="AW216">
        <v>0.99667602328758986</v>
      </c>
      <c r="AX216">
        <v>0.99984258393077241</v>
      </c>
      <c r="AY216">
        <v>375.23793549537658</v>
      </c>
      <c r="AZ216">
        <f>_xlfn.STDEV.S(HyperP_results[[#This Row],[Train Time Fold 1]:[Train Time Fold 5]])</f>
        <v>61.102563429546763</v>
      </c>
      <c r="BA216">
        <v>324.3849151134491</v>
      </c>
      <c r="BB216">
        <v>331.39730834960938</v>
      </c>
      <c r="BC216">
        <v>438.40817451477051</v>
      </c>
      <c r="BD216">
        <v>445.49147868156433</v>
      </c>
      <c r="BE216">
        <v>336.50780081748962</v>
      </c>
    </row>
    <row r="217" spans="1:57" x14ac:dyDescent="0.25">
      <c r="A217" t="s">
        <v>5</v>
      </c>
      <c r="B2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0.84525749726149646</v>
      </c>
      <c r="C217">
        <v>2</v>
      </c>
      <c r="D217">
        <v>0.85</v>
      </c>
      <c r="E217">
        <v>0.999</v>
      </c>
      <c r="F217">
        <v>64</v>
      </c>
      <c r="G217">
        <v>1</v>
      </c>
      <c r="H217">
        <v>1</v>
      </c>
      <c r="I217">
        <v>5</v>
      </c>
      <c r="J217">
        <v>0</v>
      </c>
      <c r="K217">
        <v>1</v>
      </c>
      <c r="L217" t="b">
        <v>0</v>
      </c>
      <c r="M2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17">
        <f>STANDARDIZE(HyperP_results[[#This Row],[Nparam]],AVERAGE(M:M),_xlfn.STDEV.S(M:M))</f>
        <v>-0.83909723201180753</v>
      </c>
      <c r="O217">
        <f>STANDARDIZE(HyperP_results[[#This Row],[AvgOACC]],AVERAGE(P:P),_xlfn.STDEV.S(P:P))</f>
        <v>0.39206369020469573</v>
      </c>
      <c r="P217">
        <v>0.97605546783826447</v>
      </c>
      <c r="Q217">
        <f>_xlfn.STDEV.S(HyperP_results[[#This Row],[OACC Fold 1]:[OACC fold 5]])</f>
        <v>5.6357297927506584E-3</v>
      </c>
      <c r="R217">
        <v>0.96629367749021766</v>
      </c>
      <c r="S217">
        <v>0.98009198874167636</v>
      </c>
      <c r="T217">
        <v>0.9796800988535731</v>
      </c>
      <c r="U217">
        <v>0.97686551795153431</v>
      </c>
      <c r="V217">
        <v>0.97734605615432146</v>
      </c>
      <c r="W217">
        <f>STANDARDIZE(HyperP_results[[#This Row],[AvgROCAUC]],AVERAGE(Y:Y),_xlfn.STDEV.S(Y:Y))</f>
        <v>0.55431748550370208</v>
      </c>
      <c r="X217">
        <f>_xlfn.STDEV.S(HyperP_results[[#This Row],[ROC_AUC Fold 1]:[ROC_AUC Fold 5]])</f>
        <v>1.0546282455370607E-3</v>
      </c>
      <c r="Y217">
        <v>0.99781548492940164</v>
      </c>
      <c r="Z217">
        <v>0.99593536002636229</v>
      </c>
      <c r="AA217">
        <v>0.99825428942677608</v>
      </c>
      <c r="AB217">
        <v>0.99828583890698752</v>
      </c>
      <c r="AC217">
        <v>0.99818071187388757</v>
      </c>
      <c r="AD217">
        <v>0.99842122441299519</v>
      </c>
      <c r="AE217">
        <v>0.99712089481502408</v>
      </c>
      <c r="AF217">
        <v>0.99648314339611743</v>
      </c>
      <c r="AG217">
        <v>0.99100910414067611</v>
      </c>
      <c r="AH217">
        <v>0.99928504953521746</v>
      </c>
      <c r="AI217">
        <v>0.99857739773047949</v>
      </c>
      <c r="AJ217">
        <v>0.9984759843665636</v>
      </c>
      <c r="AK217">
        <v>0.99648777698568303</v>
      </c>
      <c r="AL217">
        <v>0.99971624891754907</v>
      </c>
      <c r="AM217">
        <v>0.99856141668629339</v>
      </c>
      <c r="AN217">
        <v>0.99819463361633209</v>
      </c>
      <c r="AO217">
        <v>0.99706164973563827</v>
      </c>
      <c r="AP217">
        <v>0.99972551291067413</v>
      </c>
      <c r="AQ217">
        <v>0.99856401107427539</v>
      </c>
      <c r="AR217">
        <v>0.99795349963671587</v>
      </c>
      <c r="AS217">
        <v>0.99708749183152134</v>
      </c>
      <c r="AT217">
        <v>0.99966770272101713</v>
      </c>
      <c r="AU217">
        <v>0.99883356702114301</v>
      </c>
      <c r="AV217">
        <v>0.99827667805030862</v>
      </c>
      <c r="AW217">
        <v>0.99712172518267683</v>
      </c>
      <c r="AX217">
        <v>0.99970310697381337</v>
      </c>
      <c r="AY217">
        <v>1786.1716775417328</v>
      </c>
      <c r="AZ217">
        <f>_xlfn.STDEV.S(HyperP_results[[#This Row],[Train Time Fold 1]:[Train Time Fold 5]])</f>
        <v>683.34184495692625</v>
      </c>
      <c r="BA217">
        <v>564.08719372749329</v>
      </c>
      <c r="BB217">
        <v>2117.6207435131073</v>
      </c>
      <c r="BC217">
        <v>2076.8437366485596</v>
      </c>
      <c r="BD217">
        <v>2088.0345141887665</v>
      </c>
      <c r="BE217">
        <v>2084.2721996307373</v>
      </c>
    </row>
    <row r="218" spans="1:57" x14ac:dyDescent="0.25">
      <c r="A218" t="s">
        <v>6</v>
      </c>
      <c r="B2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0.84461913142309508</v>
      </c>
      <c r="C218">
        <v>59</v>
      </c>
      <c r="D218">
        <v>0.85</v>
      </c>
      <c r="E218">
        <v>0.999</v>
      </c>
      <c r="F218">
        <v>128</v>
      </c>
      <c r="G218">
        <v>3</v>
      </c>
      <c r="H218">
        <v>16</v>
      </c>
      <c r="I218">
        <v>7</v>
      </c>
      <c r="J218">
        <v>0</v>
      </c>
      <c r="K218">
        <v>1</v>
      </c>
      <c r="L218" t="b">
        <v>0</v>
      </c>
      <c r="M2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18">
        <f>STANDARDIZE(HyperP_results[[#This Row],[Nparam]],AVERAGE(M:M),_xlfn.STDEV.S(M:M))</f>
        <v>-0.36749448231773563</v>
      </c>
      <c r="O218">
        <f>STANDARDIZE(HyperP_results[[#This Row],[AvgOACC]],AVERAGE(P:P),_xlfn.STDEV.S(P:P))</f>
        <v>0.91670627811852867</v>
      </c>
      <c r="P218">
        <v>0.99091096313585503</v>
      </c>
      <c r="Q218">
        <f>_xlfn.STDEV.S(HyperP_results[[#This Row],[OACC Fold 1]:[OACC fold 5]])</f>
        <v>2.4929831837509743E-3</v>
      </c>
      <c r="R218">
        <v>0.98908491796526399</v>
      </c>
      <c r="S218">
        <v>0.99292922358756097</v>
      </c>
      <c r="T218">
        <v>0.9925859820141415</v>
      </c>
      <c r="U218">
        <v>0.98743735841285096</v>
      </c>
      <c r="V218">
        <v>0.99251733369945772</v>
      </c>
      <c r="W218">
        <f>STANDARDIZE(HyperP_results[[#This Row],[AvgROCAUC]],AVERAGE(Y:Y),_xlfn.STDEV.S(Y:Y))</f>
        <v>0.75439338224165853</v>
      </c>
      <c r="X218">
        <f>_xlfn.STDEV.S(HyperP_results[[#This Row],[ROC_AUC Fold 1]:[ROC_AUC Fold 5]])</f>
        <v>2.1324564812629263E-4</v>
      </c>
      <c r="Y218">
        <v>0.99913035932318972</v>
      </c>
      <c r="Z218">
        <v>0.99894945523107259</v>
      </c>
      <c r="AA218">
        <v>0.99896745126173336</v>
      </c>
      <c r="AB218">
        <v>0.99933996347375675</v>
      </c>
      <c r="AC218">
        <v>0.9990107955653228</v>
      </c>
      <c r="AD218">
        <v>0.99938413108406321</v>
      </c>
      <c r="AE218">
        <v>0.99957075899061532</v>
      </c>
      <c r="AF218">
        <v>0.99905012876032373</v>
      </c>
      <c r="AG218">
        <v>0.99747556882314492</v>
      </c>
      <c r="AH218">
        <v>0.9998129391527717</v>
      </c>
      <c r="AI218">
        <v>0.99935658213591239</v>
      </c>
      <c r="AJ218">
        <v>0.99950278962185135</v>
      </c>
      <c r="AK218">
        <v>0.9974724499495039</v>
      </c>
      <c r="AL218">
        <v>0.99955139292826123</v>
      </c>
      <c r="AM218">
        <v>0.99969298456271638</v>
      </c>
      <c r="AN218">
        <v>0.99978473288435732</v>
      </c>
      <c r="AO218">
        <v>0.99787225984672967</v>
      </c>
      <c r="AP218">
        <v>0.99997417572148983</v>
      </c>
      <c r="AQ218">
        <v>0.99926146743599431</v>
      </c>
      <c r="AR218">
        <v>0.99896951005900692</v>
      </c>
      <c r="AS218">
        <v>0.99816186954197117</v>
      </c>
      <c r="AT218">
        <v>0.9997221663829251</v>
      </c>
      <c r="AU218">
        <v>0.99962673604580943</v>
      </c>
      <c r="AV218">
        <v>0.99963606785154313</v>
      </c>
      <c r="AW218">
        <v>0.99851032941246365</v>
      </c>
      <c r="AX218">
        <v>0.99975195478872603</v>
      </c>
      <c r="AY218">
        <v>1334.7784772396087</v>
      </c>
      <c r="AZ218">
        <f>_xlfn.STDEV.S(HyperP_results[[#This Row],[Train Time Fold 1]:[Train Time Fold 5]])</f>
        <v>394.29841045940395</v>
      </c>
      <c r="BA218">
        <v>971.87352180480957</v>
      </c>
      <c r="BB218">
        <v>1895.178829908371</v>
      </c>
      <c r="BC218">
        <v>1425.0744397640228</v>
      </c>
      <c r="BD218">
        <v>939.31661343574524</v>
      </c>
      <c r="BE218">
        <v>1442.4489812850952</v>
      </c>
    </row>
    <row r="219" spans="1:57" x14ac:dyDescent="0.25">
      <c r="A219" t="s">
        <v>8</v>
      </c>
      <c r="B2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0.84417496686006765</v>
      </c>
      <c r="C219">
        <v>7</v>
      </c>
      <c r="D219">
        <v>0.9</v>
      </c>
      <c r="E219">
        <v>0.9</v>
      </c>
      <c r="F219">
        <v>64</v>
      </c>
      <c r="G219">
        <v>1</v>
      </c>
      <c r="H219">
        <v>2</v>
      </c>
      <c r="I219">
        <v>7</v>
      </c>
      <c r="J219">
        <v>0</v>
      </c>
      <c r="K219">
        <v>1</v>
      </c>
      <c r="L219" t="b">
        <v>0</v>
      </c>
      <c r="M2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19">
        <f>STANDARDIZE(HyperP_results[[#This Row],[Nparam]],AVERAGE(M:M),_xlfn.STDEV.S(M:M))</f>
        <v>-0.83909723201180753</v>
      </c>
      <c r="O219">
        <f>STANDARDIZE(HyperP_results[[#This Row],[AvgOACC]],AVERAGE(P:P),_xlfn.STDEV.S(P:P))</f>
        <v>0.40951945098556758</v>
      </c>
      <c r="P219">
        <v>0.97654973570398851</v>
      </c>
      <c r="Q219">
        <f>_xlfn.STDEV.S(HyperP_results[[#This Row],[OACC Fold 1]:[OACC fold 5]])</f>
        <v>8.8578407724463279E-3</v>
      </c>
      <c r="R219">
        <v>0.98132765840598613</v>
      </c>
      <c r="S219">
        <v>0.96196883366513353</v>
      </c>
      <c r="T219">
        <v>0.9742568819935471</v>
      </c>
      <c r="U219">
        <v>0.98263197638497979</v>
      </c>
      <c r="V219">
        <v>0.98256332807029589</v>
      </c>
      <c r="W219">
        <f>STANDARDIZE(HyperP_results[[#This Row],[AvgROCAUC]],AVERAGE(Y:Y),_xlfn.STDEV.S(Y:Y))</f>
        <v>0.53075605783190993</v>
      </c>
      <c r="X219">
        <f>_xlfn.STDEV.S(HyperP_results[[#This Row],[ROC_AUC Fold 1]:[ROC_AUC Fold 5]])</f>
        <v>1.1801842640305428E-3</v>
      </c>
      <c r="Y219">
        <v>0.9976606421000962</v>
      </c>
      <c r="Z219">
        <v>0.99838683680040263</v>
      </c>
      <c r="AA219">
        <v>0.9956535292801495</v>
      </c>
      <c r="AB219">
        <v>0.99761189419838525</v>
      </c>
      <c r="AC219">
        <v>0.99807141138704969</v>
      </c>
      <c r="AD219">
        <v>0.99857953883449468</v>
      </c>
      <c r="AE219">
        <v>0.99866311862409862</v>
      </c>
      <c r="AF219">
        <v>0.99854884486028916</v>
      </c>
      <c r="AG219">
        <v>0.99684674448998989</v>
      </c>
      <c r="AH219">
        <v>0.9998231367265995</v>
      </c>
      <c r="AI219">
        <v>0.99696028387426805</v>
      </c>
      <c r="AJ219">
        <v>0.99419504615300291</v>
      </c>
      <c r="AK219">
        <v>0.99211355670409329</v>
      </c>
      <c r="AL219">
        <v>0.99949287896238226</v>
      </c>
      <c r="AM219">
        <v>0.99802193829908847</v>
      </c>
      <c r="AN219">
        <v>0.9975829017251735</v>
      </c>
      <c r="AO219">
        <v>0.99563818095407819</v>
      </c>
      <c r="AP219">
        <v>0.99962837742927035</v>
      </c>
      <c r="AQ219">
        <v>0.99842404914716021</v>
      </c>
      <c r="AR219">
        <v>0.99869843569353189</v>
      </c>
      <c r="AS219">
        <v>0.99582505346640526</v>
      </c>
      <c r="AT219">
        <v>0.9997030351599131</v>
      </c>
      <c r="AU219">
        <v>0.99877243012367978</v>
      </c>
      <c r="AV219">
        <v>0.99872656151055084</v>
      </c>
      <c r="AW219">
        <v>0.9975003712944811</v>
      </c>
      <c r="AX219">
        <v>0.99982348143332034</v>
      </c>
      <c r="AY219">
        <v>786.99029073715212</v>
      </c>
      <c r="AZ219">
        <f>_xlfn.STDEV.S(HyperP_results[[#This Row],[Train Time Fold 1]:[Train Time Fold 5]])</f>
        <v>300.86552949515112</v>
      </c>
      <c r="BA219">
        <v>846.97694492340088</v>
      </c>
      <c r="BB219">
        <v>335.96109342575073</v>
      </c>
      <c r="BC219">
        <v>704.40205550193787</v>
      </c>
      <c r="BD219">
        <v>1158.1013576984406</v>
      </c>
      <c r="BE219">
        <v>889.51000213623047</v>
      </c>
    </row>
    <row r="220" spans="1:57" x14ac:dyDescent="0.25">
      <c r="A220" t="s">
        <v>8</v>
      </c>
      <c r="B2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0.84397819827342702</v>
      </c>
      <c r="C220">
        <v>10</v>
      </c>
      <c r="D220">
        <v>0.9</v>
      </c>
      <c r="E220">
        <v>0.9</v>
      </c>
      <c r="F220">
        <v>64</v>
      </c>
      <c r="G220">
        <v>1</v>
      </c>
      <c r="H220">
        <v>4</v>
      </c>
      <c r="I220">
        <v>5</v>
      </c>
      <c r="J220">
        <v>0</v>
      </c>
      <c r="K220">
        <v>1</v>
      </c>
      <c r="L220" t="b">
        <v>0</v>
      </c>
      <c r="M2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20">
        <f>STANDARDIZE(HyperP_results[[#This Row],[Nparam]],AVERAGE(M:M),_xlfn.STDEV.S(M:M))</f>
        <v>-0.83909723201180753</v>
      </c>
      <c r="O220">
        <f>STANDARDIZE(HyperP_results[[#This Row],[AvgOACC]],AVERAGE(P:P),_xlfn.STDEV.S(P:P))</f>
        <v>0.41921709586382583</v>
      </c>
      <c r="P220">
        <v>0.97682432896272398</v>
      </c>
      <c r="Q220">
        <f>_xlfn.STDEV.S(HyperP_results[[#This Row],[OACC Fold 1]:[OACC fold 5]])</f>
        <v>1.7586567444487272E-3</v>
      </c>
      <c r="R220">
        <v>0.97590444154596001</v>
      </c>
      <c r="S220">
        <v>0.97844442918926344</v>
      </c>
      <c r="T220">
        <v>0.97617903480469559</v>
      </c>
      <c r="U220">
        <v>0.97473742019633414</v>
      </c>
      <c r="V220">
        <v>0.9788563190773667</v>
      </c>
      <c r="W220">
        <f>STANDARDIZE(HyperP_results[[#This Row],[AvgROCAUC]],AVERAGE(Y:Y),_xlfn.STDEV.S(Y:Y))</f>
        <v>0.52011047599398053</v>
      </c>
      <c r="X220">
        <f>_xlfn.STDEV.S(HyperP_results[[#This Row],[ROC_AUC Fold 1]:[ROC_AUC Fold 5]])</f>
        <v>4.9617205025157029E-4</v>
      </c>
      <c r="Y220">
        <v>0.99759068063450296</v>
      </c>
      <c r="Z220">
        <v>0.99717315114636274</v>
      </c>
      <c r="AA220">
        <v>0.99777743706892519</v>
      </c>
      <c r="AB220">
        <v>0.99711036477868753</v>
      </c>
      <c r="AC220">
        <v>0.99756411847158299</v>
      </c>
      <c r="AD220">
        <v>0.99832833170695656</v>
      </c>
      <c r="AE220">
        <v>0.99788842858595062</v>
      </c>
      <c r="AF220">
        <v>0.99703299478663265</v>
      </c>
      <c r="AG220">
        <v>0.99473307639755248</v>
      </c>
      <c r="AH220">
        <v>0.99958121005962219</v>
      </c>
      <c r="AI220">
        <v>0.99836299905078196</v>
      </c>
      <c r="AJ220">
        <v>0.99764457854972244</v>
      </c>
      <c r="AK220">
        <v>0.99561920780609525</v>
      </c>
      <c r="AL220">
        <v>0.9997475597780342</v>
      </c>
      <c r="AM220">
        <v>0.99812816353787348</v>
      </c>
      <c r="AN220">
        <v>0.99757584712590808</v>
      </c>
      <c r="AO220">
        <v>0.99318882552129739</v>
      </c>
      <c r="AP220">
        <v>0.99950520222765571</v>
      </c>
      <c r="AQ220">
        <v>0.99834633324248145</v>
      </c>
      <c r="AR220">
        <v>0.99733976801663193</v>
      </c>
      <c r="AS220">
        <v>0.9950085397730648</v>
      </c>
      <c r="AT220">
        <v>0.99965665774316714</v>
      </c>
      <c r="AU220">
        <v>0.99868381586056432</v>
      </c>
      <c r="AV220">
        <v>0.99830534083157618</v>
      </c>
      <c r="AW220">
        <v>0.99685966553793148</v>
      </c>
      <c r="AX220">
        <v>0.99953516298681711</v>
      </c>
      <c r="AY220">
        <v>685.59523711204531</v>
      </c>
      <c r="AZ220">
        <f>_xlfn.STDEV.S(HyperP_results[[#This Row],[Train Time Fold 1]:[Train Time Fold 5]])</f>
        <v>120.79228870052371</v>
      </c>
      <c r="BA220">
        <v>526.54436492919922</v>
      </c>
      <c r="BB220">
        <v>835.30268812179565</v>
      </c>
      <c r="BC220">
        <v>611.14376401901245</v>
      </c>
      <c r="BD220">
        <v>699.21024084091187</v>
      </c>
      <c r="BE220">
        <v>755.77512764930725</v>
      </c>
    </row>
    <row r="221" spans="1:57" x14ac:dyDescent="0.25">
      <c r="A221" t="s">
        <v>2</v>
      </c>
      <c r="B2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0.84392826136420873</v>
      </c>
      <c r="C221">
        <v>35</v>
      </c>
      <c r="D221">
        <v>0.9</v>
      </c>
      <c r="E221">
        <v>0.999</v>
      </c>
      <c r="F221">
        <v>128</v>
      </c>
      <c r="G221">
        <v>2</v>
      </c>
      <c r="H221">
        <v>8</v>
      </c>
      <c r="I221">
        <v>7</v>
      </c>
      <c r="J221">
        <v>0</v>
      </c>
      <c r="K221">
        <v>1</v>
      </c>
      <c r="L221" t="b">
        <v>0</v>
      </c>
      <c r="M2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21">
        <f>STANDARDIZE(HyperP_results[[#This Row],[Nparam]],AVERAGE(M:M),_xlfn.STDEV.S(M:M))</f>
        <v>-0.53875042359105152</v>
      </c>
      <c r="O221">
        <f>STANDARDIZE(HyperP_results[[#This Row],[AvgOACC]],AVERAGE(P:P),_xlfn.STDEV.S(P:P))</f>
        <v>0.78093924982289786</v>
      </c>
      <c r="P221">
        <v>0.98706665751355804</v>
      </c>
      <c r="Q221">
        <f>_xlfn.STDEV.S(HyperP_results[[#This Row],[OACC Fold 1]:[OACC fold 5]])</f>
        <v>2.4658986815885983E-3</v>
      </c>
      <c r="R221">
        <v>0.9888789730212123</v>
      </c>
      <c r="S221">
        <v>0.98922221459463167</v>
      </c>
      <c r="T221">
        <v>0.9842795359373927</v>
      </c>
      <c r="U221">
        <v>0.98846708313310905</v>
      </c>
      <c r="V221">
        <v>0.98448548088144439</v>
      </c>
      <c r="W221">
        <f>STANDARDIZE(HyperP_results[[#This Row],[AvgROCAUC]],AVERAGE(Y:Y),_xlfn.STDEV.S(Y:Y))</f>
        <v>0.62240134242137179</v>
      </c>
      <c r="X221">
        <f>_xlfn.STDEV.S(HyperP_results[[#This Row],[ROC_AUC Fold 1]:[ROC_AUC Fold 5]])</f>
        <v>6.9984362664161112E-4</v>
      </c>
      <c r="Y221">
        <v>0.99826292373412995</v>
      </c>
      <c r="Z221">
        <v>0.99848013660550627</v>
      </c>
      <c r="AA221">
        <v>0.99868758946980529</v>
      </c>
      <c r="AB221">
        <v>0.99783578503470338</v>
      </c>
      <c r="AC221">
        <v>0.9990290805131492</v>
      </c>
      <c r="AD221">
        <v>0.99728202704748536</v>
      </c>
      <c r="AE221">
        <v>0.99917936325424606</v>
      </c>
      <c r="AF221">
        <v>0.99917501923813301</v>
      </c>
      <c r="AG221">
        <v>0.99547941543396889</v>
      </c>
      <c r="AH221">
        <v>0.99994700134165593</v>
      </c>
      <c r="AI221">
        <v>0.99910625745163195</v>
      </c>
      <c r="AJ221">
        <v>0.99860524462239564</v>
      </c>
      <c r="AK221">
        <v>0.99743487494801875</v>
      </c>
      <c r="AL221">
        <v>0.9999647824633443</v>
      </c>
      <c r="AM221">
        <v>0.9983602889280202</v>
      </c>
      <c r="AN221">
        <v>0.9984468957170991</v>
      </c>
      <c r="AO221">
        <v>0.99472620744965257</v>
      </c>
      <c r="AP221">
        <v>0.99985984799237926</v>
      </c>
      <c r="AQ221">
        <v>0.99908670791840004</v>
      </c>
      <c r="AR221">
        <v>0.99884682298621752</v>
      </c>
      <c r="AS221">
        <v>0.99864729994653367</v>
      </c>
      <c r="AT221">
        <v>0.99994101206237973</v>
      </c>
      <c r="AU221">
        <v>0.99872193118139951</v>
      </c>
      <c r="AV221">
        <v>0.99858713596601356</v>
      </c>
      <c r="AW221">
        <v>0.99128441899839592</v>
      </c>
      <c r="AX221">
        <v>0.99973855431494973</v>
      </c>
      <c r="AY221">
        <v>730.09501318931575</v>
      </c>
      <c r="AZ221">
        <f>_xlfn.STDEV.S(HyperP_results[[#This Row],[Train Time Fold 1]:[Train Time Fold 5]])</f>
        <v>168.63839175613421</v>
      </c>
      <c r="BA221">
        <v>954.92226266860962</v>
      </c>
      <c r="BB221">
        <v>817.88014650344849</v>
      </c>
      <c r="BC221">
        <v>647.61929130554199</v>
      </c>
      <c r="BD221">
        <v>720.426922082901</v>
      </c>
      <c r="BE221">
        <v>509.62644338607788</v>
      </c>
    </row>
    <row r="222" spans="1:57" x14ac:dyDescent="0.25">
      <c r="A222" t="s">
        <v>11</v>
      </c>
      <c r="B2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0.84378020774599183</v>
      </c>
      <c r="C222">
        <v>10</v>
      </c>
      <c r="D222">
        <v>0.9</v>
      </c>
      <c r="E222">
        <v>0.999</v>
      </c>
      <c r="F222">
        <v>64</v>
      </c>
      <c r="G222">
        <v>1</v>
      </c>
      <c r="H222">
        <v>4</v>
      </c>
      <c r="I222">
        <v>5</v>
      </c>
      <c r="J222">
        <v>0</v>
      </c>
      <c r="K222">
        <v>1</v>
      </c>
      <c r="L222" t="b">
        <v>0</v>
      </c>
      <c r="M2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22">
        <f>STANDARDIZE(HyperP_results[[#This Row],[Nparam]],AVERAGE(M:M),_xlfn.STDEV.S(M:M))</f>
        <v>-0.83909723201180753</v>
      </c>
      <c r="O222">
        <f>STANDARDIZE(HyperP_results[[#This Row],[AvgOACC]],AVERAGE(P:P),_xlfn.STDEV.S(P:P))</f>
        <v>0.40079157059513165</v>
      </c>
      <c r="P222">
        <v>0.97630260177112649</v>
      </c>
      <c r="Q222">
        <f>_xlfn.STDEV.S(HyperP_results[[#This Row],[OACC Fold 1]:[OACC fold 5]])</f>
        <v>2.8000603257674994E-3</v>
      </c>
      <c r="R222">
        <v>0.97638497974874716</v>
      </c>
      <c r="S222">
        <v>0.97254067412645018</v>
      </c>
      <c r="T222">
        <v>0.97617903480469559</v>
      </c>
      <c r="U222">
        <v>0.97597308986064391</v>
      </c>
      <c r="V222">
        <v>0.98043523031509572</v>
      </c>
      <c r="W222">
        <f>STANDARDIZE(HyperP_results[[#This Row],[AvgROCAUC]],AVERAGE(Y:Y),_xlfn.STDEV.S(Y:Y))</f>
        <v>0.53688297299968579</v>
      </c>
      <c r="X222">
        <f>_xlfn.STDEV.S(HyperP_results[[#This Row],[ROC_AUC Fold 1]:[ROC_AUC Fold 5]])</f>
        <v>3.8013598399719474E-4</v>
      </c>
      <c r="Y222">
        <v>0.99770090743939177</v>
      </c>
      <c r="Z222">
        <v>0.99788361702142125</v>
      </c>
      <c r="AA222">
        <v>0.99752071823870025</v>
      </c>
      <c r="AB222">
        <v>0.99716583171127393</v>
      </c>
      <c r="AC222">
        <v>0.99776218646352433</v>
      </c>
      <c r="AD222">
        <v>0.99817218376203842</v>
      </c>
      <c r="AE222">
        <v>0.99808600714430795</v>
      </c>
      <c r="AF222">
        <v>0.99796720148305829</v>
      </c>
      <c r="AG222">
        <v>0.99644466969642964</v>
      </c>
      <c r="AH222">
        <v>0.99944780855861959</v>
      </c>
      <c r="AI222">
        <v>0.9982951881143467</v>
      </c>
      <c r="AJ222">
        <v>0.99696905900903798</v>
      </c>
      <c r="AK222">
        <v>0.99514978019366718</v>
      </c>
      <c r="AL222">
        <v>0.99972926159626441</v>
      </c>
      <c r="AM222">
        <v>0.99806823221103391</v>
      </c>
      <c r="AN222">
        <v>0.99763967180745139</v>
      </c>
      <c r="AO222">
        <v>0.99327303510960607</v>
      </c>
      <c r="AP222">
        <v>0.99961905598502498</v>
      </c>
      <c r="AQ222">
        <v>0.99818819131036274</v>
      </c>
      <c r="AR222">
        <v>0.99780905625385596</v>
      </c>
      <c r="AS222">
        <v>0.99631980336244286</v>
      </c>
      <c r="AT222">
        <v>0.99963874735645852</v>
      </c>
      <c r="AU222">
        <v>0.99877910416265225</v>
      </c>
      <c r="AV222">
        <v>0.99798197725789761</v>
      </c>
      <c r="AW222">
        <v>0.99644938513633941</v>
      </c>
      <c r="AX222">
        <v>0.99962478673426058</v>
      </c>
      <c r="AY222">
        <v>649.31595182418823</v>
      </c>
      <c r="AZ222">
        <f>_xlfn.STDEV.S(HyperP_results[[#This Row],[Train Time Fold 1]:[Train Time Fold 5]])</f>
        <v>143.96769372722579</v>
      </c>
      <c r="BA222">
        <v>544.4066846370697</v>
      </c>
      <c r="BB222">
        <v>568.91442441940308</v>
      </c>
      <c r="BC222">
        <v>720.04692053794861</v>
      </c>
      <c r="BD222">
        <v>542.48808813095093</v>
      </c>
      <c r="BE222">
        <v>870.72364139556885</v>
      </c>
    </row>
    <row r="223" spans="1:57" x14ac:dyDescent="0.25">
      <c r="A223" t="s">
        <v>6</v>
      </c>
      <c r="B2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0.84354653415297942</v>
      </c>
      <c r="C223">
        <v>27</v>
      </c>
      <c r="D223">
        <v>0.85</v>
      </c>
      <c r="E223">
        <v>0.999</v>
      </c>
      <c r="F223">
        <v>128</v>
      </c>
      <c r="G223">
        <v>2</v>
      </c>
      <c r="H223">
        <v>2</v>
      </c>
      <c r="I223">
        <v>7</v>
      </c>
      <c r="J223">
        <v>0</v>
      </c>
      <c r="K223">
        <v>1</v>
      </c>
      <c r="L223" t="b">
        <v>0</v>
      </c>
      <c r="M2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23">
        <f>STANDARDIZE(HyperP_results[[#This Row],[Nparam]],AVERAGE(M:M),_xlfn.STDEV.S(M:M))</f>
        <v>-0.53875042359105152</v>
      </c>
      <c r="O223">
        <f>STANDARDIZE(HyperP_results[[#This Row],[AvgOACC]],AVERAGE(P:P),_xlfn.STDEV.S(P:P))</f>
        <v>0.73536031889508147</v>
      </c>
      <c r="P223">
        <v>0.98577606919750127</v>
      </c>
      <c r="Q223">
        <f>_xlfn.STDEV.S(HyperP_results[[#This Row],[OACC Fold 1]:[OACC fold 5]])</f>
        <v>1.7963048550534793E-3</v>
      </c>
      <c r="R223">
        <v>0.98489737076954764</v>
      </c>
      <c r="S223">
        <v>0.98352440447587008</v>
      </c>
      <c r="T223">
        <v>0.98551520560170247</v>
      </c>
      <c r="U223">
        <v>0.98826113818905748</v>
      </c>
      <c r="V223">
        <v>0.98668222695132834</v>
      </c>
      <c r="W223">
        <f>STANDARDIZE(HyperP_results[[#This Row],[AvgROCAUC]],AVERAGE(Y:Y),_xlfn.STDEV.S(Y:Y))</f>
        <v>0.66433782188269452</v>
      </c>
      <c r="X223">
        <f>_xlfn.STDEV.S(HyperP_results[[#This Row],[ROC_AUC Fold 1]:[ROC_AUC Fold 5]])</f>
        <v>6.0231466657241278E-4</v>
      </c>
      <c r="Y223">
        <v>0.9985385251629294</v>
      </c>
      <c r="Z223">
        <v>0.9991632068870121</v>
      </c>
      <c r="AA223">
        <v>0.99794618497368193</v>
      </c>
      <c r="AB223">
        <v>0.99800345378249877</v>
      </c>
      <c r="AC223">
        <v>0.99840429467399971</v>
      </c>
      <c r="AD223">
        <v>0.99917548549745427</v>
      </c>
      <c r="AE223">
        <v>0.99921039946437951</v>
      </c>
      <c r="AF223">
        <v>0.99913837605717137</v>
      </c>
      <c r="AG223">
        <v>0.99851463642844407</v>
      </c>
      <c r="AH223">
        <v>0.99994665663493509</v>
      </c>
      <c r="AI223">
        <v>0.99843195769045079</v>
      </c>
      <c r="AJ223">
        <v>0.99749367307987136</v>
      </c>
      <c r="AK223">
        <v>0.99620678132240248</v>
      </c>
      <c r="AL223">
        <v>0.99979557455170465</v>
      </c>
      <c r="AM223">
        <v>0.99861494402198026</v>
      </c>
      <c r="AN223">
        <v>0.99880812452830481</v>
      </c>
      <c r="AO223">
        <v>0.99516344383057087</v>
      </c>
      <c r="AP223">
        <v>0.99991681077801398</v>
      </c>
      <c r="AQ223">
        <v>0.99889456889469608</v>
      </c>
      <c r="AR223">
        <v>0.99950078989292568</v>
      </c>
      <c r="AS223">
        <v>0.99578922354898125</v>
      </c>
      <c r="AT223">
        <v>0.99997716317973806</v>
      </c>
      <c r="AU223">
        <v>0.99942680421359464</v>
      </c>
      <c r="AV223">
        <v>0.99903964869947259</v>
      </c>
      <c r="AW223">
        <v>0.99860378423335128</v>
      </c>
      <c r="AX223">
        <v>0.99985678872023087</v>
      </c>
      <c r="AY223">
        <v>698.7276960372925</v>
      </c>
      <c r="AZ223">
        <f>_xlfn.STDEV.S(HyperP_results[[#This Row],[Train Time Fold 1]:[Train Time Fold 5]])</f>
        <v>56.046769133678282</v>
      </c>
      <c r="BA223">
        <v>607.13441729545593</v>
      </c>
      <c r="BB223">
        <v>718.77564191818237</v>
      </c>
      <c r="BC223">
        <v>755.60915040969849</v>
      </c>
      <c r="BD223">
        <v>691.38486170768738</v>
      </c>
      <c r="BE223">
        <v>720.73440885543823</v>
      </c>
    </row>
    <row r="224" spans="1:57" x14ac:dyDescent="0.25">
      <c r="A224" t="s">
        <v>6</v>
      </c>
      <c r="B2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0.84298220307914462</v>
      </c>
      <c r="C224">
        <v>35</v>
      </c>
      <c r="D224">
        <v>0.85</v>
      </c>
      <c r="E224">
        <v>0.999</v>
      </c>
      <c r="F224">
        <v>128</v>
      </c>
      <c r="G224">
        <v>2</v>
      </c>
      <c r="H224">
        <v>8</v>
      </c>
      <c r="I224">
        <v>7</v>
      </c>
      <c r="J224">
        <v>0</v>
      </c>
      <c r="K224">
        <v>1</v>
      </c>
      <c r="L224" t="b">
        <v>0</v>
      </c>
      <c r="M2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24">
        <f>STANDARDIZE(HyperP_results[[#This Row],[Nparam]],AVERAGE(M:M),_xlfn.STDEV.S(M:M))</f>
        <v>-0.53875042359105152</v>
      </c>
      <c r="O224">
        <f>STANDARDIZE(HyperP_results[[#This Row],[AvgOACC]],AVERAGE(P:P),_xlfn.STDEV.S(P:P))</f>
        <v>0.73826961235855615</v>
      </c>
      <c r="P224">
        <v>0.98585844717512183</v>
      </c>
      <c r="Q224">
        <f>_xlfn.STDEV.S(HyperP_results[[#This Row],[OACC Fold 1]:[OACC fold 5]])</f>
        <v>2.6777242898115066E-3</v>
      </c>
      <c r="R224">
        <v>0.98379899773460566</v>
      </c>
      <c r="S224">
        <v>0.98585844717512183</v>
      </c>
      <c r="T224">
        <v>0.98949680785336724</v>
      </c>
      <c r="U224">
        <v>0.98730006178348317</v>
      </c>
      <c r="V224">
        <v>0.98283792132903136</v>
      </c>
      <c r="W224">
        <f>STANDARDIZE(HyperP_results[[#This Row],[AvgROCAUC]],AVERAGE(Y:Y),_xlfn.STDEV.S(Y:Y))</f>
        <v>0.65778753371633003</v>
      </c>
      <c r="X224">
        <f>_xlfn.STDEV.S(HyperP_results[[#This Row],[ROC_AUC Fold 1]:[ROC_AUC Fold 5]])</f>
        <v>4.5787102559233662E-4</v>
      </c>
      <c r="Y224">
        <v>0.99849547746791811</v>
      </c>
      <c r="Z224">
        <v>0.99844491029881866</v>
      </c>
      <c r="AA224">
        <v>0.99799232844430363</v>
      </c>
      <c r="AB224">
        <v>0.99911901399653169</v>
      </c>
      <c r="AC224">
        <v>0.99877010912556263</v>
      </c>
      <c r="AD224">
        <v>0.9981510254743734</v>
      </c>
      <c r="AE224">
        <v>0.99903274657728869</v>
      </c>
      <c r="AF224">
        <v>0.99842645404363717</v>
      </c>
      <c r="AG224">
        <v>0.99665099803956514</v>
      </c>
      <c r="AH224">
        <v>0.99984399148321623</v>
      </c>
      <c r="AI224">
        <v>0.99874871413837296</v>
      </c>
      <c r="AJ224">
        <v>0.99869950962202902</v>
      </c>
      <c r="AK224">
        <v>0.99472620744965246</v>
      </c>
      <c r="AL224">
        <v>0.99991204233504105</v>
      </c>
      <c r="AM224">
        <v>0.999523471688476</v>
      </c>
      <c r="AN224">
        <v>0.99935138421976877</v>
      </c>
      <c r="AO224">
        <v>0.99794525634170983</v>
      </c>
      <c r="AP224">
        <v>0.9997739872933058</v>
      </c>
      <c r="AQ224">
        <v>0.99916983442403717</v>
      </c>
      <c r="AR224">
        <v>0.9990863645890965</v>
      </c>
      <c r="AS224">
        <v>0.99695404859502168</v>
      </c>
      <c r="AT224">
        <v>0.99989713376936051</v>
      </c>
      <c r="AU224">
        <v>0.99849565039763577</v>
      </c>
      <c r="AV224">
        <v>0.99796683116288676</v>
      </c>
      <c r="AW224">
        <v>0.99709165032970948</v>
      </c>
      <c r="AX224">
        <v>0.99949816446543638</v>
      </c>
      <c r="AY224">
        <v>617.69115767478945</v>
      </c>
      <c r="AZ224">
        <f>_xlfn.STDEV.S(HyperP_results[[#This Row],[Train Time Fold 1]:[Train Time Fold 5]])</f>
        <v>167.79375103924738</v>
      </c>
      <c r="BA224">
        <v>674.8380765914917</v>
      </c>
      <c r="BB224">
        <v>471.56155776977539</v>
      </c>
      <c r="BC224">
        <v>885.70817589759827</v>
      </c>
      <c r="BD224">
        <v>519.82018065452576</v>
      </c>
      <c r="BE224">
        <v>536.52779746055603</v>
      </c>
    </row>
    <row r="225" spans="1:57" x14ac:dyDescent="0.25">
      <c r="A225" t="s">
        <v>2</v>
      </c>
      <c r="B2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0.8427332122266229</v>
      </c>
      <c r="C225">
        <v>15</v>
      </c>
      <c r="D225">
        <v>0.9</v>
      </c>
      <c r="E225">
        <v>0.999</v>
      </c>
      <c r="F225">
        <v>128</v>
      </c>
      <c r="G225">
        <v>1</v>
      </c>
      <c r="H225">
        <v>8</v>
      </c>
      <c r="I225">
        <v>7</v>
      </c>
      <c r="J225">
        <v>0</v>
      </c>
      <c r="K225">
        <v>1</v>
      </c>
      <c r="L225" t="b">
        <v>0</v>
      </c>
      <c r="M2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25">
        <f>STANDARDIZE(HyperP_results[[#This Row],[Nparam]],AVERAGE(M:M),_xlfn.STDEV.S(M:M))</f>
        <v>-0.70882434289054008</v>
      </c>
      <c r="O225">
        <f>STANDARDIZE(HyperP_results[[#This Row],[AvgOACC]],AVERAGE(P:P),_xlfn.STDEV.S(P:P))</f>
        <v>0.52152724932946393</v>
      </c>
      <c r="P225">
        <v>0.97972128784238355</v>
      </c>
      <c r="Q225">
        <f>_xlfn.STDEV.S(HyperP_results[[#This Row],[OACC Fold 1]:[OACC fold 5]])</f>
        <v>1.375195554099873E-3</v>
      </c>
      <c r="R225">
        <v>0.97899361570673438</v>
      </c>
      <c r="S225">
        <v>0.9788563190773667</v>
      </c>
      <c r="T225">
        <v>0.97865037413331502</v>
      </c>
      <c r="U225">
        <v>0.98016063705636025</v>
      </c>
      <c r="V225">
        <v>0.98194549323814095</v>
      </c>
      <c r="W225">
        <f>STANDARDIZE(HyperP_results[[#This Row],[AvgROCAUC]],AVERAGE(Y:Y),_xlfn.STDEV.S(Y:Y))</f>
        <v>0.61003903426324046</v>
      </c>
      <c r="X225">
        <f>_xlfn.STDEV.S(HyperP_results[[#This Row],[ROC_AUC Fold 1]:[ROC_AUC Fold 5]])</f>
        <v>2.4662521342783529E-4</v>
      </c>
      <c r="Y225">
        <v>0.99818168015251785</v>
      </c>
      <c r="Z225">
        <v>0.99821672803631945</v>
      </c>
      <c r="AA225">
        <v>0.99784701234738815</v>
      </c>
      <c r="AB225">
        <v>0.99810570295070844</v>
      </c>
      <c r="AC225">
        <v>0.99820553366994913</v>
      </c>
      <c r="AD225">
        <v>0.99853342375822429</v>
      </c>
      <c r="AE225">
        <v>0.99847957290779965</v>
      </c>
      <c r="AF225">
        <v>0.99841743674746308</v>
      </c>
      <c r="AG225">
        <v>0.99634282362026971</v>
      </c>
      <c r="AH225">
        <v>0.99980231069554282</v>
      </c>
      <c r="AI225">
        <v>0.99862188810877228</v>
      </c>
      <c r="AJ225">
        <v>0.99781929560659555</v>
      </c>
      <c r="AK225">
        <v>0.99494582813521071</v>
      </c>
      <c r="AL225">
        <v>0.99988544246640876</v>
      </c>
      <c r="AM225">
        <v>0.99856335524385609</v>
      </c>
      <c r="AN225">
        <v>0.99859352398897028</v>
      </c>
      <c r="AO225">
        <v>0.99560706647656372</v>
      </c>
      <c r="AP225">
        <v>0.99983949593306387</v>
      </c>
      <c r="AQ225">
        <v>0.99863482147042182</v>
      </c>
      <c r="AR225">
        <v>0.99848581636711464</v>
      </c>
      <c r="AS225">
        <v>0.99596302649557422</v>
      </c>
      <c r="AT225">
        <v>0.999899920148688</v>
      </c>
      <c r="AU225">
        <v>0.99859336913010077</v>
      </c>
      <c r="AV225">
        <v>0.99842345445024849</v>
      </c>
      <c r="AW225">
        <v>0.99733343729578794</v>
      </c>
      <c r="AX225">
        <v>0.99990417153157962</v>
      </c>
      <c r="AY225">
        <v>409.48266987800599</v>
      </c>
      <c r="AZ225">
        <f>_xlfn.STDEV.S(HyperP_results[[#This Row],[Train Time Fold 1]:[Train Time Fold 5]])</f>
        <v>31.720338609584044</v>
      </c>
      <c r="BA225">
        <v>427.32258629798889</v>
      </c>
      <c r="BB225">
        <v>422.74529385566711</v>
      </c>
      <c r="BC225">
        <v>444.98483300209045</v>
      </c>
      <c r="BD225">
        <v>371.07821750640869</v>
      </c>
      <c r="BE225">
        <v>381.28241872787476</v>
      </c>
    </row>
    <row r="226" spans="1:57" x14ac:dyDescent="0.25">
      <c r="A226" t="s">
        <v>2</v>
      </c>
      <c r="B2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0.84270561721950743</v>
      </c>
      <c r="C226">
        <v>31</v>
      </c>
      <c r="D226">
        <v>0.9</v>
      </c>
      <c r="E226">
        <v>0.999</v>
      </c>
      <c r="F226">
        <v>128</v>
      </c>
      <c r="G226">
        <v>2</v>
      </c>
      <c r="H226">
        <v>4</v>
      </c>
      <c r="I226">
        <v>7</v>
      </c>
      <c r="J226">
        <v>0</v>
      </c>
      <c r="K226">
        <v>1</v>
      </c>
      <c r="L226" t="b">
        <v>0</v>
      </c>
      <c r="M2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26">
        <f>STANDARDIZE(HyperP_results[[#This Row],[Nparam]],AVERAGE(M:M),_xlfn.STDEV.S(M:M))</f>
        <v>-0.53875042359105152</v>
      </c>
      <c r="O226">
        <f>STANDARDIZE(HyperP_results[[#This Row],[AvgOACC]],AVERAGE(P:P),_xlfn.STDEV.S(P:P))</f>
        <v>0.73633008338290773</v>
      </c>
      <c r="P226">
        <v>0.98580352852337483</v>
      </c>
      <c r="Q226">
        <f>_xlfn.STDEV.S(HyperP_results[[#This Row],[OACC Fold 1]:[OACC fold 5]])</f>
        <v>1.9546093246515074E-3</v>
      </c>
      <c r="R226">
        <v>0.98270062469966357</v>
      </c>
      <c r="S226">
        <v>0.98572115054575415</v>
      </c>
      <c r="T226">
        <v>0.98764330335690254</v>
      </c>
      <c r="U226">
        <v>0.98565250223107026</v>
      </c>
      <c r="V226">
        <v>0.98730006178348317</v>
      </c>
      <c r="W226">
        <f>STANDARDIZE(HyperP_results[[#This Row],[AvgROCAUC]],AVERAGE(Y:Y),_xlfn.STDEV.S(Y:Y))</f>
        <v>0.65785907192300641</v>
      </c>
      <c r="X226">
        <f>_xlfn.STDEV.S(HyperP_results[[#This Row],[ROC_AUC Fold 1]:[ROC_AUC Fold 5]])</f>
        <v>5.0398146294678011E-4</v>
      </c>
      <c r="Y226">
        <v>0.99849594760828819</v>
      </c>
      <c r="Z226">
        <v>0.99770650734475452</v>
      </c>
      <c r="AA226">
        <v>0.99883945020204845</v>
      </c>
      <c r="AB226">
        <v>0.99873399368232141</v>
      </c>
      <c r="AC226">
        <v>0.99828644172948744</v>
      </c>
      <c r="AD226">
        <v>0.99891334508282903</v>
      </c>
      <c r="AE226">
        <v>0.99905452400503292</v>
      </c>
      <c r="AF226">
        <v>0.99744229115608785</v>
      </c>
      <c r="AG226">
        <v>0.99407911542802818</v>
      </c>
      <c r="AH226">
        <v>0.9997945404315417</v>
      </c>
      <c r="AI226">
        <v>0.99917616125866981</v>
      </c>
      <c r="AJ226">
        <v>0.99889348332781558</v>
      </c>
      <c r="AK226">
        <v>0.99737349997029634</v>
      </c>
      <c r="AL226">
        <v>0.99984986586025204</v>
      </c>
      <c r="AM226">
        <v>0.99931944091614111</v>
      </c>
      <c r="AN226">
        <v>0.99906136797752609</v>
      </c>
      <c r="AO226">
        <v>0.99652542624606411</v>
      </c>
      <c r="AP226">
        <v>0.99991862048829894</v>
      </c>
      <c r="AQ226">
        <v>0.99879705269809604</v>
      </c>
      <c r="AR226">
        <v>0.99879623725080247</v>
      </c>
      <c r="AS226">
        <v>0.99636105417929066</v>
      </c>
      <c r="AT226">
        <v>0.99991268866014282</v>
      </c>
      <c r="AU226">
        <v>0.99917157044573512</v>
      </c>
      <c r="AV226">
        <v>0.99942359665319458</v>
      </c>
      <c r="AW226">
        <v>0.99740921849937625</v>
      </c>
      <c r="AX226">
        <v>0.9998061599205933</v>
      </c>
      <c r="AY226">
        <v>633.82090635299687</v>
      </c>
      <c r="AZ226">
        <f>_xlfn.STDEV.S(HyperP_results[[#This Row],[Train Time Fold 1]:[Train Time Fold 5]])</f>
        <v>56.267285484294895</v>
      </c>
      <c r="BA226">
        <v>538.25922894477844</v>
      </c>
      <c r="BB226">
        <v>686.85616898536682</v>
      </c>
      <c r="BC226">
        <v>656.21053409576416</v>
      </c>
      <c r="BD226">
        <v>646.64754796028137</v>
      </c>
      <c r="BE226">
        <v>641.13105177879333</v>
      </c>
    </row>
    <row r="227" spans="1:57" x14ac:dyDescent="0.25">
      <c r="A227" t="s">
        <v>6</v>
      </c>
      <c r="B2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0.84243399985573897</v>
      </c>
      <c r="C227">
        <v>18</v>
      </c>
      <c r="D227">
        <v>0.85</v>
      </c>
      <c r="E227">
        <v>0.999</v>
      </c>
      <c r="F227">
        <v>128</v>
      </c>
      <c r="G227">
        <v>1</v>
      </c>
      <c r="H227">
        <v>16</v>
      </c>
      <c r="I227">
        <v>5</v>
      </c>
      <c r="J227">
        <v>0</v>
      </c>
      <c r="K227">
        <v>1</v>
      </c>
      <c r="L227" t="b">
        <v>0</v>
      </c>
      <c r="M2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27">
        <f>STANDARDIZE(HyperP_results[[#This Row],[Nparam]],AVERAGE(M:M),_xlfn.STDEV.S(M:M))</f>
        <v>-0.70882434289054008</v>
      </c>
      <c r="O227">
        <f>STANDARDIZE(HyperP_results[[#This Row],[AvgOACC]],AVERAGE(P:P),_xlfn.STDEV.S(P:P))</f>
        <v>0.5467411260129299</v>
      </c>
      <c r="P227">
        <v>0.98043523031509561</v>
      </c>
      <c r="Q227">
        <f>_xlfn.STDEV.S(HyperP_results[[#This Row],[OACC Fold 1]:[OACC fold 5]])</f>
        <v>1.4497639927193542E-3</v>
      </c>
      <c r="R227">
        <v>0.98276927301434747</v>
      </c>
      <c r="S227">
        <v>0.97988604379762478</v>
      </c>
      <c r="T227">
        <v>0.9807098235738313</v>
      </c>
      <c r="U227">
        <v>0.97988604379762478</v>
      </c>
      <c r="V227">
        <v>0.97892496739205048</v>
      </c>
      <c r="W227">
        <f>STANDARDIZE(HyperP_results[[#This Row],[AvgROCAUC]],AVERAGE(Y:Y),_xlfn.STDEV.S(Y:Y))</f>
        <v>0.58357335758792528</v>
      </c>
      <c r="X227">
        <f>_xlfn.STDEV.S(HyperP_results[[#This Row],[ROC_AUC Fold 1]:[ROC_AUC Fold 5]])</f>
        <v>3.972413046967612E-4</v>
      </c>
      <c r="Y227">
        <v>0.99800775095293903</v>
      </c>
      <c r="Z227">
        <v>0.99809499813579727</v>
      </c>
      <c r="AA227">
        <v>0.99832305521064202</v>
      </c>
      <c r="AB227">
        <v>0.99818152901750723</v>
      </c>
      <c r="AC227">
        <v>0.99731468059049722</v>
      </c>
      <c r="AD227">
        <v>0.99812449181025176</v>
      </c>
      <c r="AE227">
        <v>0.99832441114626247</v>
      </c>
      <c r="AF227">
        <v>0.99845350593215887</v>
      </c>
      <c r="AG227">
        <v>0.99653151547555396</v>
      </c>
      <c r="AH227">
        <v>0.99977512195292906</v>
      </c>
      <c r="AI227">
        <v>0.99872260630094867</v>
      </c>
      <c r="AJ227">
        <v>0.99826749411005777</v>
      </c>
      <c r="AK227">
        <v>0.99681637260143774</v>
      </c>
      <c r="AL227">
        <v>0.99967857534550675</v>
      </c>
      <c r="AM227">
        <v>0.99867313932712176</v>
      </c>
      <c r="AN227">
        <v>0.99891942425582314</v>
      </c>
      <c r="AO227">
        <v>0.99614626032198661</v>
      </c>
      <c r="AP227">
        <v>0.99960371653594338</v>
      </c>
      <c r="AQ227">
        <v>0.99819912824705981</v>
      </c>
      <c r="AR227">
        <v>0.99748228573460052</v>
      </c>
      <c r="AS227">
        <v>0.99401696073189572</v>
      </c>
      <c r="AT227">
        <v>0.99972627413801618</v>
      </c>
      <c r="AU227">
        <v>0.99859416962899472</v>
      </c>
      <c r="AV227">
        <v>0.99848742725986028</v>
      </c>
      <c r="AW227">
        <v>0.99598667795401896</v>
      </c>
      <c r="AX227">
        <v>0.99976643247100538</v>
      </c>
      <c r="AY227">
        <v>442.31839752197266</v>
      </c>
      <c r="AZ227">
        <f>_xlfn.STDEV.S(HyperP_results[[#This Row],[Train Time Fold 1]:[Train Time Fold 5]])</f>
        <v>48.412735310168507</v>
      </c>
      <c r="BA227">
        <v>460.63898396492004</v>
      </c>
      <c r="BB227">
        <v>456.39918541908264</v>
      </c>
      <c r="BC227">
        <v>433.37680315971375</v>
      </c>
      <c r="BD227">
        <v>495.72730755805969</v>
      </c>
      <c r="BE227">
        <v>365.44970750808716</v>
      </c>
    </row>
    <row r="228" spans="1:57" x14ac:dyDescent="0.25">
      <c r="A228" t="s">
        <v>8</v>
      </c>
      <c r="B2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0.84160645985719029</v>
      </c>
      <c r="C228">
        <v>22</v>
      </c>
      <c r="D228">
        <v>0.9</v>
      </c>
      <c r="E228">
        <v>0.9</v>
      </c>
      <c r="F228">
        <v>64</v>
      </c>
      <c r="G228">
        <v>2</v>
      </c>
      <c r="H228">
        <v>1</v>
      </c>
      <c r="I228">
        <v>5</v>
      </c>
      <c r="J228">
        <v>0</v>
      </c>
      <c r="K228">
        <v>1</v>
      </c>
      <c r="L228" t="b">
        <v>0</v>
      </c>
      <c r="M2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28">
        <f>STANDARDIZE(HyperP_results[[#This Row],[Nparam]],AVERAGE(M:M),_xlfn.STDEV.S(M:M))</f>
        <v>-0.79622191536464781</v>
      </c>
      <c r="O228">
        <f>STANDARDIZE(HyperP_results[[#This Row],[AvgOACC]],AVERAGE(P:P),_xlfn.STDEV.S(P:P))</f>
        <v>0.47837272962121313</v>
      </c>
      <c r="P228">
        <v>0.97849934784101067</v>
      </c>
      <c r="Q228">
        <f>_xlfn.STDEV.S(HyperP_results[[#This Row],[OACC Fold 1]:[OACC fold 5]])</f>
        <v>5.1267009989621306E-3</v>
      </c>
      <c r="R228">
        <v>0.98270062469966357</v>
      </c>
      <c r="S228">
        <v>0.98208278986750874</v>
      </c>
      <c r="T228">
        <v>0.98112171346193455</v>
      </c>
      <c r="U228">
        <v>0.97590444154596001</v>
      </c>
      <c r="V228">
        <v>0.97068716962998558</v>
      </c>
      <c r="W228">
        <f>STANDARDIZE(HyperP_results[[#This Row],[AvgROCAUC]],AVERAGE(Y:Y),_xlfn.STDEV.S(Y:Y))</f>
        <v>0.51291887890650623</v>
      </c>
      <c r="X228">
        <f>_xlfn.STDEV.S(HyperP_results[[#This Row],[ROC_AUC Fold 1]:[ROC_AUC Fold 5]])</f>
        <v>1.0314882724179386E-3</v>
      </c>
      <c r="Y228">
        <v>0.99754341833547078</v>
      </c>
      <c r="Z228">
        <v>0.99831679784054084</v>
      </c>
      <c r="AA228">
        <v>0.99856361012594108</v>
      </c>
      <c r="AB228">
        <v>0.99776871394104172</v>
      </c>
      <c r="AC228">
        <v>0.99704793779338419</v>
      </c>
      <c r="AD228">
        <v>0.9960200319764464</v>
      </c>
      <c r="AE228">
        <v>0.99832339846693852</v>
      </c>
      <c r="AF228">
        <v>0.99753146425336425</v>
      </c>
      <c r="AG228">
        <v>0.99799122259846729</v>
      </c>
      <c r="AH228">
        <v>0.99967100616042615</v>
      </c>
      <c r="AI228">
        <v>0.99890391447817006</v>
      </c>
      <c r="AJ228">
        <v>0.99860046749218445</v>
      </c>
      <c r="AK228">
        <v>0.9971512059644746</v>
      </c>
      <c r="AL228">
        <v>0.99978353854203195</v>
      </c>
      <c r="AM228">
        <v>0.99844913466069551</v>
      </c>
      <c r="AN228">
        <v>0.99796666451880978</v>
      </c>
      <c r="AO228">
        <v>0.99534144240480016</v>
      </c>
      <c r="AP228">
        <v>0.99974612350003023</v>
      </c>
      <c r="AQ228">
        <v>0.99825232766753724</v>
      </c>
      <c r="AR228">
        <v>0.99739863040787791</v>
      </c>
      <c r="AS228">
        <v>0.99263322045981095</v>
      </c>
      <c r="AT228">
        <v>0.99920980293059314</v>
      </c>
      <c r="AU228">
        <v>0.99710176964265151</v>
      </c>
      <c r="AV228">
        <v>0.99588998306155541</v>
      </c>
      <c r="AW228">
        <v>0.9916697855403076</v>
      </c>
      <c r="AX228">
        <v>0.9994700995932404</v>
      </c>
      <c r="AY228">
        <v>903.29136385917661</v>
      </c>
      <c r="AZ228">
        <f>_xlfn.STDEV.S(HyperP_results[[#This Row],[Train Time Fold 1]:[Train Time Fold 5]])</f>
        <v>69.423227481318136</v>
      </c>
      <c r="BA228">
        <v>959.78418326377869</v>
      </c>
      <c r="BB228">
        <v>927.76172518730164</v>
      </c>
      <c r="BC228">
        <v>913.84421491622925</v>
      </c>
      <c r="BD228">
        <v>932.33022665977478</v>
      </c>
      <c r="BE228">
        <v>782.73646926879883</v>
      </c>
    </row>
    <row r="229" spans="1:57" x14ac:dyDescent="0.25">
      <c r="A229" t="s">
        <v>0</v>
      </c>
      <c r="B2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0.8415263210078211</v>
      </c>
      <c r="C229">
        <v>30</v>
      </c>
      <c r="D229">
        <v>0.85</v>
      </c>
      <c r="E229">
        <v>0.9</v>
      </c>
      <c r="F229">
        <v>64</v>
      </c>
      <c r="G229">
        <v>2</v>
      </c>
      <c r="H229">
        <v>4</v>
      </c>
      <c r="I229">
        <v>5</v>
      </c>
      <c r="J229">
        <v>0</v>
      </c>
      <c r="K229">
        <v>1</v>
      </c>
      <c r="L229" t="b">
        <v>0</v>
      </c>
      <c r="M2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29">
        <f>STANDARDIZE(HyperP_results[[#This Row],[Nparam]],AVERAGE(M:M),_xlfn.STDEV.S(M:M))</f>
        <v>-0.79622191536464781</v>
      </c>
      <c r="O229">
        <f>STANDARDIZE(HyperP_results[[#This Row],[AvgOACC]],AVERAGE(P:P),_xlfn.STDEV.S(P:P))</f>
        <v>0.45267397069381843</v>
      </c>
      <c r="P229">
        <v>0.97777167570536139</v>
      </c>
      <c r="Q229">
        <f>_xlfn.STDEV.S(HyperP_results[[#This Row],[OACC Fold 1]:[OACC fold 5]])</f>
        <v>4.1701802970850717E-3</v>
      </c>
      <c r="R229">
        <v>0.9806411752591474</v>
      </c>
      <c r="S229">
        <v>0.98091576851788287</v>
      </c>
      <c r="T229">
        <v>0.97734605615432146</v>
      </c>
      <c r="U229">
        <v>0.97919956065078606</v>
      </c>
      <c r="V229">
        <v>0.97075581794466947</v>
      </c>
      <c r="W229">
        <f>STANDARDIZE(HyperP_results[[#This Row],[AvgROCAUC]],AVERAGE(Y:Y),_xlfn.STDEV.S(Y:Y))</f>
        <v>0.53748984554205592</v>
      </c>
      <c r="X229">
        <f>_xlfn.STDEV.S(HyperP_results[[#This Row],[ROC_AUC Fold 1]:[ROC_AUC Fold 5]])</f>
        <v>3.4182383800352589E-4</v>
      </c>
      <c r="Y229">
        <v>0.99770489573173116</v>
      </c>
      <c r="Z229">
        <v>0.99726236961634218</v>
      </c>
      <c r="AA229">
        <v>0.99812205233568285</v>
      </c>
      <c r="AB229">
        <v>0.99791206014862865</v>
      </c>
      <c r="AC229">
        <v>0.99775198987373448</v>
      </c>
      <c r="AD229">
        <v>0.99747600668426806</v>
      </c>
      <c r="AE229">
        <v>0.9982169803368538</v>
      </c>
      <c r="AF229">
        <v>0.99878181328012572</v>
      </c>
      <c r="AG229">
        <v>0.99215180003564407</v>
      </c>
      <c r="AH229">
        <v>0.99984080294604738</v>
      </c>
      <c r="AI229">
        <v>0.99844199768260389</v>
      </c>
      <c r="AJ229">
        <v>0.99733276896539214</v>
      </c>
      <c r="AK229">
        <v>0.99710791302798063</v>
      </c>
      <c r="AL229">
        <v>0.99978504663393608</v>
      </c>
      <c r="AM229">
        <v>0.99814158877233761</v>
      </c>
      <c r="AN229">
        <v>0.99762917323059175</v>
      </c>
      <c r="AO229">
        <v>0.99665062674508409</v>
      </c>
      <c r="AP229">
        <v>0.99966962733354248</v>
      </c>
      <c r="AQ229">
        <v>0.99834235968170626</v>
      </c>
      <c r="AR229">
        <v>0.9978029644870362</v>
      </c>
      <c r="AS229">
        <v>0.99521854393156284</v>
      </c>
      <c r="AT229">
        <v>0.99983109370674117</v>
      </c>
      <c r="AU229">
        <v>0.99783400430571945</v>
      </c>
      <c r="AV229">
        <v>0.99688827366364419</v>
      </c>
      <c r="AW229">
        <v>0.99568310758628886</v>
      </c>
      <c r="AX229">
        <v>0.99976278432487564</v>
      </c>
      <c r="AY229">
        <v>618.79353466033933</v>
      </c>
      <c r="AZ229">
        <f>_xlfn.STDEV.S(HyperP_results[[#This Row],[Train Time Fold 1]:[Train Time Fold 5]])</f>
        <v>74.023168977113016</v>
      </c>
      <c r="BA229">
        <v>650.11236834526062</v>
      </c>
      <c r="BB229">
        <v>718.6429762840271</v>
      </c>
      <c r="BC229">
        <v>567.80658411979675</v>
      </c>
      <c r="BD229">
        <v>629.46085834503174</v>
      </c>
      <c r="BE229">
        <v>527.94488620758057</v>
      </c>
    </row>
    <row r="230" spans="1:57" x14ac:dyDescent="0.25">
      <c r="A230" t="s">
        <v>11</v>
      </c>
      <c r="B2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0.84107334681817758</v>
      </c>
      <c r="C230">
        <v>7</v>
      </c>
      <c r="D230">
        <v>0.9</v>
      </c>
      <c r="E230">
        <v>0.999</v>
      </c>
      <c r="F230">
        <v>64</v>
      </c>
      <c r="G230">
        <v>1</v>
      </c>
      <c r="H230">
        <v>2</v>
      </c>
      <c r="I230">
        <v>7</v>
      </c>
      <c r="J230">
        <v>0</v>
      </c>
      <c r="K230">
        <v>1</v>
      </c>
      <c r="L230" t="b">
        <v>0</v>
      </c>
      <c r="M2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30">
        <f>STANDARDIZE(HyperP_results[[#This Row],[Nparam]],AVERAGE(M:M),_xlfn.STDEV.S(M:M))</f>
        <v>-0.83909723201180753</v>
      </c>
      <c r="O230">
        <f>STANDARDIZE(HyperP_results[[#This Row],[AvgOACC]],AVERAGE(P:P),_xlfn.STDEV.S(P:P))</f>
        <v>0.40661015752208896</v>
      </c>
      <c r="P230">
        <v>0.97646735772636784</v>
      </c>
      <c r="Q230">
        <f>_xlfn.STDEV.S(HyperP_results[[#This Row],[OACC Fold 1]:[OACC fold 5]])</f>
        <v>7.063674743650385E-3</v>
      </c>
      <c r="R230">
        <v>0.98029793368572804</v>
      </c>
      <c r="S230">
        <v>0.97961145053888932</v>
      </c>
      <c r="T230">
        <v>0.9824260314409281</v>
      </c>
      <c r="U230">
        <v>0.97528660671380518</v>
      </c>
      <c r="V230">
        <v>0.96471476625248853</v>
      </c>
      <c r="W230">
        <f>STANDARDIZE(HyperP_results[[#This Row],[AvgROCAUC]],AVERAGE(Y:Y),_xlfn.STDEV.S(Y:Y))</f>
        <v>0.5148586874484361</v>
      </c>
      <c r="X230">
        <f>_xlfn.STDEV.S(HyperP_results[[#This Row],[ROC_AUC Fold 1]:[ROC_AUC Fold 5]])</f>
        <v>1.0382341566366822E-3</v>
      </c>
      <c r="Y230">
        <v>0.9975561665206456</v>
      </c>
      <c r="Z230">
        <v>0.99838233169578461</v>
      </c>
      <c r="AA230">
        <v>0.99788896310119479</v>
      </c>
      <c r="AB230">
        <v>0.99799091157205078</v>
      </c>
      <c r="AC230">
        <v>0.99777407029056031</v>
      </c>
      <c r="AD230">
        <v>0.99574455594363787</v>
      </c>
      <c r="AE230">
        <v>0.99880641757069988</v>
      </c>
      <c r="AF230">
        <v>0.99848657552346609</v>
      </c>
      <c r="AG230">
        <v>0.9968734405631795</v>
      </c>
      <c r="AH230">
        <v>0.99981638621998115</v>
      </c>
      <c r="AI230">
        <v>0.9986700530663255</v>
      </c>
      <c r="AJ230">
        <v>0.99824731166071556</v>
      </c>
      <c r="AK230">
        <v>0.99502621339036412</v>
      </c>
      <c r="AL230">
        <v>0.99961846711104352</v>
      </c>
      <c r="AM230">
        <v>0.99851088881031791</v>
      </c>
      <c r="AN230">
        <v>0.99827301188061179</v>
      </c>
      <c r="AO230">
        <v>0.99570308322937084</v>
      </c>
      <c r="AP230">
        <v>0.99977493523678851</v>
      </c>
      <c r="AQ230">
        <v>0.99808666297472737</v>
      </c>
      <c r="AR230">
        <v>0.99734017536882047</v>
      </c>
      <c r="AS230">
        <v>0.99659857125883689</v>
      </c>
      <c r="AT230">
        <v>0.99957896946593616</v>
      </c>
      <c r="AU230">
        <v>0.99709394790044559</v>
      </c>
      <c r="AV230">
        <v>0.99646946006578374</v>
      </c>
      <c r="AW230">
        <v>0.99171493494920693</v>
      </c>
      <c r="AX230">
        <v>0.99945017841732631</v>
      </c>
      <c r="AY230">
        <v>710.9437354564667</v>
      </c>
      <c r="AZ230">
        <f>_xlfn.STDEV.S(HyperP_results[[#This Row],[Train Time Fold 1]:[Train Time Fold 5]])</f>
        <v>202.05576581208635</v>
      </c>
      <c r="BA230">
        <v>815.71107411384583</v>
      </c>
      <c r="BB230">
        <v>764.26341462135315</v>
      </c>
      <c r="BC230">
        <v>821.59528255462646</v>
      </c>
      <c r="BD230">
        <v>801.44438600540161</v>
      </c>
      <c r="BE230">
        <v>351.70451998710632</v>
      </c>
    </row>
    <row r="231" spans="1:57" x14ac:dyDescent="0.25">
      <c r="A231" s="31" t="s">
        <v>4</v>
      </c>
      <c r="B231" s="32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0.84031119010548527</v>
      </c>
      <c r="C231" s="31">
        <v>0</v>
      </c>
      <c r="D231" s="31">
        <v>0.85</v>
      </c>
      <c r="E231" s="31">
        <v>0.999</v>
      </c>
      <c r="F231" s="31">
        <v>64</v>
      </c>
      <c r="G231" s="31">
        <v>3</v>
      </c>
      <c r="H231" s="31">
        <v>16</v>
      </c>
      <c r="I231" s="31">
        <v>7</v>
      </c>
      <c r="J231" s="31">
        <v>0</v>
      </c>
      <c r="K231" s="31">
        <v>7</v>
      </c>
      <c r="L231" s="31" t="b">
        <v>0</v>
      </c>
      <c r="M231" s="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31" s="31">
        <f>STANDARDIZE(HyperP_results[[#This Row],[Nparam]],AVERAGE(M:M),_xlfn.STDEV.S(M:M))</f>
        <v>-0.75216457674366088</v>
      </c>
      <c r="O231" s="31">
        <f>STANDARDIZE(HyperP_results[[#This Row],[AvgOACC]],AVERAGE(P:P),_xlfn.STDEV.S(P:P))</f>
        <v>0.53898301011032801</v>
      </c>
      <c r="P231" s="31">
        <v>0.98021555570810737</v>
      </c>
      <c r="Q231" s="31">
        <f>_xlfn.STDEV.S(HyperP_results[[#This Row],[OACC Fold 1]:[OACC fold 5]])</f>
        <v>1.5299490200031331E-3</v>
      </c>
      <c r="R231" s="31">
        <v>0.98235738312624421</v>
      </c>
      <c r="S231" s="31">
        <v>0.97988604379762478</v>
      </c>
      <c r="T231" s="31">
        <v>0.9806411752591474</v>
      </c>
      <c r="U231" s="31">
        <v>0.98009198874167636</v>
      </c>
      <c r="V231" s="31">
        <v>0.97810118761584408</v>
      </c>
      <c r="W231" s="31">
        <f>STANDARDIZE(HyperP_results[[#This Row],[AvgROCAUC]],AVERAGE(Y:Y),_xlfn.STDEV.S(Y:Y))</f>
        <v>0.51239563254441378</v>
      </c>
      <c r="X231" s="31">
        <f>_xlfn.STDEV.S(HyperP_results[[#This Row],[ROC_AUC Fold 1]:[ROC_AUC Fold 5]])</f>
        <v>5.6294078137788411E-4</v>
      </c>
      <c r="Y231" s="31">
        <v>0.99753997962418983</v>
      </c>
      <c r="Z231" s="31">
        <v>0.99824984618776336</v>
      </c>
      <c r="AA231" s="31">
        <v>0.9971134327983453</v>
      </c>
      <c r="AB231" s="31">
        <v>0.99787822383246727</v>
      </c>
      <c r="AC231" s="31">
        <v>0.99759945198722788</v>
      </c>
      <c r="AD231" s="31">
        <v>0.99685894331514524</v>
      </c>
      <c r="AE231" s="31">
        <v>0.99848072061103343</v>
      </c>
      <c r="AF231" s="31">
        <v>0.99799514213999141</v>
      </c>
      <c r="AG231" s="31">
        <v>0.99720749420780619</v>
      </c>
      <c r="AH231" s="31">
        <v>0.99972345903312876</v>
      </c>
      <c r="AI231" s="31">
        <v>0.99811079367632882</v>
      </c>
      <c r="AJ231" s="31">
        <v>0.99666380409174171</v>
      </c>
      <c r="AK231" s="31">
        <v>0.99457093209766534</v>
      </c>
      <c r="AL231" s="31">
        <v>0.99876951190849694</v>
      </c>
      <c r="AM231" s="31">
        <v>0.99833829931984597</v>
      </c>
      <c r="AN231" s="31">
        <v>0.99763598712174573</v>
      </c>
      <c r="AO231" s="31">
        <v>0.9960512831937266</v>
      </c>
      <c r="AP231" s="31">
        <v>0.99969299557666591</v>
      </c>
      <c r="AQ231" s="31">
        <v>0.99825383221967545</v>
      </c>
      <c r="AR231" s="31">
        <v>0.99747226857396376</v>
      </c>
      <c r="AS231" s="31">
        <v>0.99572532376878753</v>
      </c>
      <c r="AT231" s="31">
        <v>0.99924938675238062</v>
      </c>
      <c r="AU231" s="31">
        <v>0.99743158483156824</v>
      </c>
      <c r="AV231" s="31">
        <v>0.99666674813710443</v>
      </c>
      <c r="AW231" s="31">
        <v>0.99414973563832953</v>
      </c>
      <c r="AX231" s="31">
        <v>0.99957308072612006</v>
      </c>
      <c r="AY231" s="31">
        <v>711.43611297607424</v>
      </c>
      <c r="AZ231" s="31">
        <f>_xlfn.STDEV.S(HyperP_results[[#This Row],[Train Time Fold 1]:[Train Time Fold 5]])</f>
        <v>167.81884325278727</v>
      </c>
      <c r="BA231" s="31">
        <v>930.41574740409851</v>
      </c>
      <c r="BB231" s="31">
        <v>842.46567010879517</v>
      </c>
      <c r="BC231" s="31">
        <v>536.59590196609497</v>
      </c>
      <c r="BD231" s="31">
        <v>652.31779742240906</v>
      </c>
      <c r="BE231" s="31">
        <v>595.38544797897339</v>
      </c>
    </row>
    <row r="232" spans="1:57" x14ac:dyDescent="0.25">
      <c r="A232" t="s">
        <v>2</v>
      </c>
      <c r="B2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0.8393299127796553</v>
      </c>
      <c r="C232">
        <v>27</v>
      </c>
      <c r="D232">
        <v>0.9</v>
      </c>
      <c r="E232">
        <v>0.999</v>
      </c>
      <c r="F232">
        <v>128</v>
      </c>
      <c r="G232">
        <v>2</v>
      </c>
      <c r="H232">
        <v>2</v>
      </c>
      <c r="I232">
        <v>7</v>
      </c>
      <c r="J232">
        <v>0</v>
      </c>
      <c r="K232">
        <v>1</v>
      </c>
      <c r="L232" t="b">
        <v>0</v>
      </c>
      <c r="M2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32">
        <f>STANDARDIZE(HyperP_results[[#This Row],[Nparam]],AVERAGE(M:M),_xlfn.STDEV.S(M:M))</f>
        <v>-0.53875042359105152</v>
      </c>
      <c r="O232">
        <f>STANDARDIZE(HyperP_results[[#This Row],[AvgOACC]],AVERAGE(P:P),_xlfn.STDEV.S(P:P))</f>
        <v>0.72566267401681939</v>
      </c>
      <c r="P232">
        <v>0.98550147593876569</v>
      </c>
      <c r="Q232">
        <f>_xlfn.STDEV.S(HyperP_results[[#This Row],[OACC Fold 1]:[OACC fold 5]])</f>
        <v>2.573808330437959E-3</v>
      </c>
      <c r="R232">
        <v>0.98448548088144439</v>
      </c>
      <c r="S232">
        <v>0.98832978650374137</v>
      </c>
      <c r="T232">
        <v>0.98160225166472159</v>
      </c>
      <c r="U232">
        <v>0.98675087526601224</v>
      </c>
      <c r="V232">
        <v>0.98633898537790898</v>
      </c>
      <c r="W232">
        <f>STANDARDIZE(HyperP_results[[#This Row],[AvgROCAUC]],AVERAGE(Y:Y),_xlfn.STDEV.S(Y:Y))</f>
        <v>0.64605045583758591</v>
      </c>
      <c r="X232">
        <f>_xlfn.STDEV.S(HyperP_results[[#This Row],[ROC_AUC Fold 1]:[ROC_AUC Fold 5]])</f>
        <v>4.3076695190499235E-4</v>
      </c>
      <c r="Y232">
        <v>0.99841834282345432</v>
      </c>
      <c r="Z232">
        <v>0.99879272272151753</v>
      </c>
      <c r="AA232">
        <v>0.99849050207527068</v>
      </c>
      <c r="AB232">
        <v>0.99769286941892155</v>
      </c>
      <c r="AC232">
        <v>0.9984319934538024</v>
      </c>
      <c r="AD232">
        <v>0.9986836264477591</v>
      </c>
      <c r="AE232">
        <v>0.9989461094499954</v>
      </c>
      <c r="AF232">
        <v>0.99904720323096952</v>
      </c>
      <c r="AG232">
        <v>0.99751039624547022</v>
      </c>
      <c r="AH232">
        <v>0.99986193059548478</v>
      </c>
      <c r="AI232">
        <v>0.99926895161842544</v>
      </c>
      <c r="AJ232">
        <v>0.99952569392445312</v>
      </c>
      <c r="AK232">
        <v>0.9953923840076041</v>
      </c>
      <c r="AL232">
        <v>0.99978274858912974</v>
      </c>
      <c r="AM232">
        <v>0.99825595402397282</v>
      </c>
      <c r="AN232">
        <v>0.99856047291367156</v>
      </c>
      <c r="AO232">
        <v>0.99446964296322704</v>
      </c>
      <c r="AP232">
        <v>0.99986023578744032</v>
      </c>
      <c r="AQ232">
        <v>0.99885647286299095</v>
      </c>
      <c r="AR232">
        <v>0.99905620201113476</v>
      </c>
      <c r="AS232">
        <v>0.99631375126240118</v>
      </c>
      <c r="AT232">
        <v>0.99990491839614171</v>
      </c>
      <c r="AU232">
        <v>0.99903482980332603</v>
      </c>
      <c r="AV232">
        <v>0.99904083372402108</v>
      </c>
      <c r="AW232">
        <v>0.99704575833184828</v>
      </c>
      <c r="AX232">
        <v>0.99991540322557015</v>
      </c>
      <c r="AY232">
        <v>604.78302421569822</v>
      </c>
      <c r="AZ232">
        <f>_xlfn.STDEV.S(HyperP_results[[#This Row],[Train Time Fold 1]:[Train Time Fold 5]])</f>
        <v>123.65069064327389</v>
      </c>
      <c r="BA232">
        <v>620.28126239776611</v>
      </c>
      <c r="BB232">
        <v>604.49011564254761</v>
      </c>
      <c r="BC232">
        <v>495.28963327407837</v>
      </c>
      <c r="BD232">
        <v>502.78991985321045</v>
      </c>
      <c r="BE232">
        <v>801.06418991088867</v>
      </c>
    </row>
    <row r="233" spans="1:57" x14ac:dyDescent="0.25">
      <c r="A233" t="s">
        <v>9</v>
      </c>
      <c r="B2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0.83918181660174318</v>
      </c>
      <c r="C233">
        <v>27</v>
      </c>
      <c r="D233">
        <v>0.9</v>
      </c>
      <c r="E233">
        <v>0.9</v>
      </c>
      <c r="F233">
        <v>128</v>
      </c>
      <c r="G233">
        <v>2</v>
      </c>
      <c r="H233">
        <v>2</v>
      </c>
      <c r="I233">
        <v>7</v>
      </c>
      <c r="J233">
        <v>0</v>
      </c>
      <c r="K233">
        <v>1</v>
      </c>
      <c r="L233" t="b">
        <v>0</v>
      </c>
      <c r="M2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33">
        <f>STANDARDIZE(HyperP_results[[#This Row],[Nparam]],AVERAGE(M:M),_xlfn.STDEV.S(M:M))</f>
        <v>-0.53875042359105152</v>
      </c>
      <c r="O233">
        <f>STANDARDIZE(HyperP_results[[#This Row],[AvgOACC]],AVERAGE(P:P),_xlfn.STDEV.S(P:P))</f>
        <v>0.7251777917729062</v>
      </c>
      <c r="P233">
        <v>0.98548774627582891</v>
      </c>
      <c r="Q233">
        <f>_xlfn.STDEV.S(HyperP_results[[#This Row],[OACC Fold 1]:[OACC fold 5]])</f>
        <v>1.9523175174411896E-3</v>
      </c>
      <c r="R233">
        <v>0.98695682021006381</v>
      </c>
      <c r="S233">
        <v>0.98324981121713462</v>
      </c>
      <c r="T233">
        <v>0.98503466739891532</v>
      </c>
      <c r="U233">
        <v>0.98798654493032201</v>
      </c>
      <c r="V233">
        <v>0.98421088762270881</v>
      </c>
      <c r="W233">
        <f>STANDARDIZE(HyperP_results[[#This Row],[AvgROCAUC]],AVERAGE(Y:Y),_xlfn.STDEV.S(Y:Y))</f>
        <v>0.64554886901895914</v>
      </c>
      <c r="X233">
        <f>_xlfn.STDEV.S(HyperP_results[[#This Row],[ROC_AUC Fold 1]:[ROC_AUC Fold 5]])</f>
        <v>6.2476632676510132E-4</v>
      </c>
      <c r="Y233">
        <v>0.99841504645605161</v>
      </c>
      <c r="Z233">
        <v>0.99891865551169212</v>
      </c>
      <c r="AA233">
        <v>0.99776627282639196</v>
      </c>
      <c r="AB233">
        <v>0.99776632285312905</v>
      </c>
      <c r="AC233">
        <v>0.9990866093867754</v>
      </c>
      <c r="AD233">
        <v>0.99853737170226919</v>
      </c>
      <c r="AE233">
        <v>0.99913495967703814</v>
      </c>
      <c r="AF233">
        <v>0.99882821439760394</v>
      </c>
      <c r="AG233">
        <v>0.99804019634052166</v>
      </c>
      <c r="AH233">
        <v>0.99976587232258385</v>
      </c>
      <c r="AI233">
        <v>0.99868746150612986</v>
      </c>
      <c r="AJ233">
        <v>0.99857395256791126</v>
      </c>
      <c r="AK233">
        <v>0.99406203588189868</v>
      </c>
      <c r="AL233">
        <v>0.99971930818969723</v>
      </c>
      <c r="AM233">
        <v>0.99829672160018001</v>
      </c>
      <c r="AN233">
        <v>0.9984864273953975</v>
      </c>
      <c r="AO233">
        <v>0.99460668775619321</v>
      </c>
      <c r="AP233">
        <v>0.99978970017466862</v>
      </c>
      <c r="AQ233">
        <v>0.99913960835736271</v>
      </c>
      <c r="AR233">
        <v>0.99942772572310568</v>
      </c>
      <c r="AS233">
        <v>0.99847639309689296</v>
      </c>
      <c r="AT233">
        <v>0.9998382176456404</v>
      </c>
      <c r="AU233">
        <v>0.99907770953926567</v>
      </c>
      <c r="AV233">
        <v>0.99857213799907119</v>
      </c>
      <c r="AW233">
        <v>0.99667453810966555</v>
      </c>
      <c r="AX233">
        <v>0.99983925176580335</v>
      </c>
      <c r="AY233">
        <v>562.87346701622005</v>
      </c>
      <c r="AZ233">
        <f>_xlfn.STDEV.S(HyperP_results[[#This Row],[Train Time Fold 1]:[Train Time Fold 5]])</f>
        <v>66.184933215203131</v>
      </c>
      <c r="BA233">
        <v>631.97664713859558</v>
      </c>
      <c r="BB233">
        <v>468.08512544631958</v>
      </c>
      <c r="BC233">
        <v>557.72858166694641</v>
      </c>
      <c r="BD233">
        <v>618.66166591644287</v>
      </c>
      <c r="BE233">
        <v>537.91531491279602</v>
      </c>
    </row>
    <row r="234" spans="1:57" x14ac:dyDescent="0.25">
      <c r="A234" t="s">
        <v>9</v>
      </c>
      <c r="B2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0.83915827902781936</v>
      </c>
      <c r="C234">
        <v>35</v>
      </c>
      <c r="D234">
        <v>0.9</v>
      </c>
      <c r="E234">
        <v>0.9</v>
      </c>
      <c r="F234">
        <v>128</v>
      </c>
      <c r="G234">
        <v>2</v>
      </c>
      <c r="H234">
        <v>8</v>
      </c>
      <c r="I234">
        <v>7</v>
      </c>
      <c r="J234">
        <v>0</v>
      </c>
      <c r="K234">
        <v>1</v>
      </c>
      <c r="L234" t="b">
        <v>0</v>
      </c>
      <c r="M2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34">
        <f>STANDARDIZE(HyperP_results[[#This Row],[Nparam]],AVERAGE(M:M),_xlfn.STDEV.S(M:M))</f>
        <v>-0.53875042359105152</v>
      </c>
      <c r="O234">
        <f>STANDARDIZE(HyperP_results[[#This Row],[AvgOACC]],AVERAGE(P:P),_xlfn.STDEV.S(P:P))</f>
        <v>0.7397242590902916</v>
      </c>
      <c r="P234">
        <v>0.98589963616393206</v>
      </c>
      <c r="Q234">
        <f>_xlfn.STDEV.S(HyperP_results[[#This Row],[OACC Fold 1]:[OACC fold 5]])</f>
        <v>1.2523379420324059E-3</v>
      </c>
      <c r="R234">
        <v>0.98517196402828311</v>
      </c>
      <c r="S234">
        <v>0.98736871009816707</v>
      </c>
      <c r="T234">
        <v>0.9843481842520766</v>
      </c>
      <c r="U234">
        <v>0.98695682021006381</v>
      </c>
      <c r="V234">
        <v>0.98565250223107026</v>
      </c>
      <c r="W234">
        <f>STANDARDIZE(HyperP_results[[#This Row],[AvgROCAUC]],AVERAGE(Y:Y),_xlfn.STDEV.S(Y:Y))</f>
        <v>0.63120841449808718</v>
      </c>
      <c r="X234">
        <f>_xlfn.STDEV.S(HyperP_results[[#This Row],[ROC_AUC Fold 1]:[ROC_AUC Fold 5]])</f>
        <v>2.9799138584262966E-4</v>
      </c>
      <c r="Y234">
        <v>0.99832080273778168</v>
      </c>
      <c r="Z234">
        <v>0.99864686961467364</v>
      </c>
      <c r="AA234">
        <v>0.99821803278943133</v>
      </c>
      <c r="AB234">
        <v>0.9983137508351948</v>
      </c>
      <c r="AC234">
        <v>0.9978848971344072</v>
      </c>
      <c r="AD234">
        <v>0.99854046331520119</v>
      </c>
      <c r="AE234">
        <v>0.99908277293588466</v>
      </c>
      <c r="AF234">
        <v>0.99878303533669144</v>
      </c>
      <c r="AG234">
        <v>0.99701939642369153</v>
      </c>
      <c r="AH234">
        <v>0.99988927732867905</v>
      </c>
      <c r="AI234">
        <v>0.99900978286805064</v>
      </c>
      <c r="AJ234">
        <v>0.99910001088741307</v>
      </c>
      <c r="AK234">
        <v>0.99470270450900022</v>
      </c>
      <c r="AL234">
        <v>0.99976075917288998</v>
      </c>
      <c r="AM234">
        <v>0.9987849101907752</v>
      </c>
      <c r="AN234">
        <v>0.9990920490037275</v>
      </c>
      <c r="AO234">
        <v>0.99561679439196815</v>
      </c>
      <c r="AP234">
        <v>0.99992719506798211</v>
      </c>
      <c r="AQ234">
        <v>0.99894121001098124</v>
      </c>
      <c r="AR234">
        <v>0.99789865521932952</v>
      </c>
      <c r="AS234">
        <v>0.99448913592348365</v>
      </c>
      <c r="AT234">
        <v>0.99972146260670336</v>
      </c>
      <c r="AU234">
        <v>0.99896201333766199</v>
      </c>
      <c r="AV234">
        <v>0.99908725335750792</v>
      </c>
      <c r="AW234">
        <v>0.99672065288421552</v>
      </c>
      <c r="AX234">
        <v>0.99977446126504721</v>
      </c>
      <c r="AY234">
        <v>524.31353030204775</v>
      </c>
      <c r="AZ234">
        <f>_xlfn.STDEV.S(HyperP_results[[#This Row],[Train Time Fold 1]:[Train Time Fold 5]])</f>
        <v>62.107260626437387</v>
      </c>
      <c r="BA234">
        <v>483.53229951858521</v>
      </c>
      <c r="BB234">
        <v>613.19692015647888</v>
      </c>
      <c r="BC234">
        <v>492.09602355957031</v>
      </c>
      <c r="BD234">
        <v>564.85704064369202</v>
      </c>
      <c r="BE234">
        <v>467.88536763191223</v>
      </c>
    </row>
    <row r="235" spans="1:57" x14ac:dyDescent="0.25">
      <c r="A235" t="s">
        <v>5</v>
      </c>
      <c r="B2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0.83915297320847249</v>
      </c>
      <c r="C235">
        <v>3</v>
      </c>
      <c r="D235">
        <v>0.85</v>
      </c>
      <c r="E235">
        <v>0.999</v>
      </c>
      <c r="F235">
        <v>64</v>
      </c>
      <c r="G235">
        <v>1</v>
      </c>
      <c r="H235">
        <v>1</v>
      </c>
      <c r="I235">
        <v>7</v>
      </c>
      <c r="J235">
        <v>0</v>
      </c>
      <c r="K235">
        <v>1</v>
      </c>
      <c r="L235" t="b">
        <v>0</v>
      </c>
      <c r="M2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35">
        <f>STANDARDIZE(HyperP_results[[#This Row],[Nparam]],AVERAGE(M:M),_xlfn.STDEV.S(M:M))</f>
        <v>-0.83909723201180753</v>
      </c>
      <c r="O235">
        <f>STANDARDIZE(HyperP_results[[#This Row],[AvgOACC]],AVERAGE(P:P),_xlfn.STDEV.S(P:P))</f>
        <v>0.37557769391165791</v>
      </c>
      <c r="P235">
        <v>0.97558865929841421</v>
      </c>
      <c r="Q235">
        <f>_xlfn.STDEV.S(HyperP_results[[#This Row],[OACC Fold 1]:[OACC fold 5]])</f>
        <v>8.1997531138764419E-3</v>
      </c>
      <c r="R235">
        <v>0.96121370220361091</v>
      </c>
      <c r="S235">
        <v>0.98036658200041193</v>
      </c>
      <c r="T235">
        <v>0.97707146289558588</v>
      </c>
      <c r="U235">
        <v>0.97816983593052786</v>
      </c>
      <c r="V235">
        <v>0.98112171346193455</v>
      </c>
      <c r="W235">
        <f>STANDARDIZE(HyperP_results[[#This Row],[AvgROCAUC]],AVERAGE(Y:Y),_xlfn.STDEV.S(Y:Y))</f>
        <v>0.53352177245438392</v>
      </c>
      <c r="X235">
        <f>_xlfn.STDEV.S(HyperP_results[[#This Row],[ROC_AUC Fold 1]:[ROC_AUC Fold 5]])</f>
        <v>9.0655184723955132E-4</v>
      </c>
      <c r="Y235">
        <v>0.9976788180393118</v>
      </c>
      <c r="Z235">
        <v>0.99617003755450428</v>
      </c>
      <c r="AA235">
        <v>0.99835820683846188</v>
      </c>
      <c r="AB235">
        <v>0.99749974948387632</v>
      </c>
      <c r="AC235">
        <v>0.99811673172634263</v>
      </c>
      <c r="AD235">
        <v>0.99824936459337421</v>
      </c>
      <c r="AE235">
        <v>0.99641812429799625</v>
      </c>
      <c r="AF235">
        <v>0.99514923162267621</v>
      </c>
      <c r="AG235">
        <v>0.99493309273450969</v>
      </c>
      <c r="AH235">
        <v>0.99952529575693028</v>
      </c>
      <c r="AI235">
        <v>0.9984086660660032</v>
      </c>
      <c r="AJ235">
        <v>0.99828130705245144</v>
      </c>
      <c r="AK235">
        <v>0.99729367165686444</v>
      </c>
      <c r="AL235">
        <v>0.99973779308760768</v>
      </c>
      <c r="AM235">
        <v>0.99828716383627625</v>
      </c>
      <c r="AN235">
        <v>0.99833404064486075</v>
      </c>
      <c r="AO235">
        <v>0.99400285154161461</v>
      </c>
      <c r="AP235">
        <v>0.99963137925029832</v>
      </c>
      <c r="AQ235">
        <v>0.99847008265585091</v>
      </c>
      <c r="AR235">
        <v>0.9978488101242573</v>
      </c>
      <c r="AS235">
        <v>0.99692917186478935</v>
      </c>
      <c r="AT235">
        <v>0.99966567756903169</v>
      </c>
      <c r="AU235">
        <v>0.99850535283001429</v>
      </c>
      <c r="AV235">
        <v>0.99851546049683648</v>
      </c>
      <c r="AW235">
        <v>0.99706213241846375</v>
      </c>
      <c r="AX235">
        <v>0.99951626156828577</v>
      </c>
      <c r="AY235">
        <v>1566.9449931621552</v>
      </c>
      <c r="AZ235">
        <f>_xlfn.STDEV.S(HyperP_results[[#This Row],[Train Time Fold 1]:[Train Time Fold 5]])</f>
        <v>859.09064623066581</v>
      </c>
      <c r="BA235">
        <v>481.58348321914673</v>
      </c>
      <c r="BB235">
        <v>2209.0548117160797</v>
      </c>
      <c r="BC235">
        <v>785.29555368423462</v>
      </c>
      <c r="BD235">
        <v>2161.1597287654877</v>
      </c>
      <c r="BE235">
        <v>2197.631388425827</v>
      </c>
    </row>
    <row r="236" spans="1:57" x14ac:dyDescent="0.25">
      <c r="A236" t="s">
        <v>6</v>
      </c>
      <c r="B2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0.83898288523976727</v>
      </c>
      <c r="C236">
        <v>38</v>
      </c>
      <c r="D236">
        <v>0.85</v>
      </c>
      <c r="E236">
        <v>0.999</v>
      </c>
      <c r="F236">
        <v>128</v>
      </c>
      <c r="G236">
        <v>2</v>
      </c>
      <c r="H236">
        <v>16</v>
      </c>
      <c r="I236">
        <v>5</v>
      </c>
      <c r="J236">
        <v>0</v>
      </c>
      <c r="K236">
        <v>1</v>
      </c>
      <c r="L236" t="b">
        <v>0</v>
      </c>
      <c r="M2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36">
        <f>STANDARDIZE(HyperP_results[[#This Row],[Nparam]],AVERAGE(M:M),_xlfn.STDEV.S(M:M))</f>
        <v>-0.53875042359105152</v>
      </c>
      <c r="O236">
        <f>STANDARDIZE(HyperP_results[[#This Row],[AvgOACC]],AVERAGE(P:P),_xlfn.STDEV.S(P:P))</f>
        <v>0.70529761977247662</v>
      </c>
      <c r="P236">
        <v>0.9849248300954212</v>
      </c>
      <c r="Q236">
        <f>_xlfn.STDEV.S(HyperP_results[[#This Row],[OACC Fold 1]:[OACC fold 5]])</f>
        <v>3.3509941949178687E-3</v>
      </c>
      <c r="R236">
        <v>0.97974874716825699</v>
      </c>
      <c r="S236">
        <v>0.98839843481842515</v>
      </c>
      <c r="T236">
        <v>0.9842795359373927</v>
      </c>
      <c r="U236">
        <v>0.98730006178348317</v>
      </c>
      <c r="V236">
        <v>0.98489737076954764</v>
      </c>
      <c r="W236">
        <f>STANDARDIZE(HyperP_results[[#This Row],[AvgROCAUC]],AVERAGE(Y:Y),_xlfn.STDEV.S(Y:Y))</f>
        <v>0.66362690821097126</v>
      </c>
      <c r="X236">
        <f>_xlfn.STDEV.S(HyperP_results[[#This Row],[ROC_AUC Fold 1]:[ROC_AUC Fold 5]])</f>
        <v>4.9304868100651501E-4</v>
      </c>
      <c r="Y236">
        <v>0.99853385312497589</v>
      </c>
      <c r="Z236">
        <v>0.99773867503192537</v>
      </c>
      <c r="AA236">
        <v>0.9990822140272636</v>
      </c>
      <c r="AB236">
        <v>0.99870202800039065</v>
      </c>
      <c r="AC236">
        <v>0.99850990883812685</v>
      </c>
      <c r="AD236">
        <v>0.99863643972717286</v>
      </c>
      <c r="AE236">
        <v>0.99852952210987589</v>
      </c>
      <c r="AF236">
        <v>0.99825519948036678</v>
      </c>
      <c r="AG236">
        <v>0.99468369423156899</v>
      </c>
      <c r="AH236">
        <v>0.99962679752346595</v>
      </c>
      <c r="AI236">
        <v>0.99932319265192171</v>
      </c>
      <c r="AJ236">
        <v>0.99907427363549972</v>
      </c>
      <c r="AK236">
        <v>0.99819610289312666</v>
      </c>
      <c r="AL236">
        <v>0.99983959647252429</v>
      </c>
      <c r="AM236">
        <v>0.99906533556238519</v>
      </c>
      <c r="AN236">
        <v>0.99867908646457548</v>
      </c>
      <c r="AO236">
        <v>0.99743598883146189</v>
      </c>
      <c r="AP236">
        <v>0.99986198804660498</v>
      </c>
      <c r="AQ236">
        <v>0.99918324036937134</v>
      </c>
      <c r="AR236">
        <v>0.9991849623347353</v>
      </c>
      <c r="AS236">
        <v>0.99626099031663995</v>
      </c>
      <c r="AT236">
        <v>0.99971395087274284</v>
      </c>
      <c r="AU236">
        <v>0.99884162987747349</v>
      </c>
      <c r="AV236">
        <v>0.99892658995114003</v>
      </c>
      <c r="AW236">
        <v>0.99758769975643091</v>
      </c>
      <c r="AX236">
        <v>0.99982961434039719</v>
      </c>
      <c r="AY236">
        <v>913.67419505119324</v>
      </c>
      <c r="AZ236">
        <f>_xlfn.STDEV.S(HyperP_results[[#This Row],[Train Time Fold 1]:[Train Time Fold 5]])</f>
        <v>263.68413573782425</v>
      </c>
      <c r="BA236">
        <v>741.5031795501709</v>
      </c>
      <c r="BB236">
        <v>1031.5846562385559</v>
      </c>
      <c r="BC236">
        <v>871.25812935829163</v>
      </c>
      <c r="BD236">
        <v>1299.7248466014862</v>
      </c>
      <c r="BE236">
        <v>624.30016350746155</v>
      </c>
    </row>
    <row r="237" spans="1:57" x14ac:dyDescent="0.25">
      <c r="A237" t="s">
        <v>6</v>
      </c>
      <c r="B2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0.8389562123751646</v>
      </c>
      <c r="C237">
        <v>7</v>
      </c>
      <c r="D237">
        <v>0.85</v>
      </c>
      <c r="E237">
        <v>0.999</v>
      </c>
      <c r="F237">
        <v>128</v>
      </c>
      <c r="G237">
        <v>1</v>
      </c>
      <c r="H237">
        <v>2</v>
      </c>
      <c r="I237">
        <v>7</v>
      </c>
      <c r="J237">
        <v>0</v>
      </c>
      <c r="K237">
        <v>1</v>
      </c>
      <c r="L237" t="b">
        <v>0</v>
      </c>
      <c r="M2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37">
        <f>STANDARDIZE(HyperP_results[[#This Row],[Nparam]],AVERAGE(M:M),_xlfn.STDEV.S(M:M))</f>
        <v>-0.70882434289054008</v>
      </c>
      <c r="O237">
        <f>STANDARDIZE(HyperP_results[[#This Row],[AvgOACC]],AVERAGE(P:P),_xlfn.STDEV.S(P:P))</f>
        <v>0.52637607176859502</v>
      </c>
      <c r="P237">
        <v>0.97985858447175134</v>
      </c>
      <c r="Q237">
        <f>_xlfn.STDEV.S(HyperP_results[[#This Row],[OACC Fold 1]:[OACC fold 5]])</f>
        <v>3.4002058419385882E-3</v>
      </c>
      <c r="R237">
        <v>0.97672822132216652</v>
      </c>
      <c r="S237">
        <v>0.98393629436397334</v>
      </c>
      <c r="T237">
        <v>0.98222008649687653</v>
      </c>
      <c r="U237">
        <v>0.98029793368572804</v>
      </c>
      <c r="V237">
        <v>0.97611038649001169</v>
      </c>
      <c r="W237">
        <f>STANDARDIZE(HyperP_results[[#This Row],[AvgROCAUC]],AVERAGE(Y:Y),_xlfn.STDEV.S(Y:Y))</f>
        <v>0.58161266126117128</v>
      </c>
      <c r="X237">
        <f>_xlfn.STDEV.S(HyperP_results[[#This Row],[ROC_AUC Fold 1]:[ROC_AUC Fold 5]])</f>
        <v>3.0326486457579494E-4</v>
      </c>
      <c r="Y237">
        <v>0.99799486549578964</v>
      </c>
      <c r="Z237">
        <v>0.99770241414476202</v>
      </c>
      <c r="AA237">
        <v>0.99825032101882616</v>
      </c>
      <c r="AB237">
        <v>0.99785488878659889</v>
      </c>
      <c r="AC237">
        <v>0.99838488109695278</v>
      </c>
      <c r="AD237">
        <v>0.99778182243180857</v>
      </c>
      <c r="AE237">
        <v>0.99839675502824221</v>
      </c>
      <c r="AF237">
        <v>0.99771843890791101</v>
      </c>
      <c r="AG237">
        <v>0.9951392354304045</v>
      </c>
      <c r="AH237">
        <v>0.99970939787147051</v>
      </c>
      <c r="AI237">
        <v>0.99884263291223241</v>
      </c>
      <c r="AJ237">
        <v>0.99892125734067161</v>
      </c>
      <c r="AK237">
        <v>0.9954063446800927</v>
      </c>
      <c r="AL237">
        <v>0.99985496464716594</v>
      </c>
      <c r="AM237">
        <v>0.99815116582537122</v>
      </c>
      <c r="AN237">
        <v>0.99850453605177958</v>
      </c>
      <c r="AO237">
        <v>0.99565927048060354</v>
      </c>
      <c r="AP237">
        <v>0.99991719857307504</v>
      </c>
      <c r="AQ237">
        <v>0.99871476526961289</v>
      </c>
      <c r="AR237">
        <v>0.99833779939460054</v>
      </c>
      <c r="AS237">
        <v>0.99717177567872639</v>
      </c>
      <c r="AT237">
        <v>0.99992789884420408</v>
      </c>
      <c r="AU237">
        <v>0.99840330368786945</v>
      </c>
      <c r="AV237">
        <v>0.99776806181088051</v>
      </c>
      <c r="AW237">
        <v>0.99523625467831045</v>
      </c>
      <c r="AX237">
        <v>0.99970948404815085</v>
      </c>
      <c r="AY237">
        <v>475.8464454174042</v>
      </c>
      <c r="AZ237">
        <f>_xlfn.STDEV.S(HyperP_results[[#This Row],[Train Time Fold 1]:[Train Time Fold 5]])</f>
        <v>89.09922961235722</v>
      </c>
      <c r="BA237">
        <v>372.81872487068176</v>
      </c>
      <c r="BB237">
        <v>612.89311695098877</v>
      </c>
      <c r="BC237">
        <v>496.85231447219849</v>
      </c>
      <c r="BD237">
        <v>434.13760018348694</v>
      </c>
      <c r="BE237">
        <v>462.53047060966492</v>
      </c>
    </row>
    <row r="238" spans="1:57" x14ac:dyDescent="0.25">
      <c r="A238" t="s">
        <v>0</v>
      </c>
      <c r="B2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0.83894452770146355</v>
      </c>
      <c r="C238">
        <v>26</v>
      </c>
      <c r="D238">
        <v>0.85</v>
      </c>
      <c r="E238">
        <v>0.9</v>
      </c>
      <c r="F238">
        <v>64</v>
      </c>
      <c r="G238">
        <v>2</v>
      </c>
      <c r="H238">
        <v>2</v>
      </c>
      <c r="I238">
        <v>5</v>
      </c>
      <c r="J238">
        <v>0</v>
      </c>
      <c r="K238">
        <v>1</v>
      </c>
      <c r="L238" t="b">
        <v>0</v>
      </c>
      <c r="M2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38">
        <f>STANDARDIZE(HyperP_results[[#This Row],[Nparam]],AVERAGE(M:M),_xlfn.STDEV.S(M:M))</f>
        <v>-0.79622191536464781</v>
      </c>
      <c r="O238">
        <f>STANDARDIZE(HyperP_results[[#This Row],[AvgOACC]],AVERAGE(P:P),_xlfn.STDEV.S(P:P))</f>
        <v>0.46237161557208056</v>
      </c>
      <c r="P238">
        <v>0.97804626896409697</v>
      </c>
      <c r="Q238">
        <f>_xlfn.STDEV.S(HyperP_results[[#This Row],[OACC Fold 1]:[OACC fold 5]])</f>
        <v>1.6073090698178806E-3</v>
      </c>
      <c r="R238">
        <v>0.97562984828722454</v>
      </c>
      <c r="S238">
        <v>0.97871902244799891</v>
      </c>
      <c r="T238">
        <v>0.97720875952495367</v>
      </c>
      <c r="U238">
        <v>0.97940550559483763</v>
      </c>
      <c r="V238">
        <v>0.97926820896546984</v>
      </c>
      <c r="W238">
        <f>STANDARDIZE(HyperP_results[[#This Row],[AvgROCAUC]],AVERAGE(Y:Y),_xlfn.STDEV.S(Y:Y))</f>
        <v>0.51223931962914604</v>
      </c>
      <c r="X238">
        <f>_xlfn.STDEV.S(HyperP_results[[#This Row],[ROC_AUC Fold 1]:[ROC_AUC Fold 5]])</f>
        <v>4.7374743453084783E-4</v>
      </c>
      <c r="Y238">
        <v>0.9975389523547733</v>
      </c>
      <c r="Z238">
        <v>0.99681293495233503</v>
      </c>
      <c r="AA238">
        <v>0.99734329598480309</v>
      </c>
      <c r="AB238">
        <v>0.99769377114705737</v>
      </c>
      <c r="AC238">
        <v>0.99783763993561292</v>
      </c>
      <c r="AD238">
        <v>0.99800711975405798</v>
      </c>
      <c r="AE238">
        <v>0.99733571785558128</v>
      </c>
      <c r="AF238">
        <v>0.99788941573105283</v>
      </c>
      <c r="AG238">
        <v>0.99354801580229313</v>
      </c>
      <c r="AH238">
        <v>0.99972071574214127</v>
      </c>
      <c r="AI238">
        <v>0.99825659056526217</v>
      </c>
      <c r="AJ238">
        <v>0.99814123344761418</v>
      </c>
      <c r="AK238">
        <v>0.99294087506683304</v>
      </c>
      <c r="AL238">
        <v>0.99971238532971862</v>
      </c>
      <c r="AM238">
        <v>0.99811878902070439</v>
      </c>
      <c r="AN238">
        <v>0.99800673316135657</v>
      </c>
      <c r="AO238">
        <v>0.99570575654963467</v>
      </c>
      <c r="AP238">
        <v>0.9996970458806369</v>
      </c>
      <c r="AQ238">
        <v>0.99883603602978022</v>
      </c>
      <c r="AR238">
        <v>0.998270456671429</v>
      </c>
      <c r="AS238">
        <v>0.99417550347531636</v>
      </c>
      <c r="AT238">
        <v>0.99968321452345932</v>
      </c>
      <c r="AU238">
        <v>0.99849612298132007</v>
      </c>
      <c r="AV238">
        <v>0.99829882319655927</v>
      </c>
      <c r="AW238">
        <v>0.99544495930612487</v>
      </c>
      <c r="AX238">
        <v>0.99969216253542359</v>
      </c>
      <c r="AY238">
        <v>758.86647276878352</v>
      </c>
      <c r="AZ238">
        <f>_xlfn.STDEV.S(HyperP_results[[#This Row],[Train Time Fold 1]:[Train Time Fold 5]])</f>
        <v>65.176798372183981</v>
      </c>
      <c r="BA238">
        <v>722.49863195419312</v>
      </c>
      <c r="BB238">
        <v>808.48230528831482</v>
      </c>
      <c r="BC238">
        <v>660.82536864280701</v>
      </c>
      <c r="BD238">
        <v>800.66492915153503</v>
      </c>
      <c r="BE238">
        <v>801.86112880706787</v>
      </c>
    </row>
    <row r="239" spans="1:57" x14ac:dyDescent="0.25">
      <c r="A239" t="s">
        <v>11</v>
      </c>
      <c r="B2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0.83802577958246516</v>
      </c>
      <c r="C239">
        <v>26</v>
      </c>
      <c r="D239">
        <v>0.9</v>
      </c>
      <c r="E239">
        <v>0.999</v>
      </c>
      <c r="F239">
        <v>64</v>
      </c>
      <c r="G239">
        <v>2</v>
      </c>
      <c r="H239">
        <v>2</v>
      </c>
      <c r="I239">
        <v>5</v>
      </c>
      <c r="J239">
        <v>0</v>
      </c>
      <c r="K239">
        <v>1</v>
      </c>
      <c r="L239" t="b">
        <v>0</v>
      </c>
      <c r="M2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39">
        <f>STANDARDIZE(HyperP_results[[#This Row],[Nparam]],AVERAGE(M:M),_xlfn.STDEV.S(M:M))</f>
        <v>-0.79622191536464781</v>
      </c>
      <c r="O239">
        <f>STANDARDIZE(HyperP_results[[#This Row],[AvgOACC]],AVERAGE(P:P),_xlfn.STDEV.S(P:P))</f>
        <v>0.44297632581555629</v>
      </c>
      <c r="P239">
        <v>0.97749708244662581</v>
      </c>
      <c r="Q239">
        <f>_xlfn.STDEV.S(HyperP_results[[#This Row],[OACC Fold 1]:[OACC fold 5]])</f>
        <v>4.9568171506180281E-3</v>
      </c>
      <c r="R239">
        <v>0.97686551795153431</v>
      </c>
      <c r="S239">
        <v>0.98324981121713462</v>
      </c>
      <c r="T239">
        <v>0.98180819660877328</v>
      </c>
      <c r="U239">
        <v>0.97370769547607605</v>
      </c>
      <c r="V239">
        <v>0.97185419097961145</v>
      </c>
      <c r="W239">
        <f>STANDARDIZE(HyperP_results[[#This Row],[AvgROCAUC]],AVERAGE(Y:Y),_xlfn.STDEV.S(Y:Y))</f>
        <v>0.52553321930518515</v>
      </c>
      <c r="X239">
        <f>_xlfn.STDEV.S(HyperP_results[[#This Row],[ROC_AUC Fold 1]:[ROC_AUC Fold 5]])</f>
        <v>5.5550763781510694E-4</v>
      </c>
      <c r="Y239">
        <v>0.99762631824223202</v>
      </c>
      <c r="Z239">
        <v>0.99736930860422379</v>
      </c>
      <c r="AA239">
        <v>0.99805953105386458</v>
      </c>
      <c r="AB239">
        <v>0.99824505021401</v>
      </c>
      <c r="AC239">
        <v>0.99685345923855928</v>
      </c>
      <c r="AD239">
        <v>0.99760424210050191</v>
      </c>
      <c r="AE239">
        <v>0.9979248850416077</v>
      </c>
      <c r="AF239">
        <v>0.99721261858577692</v>
      </c>
      <c r="AG239">
        <v>0.99471013039862177</v>
      </c>
      <c r="AH239">
        <v>0.99970570663700054</v>
      </c>
      <c r="AI239">
        <v>0.99881629360524837</v>
      </c>
      <c r="AJ239">
        <v>0.99826216149958935</v>
      </c>
      <c r="AK239">
        <v>0.9956396661320025</v>
      </c>
      <c r="AL239">
        <v>0.99942258751687119</v>
      </c>
      <c r="AM239">
        <v>0.99874642837647065</v>
      </c>
      <c r="AN239">
        <v>0.99877896181480574</v>
      </c>
      <c r="AO239">
        <v>0.99561077942137488</v>
      </c>
      <c r="AP239">
        <v>0.99981951730602969</v>
      </c>
      <c r="AQ239">
        <v>0.99830891233032559</v>
      </c>
      <c r="AR239">
        <v>0.99716873564546427</v>
      </c>
      <c r="AS239">
        <v>0.99208648933642241</v>
      </c>
      <c r="AT239">
        <v>0.99936493531779436</v>
      </c>
      <c r="AU239">
        <v>0.99789591276838163</v>
      </c>
      <c r="AV239">
        <v>0.9969543758142414</v>
      </c>
      <c r="AW239">
        <v>0.9966459484346224</v>
      </c>
      <c r="AX239">
        <v>0.99950451281421371</v>
      </c>
      <c r="AY239">
        <v>774.31185336112981</v>
      </c>
      <c r="AZ239">
        <f>_xlfn.STDEV.S(HyperP_results[[#This Row],[Train Time Fold 1]:[Train Time Fold 5]])</f>
        <v>95.506556186557972</v>
      </c>
      <c r="BA239">
        <v>750.00801372528076</v>
      </c>
      <c r="BB239">
        <v>909.74215006828308</v>
      </c>
      <c r="BC239">
        <v>755.23961019515991</v>
      </c>
      <c r="BD239">
        <v>808.76215815544128</v>
      </c>
      <c r="BE239">
        <v>647.80733466148376</v>
      </c>
    </row>
    <row r="240" spans="1:57" x14ac:dyDescent="0.25">
      <c r="A240" t="s">
        <v>6</v>
      </c>
      <c r="B2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0.83784852713538727</v>
      </c>
      <c r="C240">
        <v>47</v>
      </c>
      <c r="D240">
        <v>0.85</v>
      </c>
      <c r="E240">
        <v>0.999</v>
      </c>
      <c r="F240">
        <v>128</v>
      </c>
      <c r="G240">
        <v>3</v>
      </c>
      <c r="H240">
        <v>2</v>
      </c>
      <c r="I240">
        <v>7</v>
      </c>
      <c r="J240">
        <v>0</v>
      </c>
      <c r="K240">
        <v>1</v>
      </c>
      <c r="L240" t="b">
        <v>0</v>
      </c>
      <c r="M2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40">
        <f>STANDARDIZE(HyperP_results[[#This Row],[Nparam]],AVERAGE(M:M),_xlfn.STDEV.S(M:M))</f>
        <v>-0.36749448231773563</v>
      </c>
      <c r="O240">
        <f>STANDARDIZE(HyperP_results[[#This Row],[AvgOACC]],AVERAGE(P:P),_xlfn.STDEV.S(P:P))</f>
        <v>0.88518893226418449</v>
      </c>
      <c r="P240">
        <v>0.99001853504496462</v>
      </c>
      <c r="Q240">
        <f>_xlfn.STDEV.S(HyperP_results[[#This Row],[OACC Fold 1]:[OACC fold 5]])</f>
        <v>2.790872728171241E-3</v>
      </c>
      <c r="R240">
        <v>0.98661357863664445</v>
      </c>
      <c r="S240">
        <v>0.99292922358756097</v>
      </c>
      <c r="T240">
        <v>0.99238003707008993</v>
      </c>
      <c r="U240">
        <v>0.98771195167158643</v>
      </c>
      <c r="V240">
        <v>0.99045788425894143</v>
      </c>
      <c r="W240">
        <f>STANDARDIZE(HyperP_results[[#This Row],[AvgROCAUC]],AVERAGE(Y:Y),_xlfn.STDEV.S(Y:Y))</f>
        <v>0.73849679630514387</v>
      </c>
      <c r="X240">
        <f>_xlfn.STDEV.S(HyperP_results[[#This Row],[ROC_AUC Fold 1]:[ROC_AUC Fold 5]])</f>
        <v>4.6052830083845694E-4</v>
      </c>
      <c r="Y240">
        <v>0.99902588889902888</v>
      </c>
      <c r="Z240">
        <v>0.99871773863487678</v>
      </c>
      <c r="AA240">
        <v>0.9995761458609661</v>
      </c>
      <c r="AB240">
        <v>0.99884558147119529</v>
      </c>
      <c r="AC240">
        <v>0.9985388173608083</v>
      </c>
      <c r="AD240">
        <v>0.99945116116729793</v>
      </c>
      <c r="AE240">
        <v>0.99921526032513386</v>
      </c>
      <c r="AF240">
        <v>0.99934071899883203</v>
      </c>
      <c r="AG240">
        <v>0.99648644032555111</v>
      </c>
      <c r="AH240">
        <v>0.99995323478819287</v>
      </c>
      <c r="AI240">
        <v>0.99969321603227612</v>
      </c>
      <c r="AJ240">
        <v>0.99976240257802074</v>
      </c>
      <c r="AK240">
        <v>0.99895131586764097</v>
      </c>
      <c r="AL240">
        <v>0.99998800707866753</v>
      </c>
      <c r="AM240">
        <v>0.99937287180617829</v>
      </c>
      <c r="AN240">
        <v>0.99949047647615186</v>
      </c>
      <c r="AO240">
        <v>0.9966591665181489</v>
      </c>
      <c r="AP240">
        <v>0.99994432986456872</v>
      </c>
      <c r="AQ240">
        <v>0.99886180630742971</v>
      </c>
      <c r="AR240">
        <v>0.99879694085912796</v>
      </c>
      <c r="AS240">
        <v>0.99658063773540062</v>
      </c>
      <c r="AT240">
        <v>0.99991178380500034</v>
      </c>
      <c r="AU240">
        <v>0.99957597670027409</v>
      </c>
      <c r="AV240">
        <v>0.99917216777281304</v>
      </c>
      <c r="AW240">
        <v>0.99923691558248673</v>
      </c>
      <c r="AX240">
        <v>0.99993865656645331</v>
      </c>
      <c r="AY240">
        <v>916.9668284416199</v>
      </c>
      <c r="AZ240">
        <f>_xlfn.STDEV.S(HyperP_results[[#This Row],[Train Time Fold 1]:[Train Time Fold 5]])</f>
        <v>317.79708409458306</v>
      </c>
      <c r="BA240">
        <v>520.95438814163208</v>
      </c>
      <c r="BB240">
        <v>1200.3586330413818</v>
      </c>
      <c r="BC240">
        <v>1201.0635550022125</v>
      </c>
      <c r="BD240">
        <v>642.24438691139221</v>
      </c>
      <c r="BE240">
        <v>1020.2131791114807</v>
      </c>
    </row>
    <row r="241" spans="1:57" x14ac:dyDescent="0.25">
      <c r="A241" t="s">
        <v>1</v>
      </c>
      <c r="B2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0.83783862590425839</v>
      </c>
      <c r="C241">
        <v>35</v>
      </c>
      <c r="D241">
        <v>0.85</v>
      </c>
      <c r="E241">
        <v>0.9</v>
      </c>
      <c r="F241">
        <v>128</v>
      </c>
      <c r="G241">
        <v>2</v>
      </c>
      <c r="H241">
        <v>8</v>
      </c>
      <c r="I241">
        <v>7</v>
      </c>
      <c r="J241">
        <v>0</v>
      </c>
      <c r="K241">
        <v>1</v>
      </c>
      <c r="L241" t="b">
        <v>0</v>
      </c>
      <c r="M2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41">
        <f>STANDARDIZE(HyperP_results[[#This Row],[Nparam]],AVERAGE(M:M),_xlfn.STDEV.S(M:M))</f>
        <v>-0.53875042359105152</v>
      </c>
      <c r="O241">
        <f>STANDARDIZE(HyperP_results[[#This Row],[AvgOACC]],AVERAGE(P:P),_xlfn.STDEV.S(P:P))</f>
        <v>0.72129873382160137</v>
      </c>
      <c r="P241">
        <v>0.98537790897233468</v>
      </c>
      <c r="Q241">
        <f>_xlfn.STDEV.S(HyperP_results[[#This Row],[OACC Fold 1]:[OACC fold 5]])</f>
        <v>1.0182190550004767E-3</v>
      </c>
      <c r="R241">
        <v>0.98462277751081206</v>
      </c>
      <c r="S241">
        <v>0.98421088762270881</v>
      </c>
      <c r="T241">
        <v>0.98681952358069613</v>
      </c>
      <c r="U241">
        <v>0.98572115054575415</v>
      </c>
      <c r="V241">
        <v>0.98551520560170247</v>
      </c>
      <c r="W241">
        <f>STANDARDIZE(HyperP_results[[#This Row],[AvgROCAUC]],AVERAGE(Y:Y),_xlfn.STDEV.S(Y:Y))</f>
        <v>0.64049379808558704</v>
      </c>
      <c r="X241">
        <f>_xlfn.STDEV.S(HyperP_results[[#This Row],[ROC_AUC Fold 1]:[ROC_AUC Fold 5]])</f>
        <v>1.8890174232986183E-4</v>
      </c>
      <c r="Y241">
        <v>0.99838182514635143</v>
      </c>
      <c r="Z241">
        <v>0.99830144129456855</v>
      </c>
      <c r="AA241">
        <v>0.9982100057904929</v>
      </c>
      <c r="AB241">
        <v>0.99870467521844652</v>
      </c>
      <c r="AC241">
        <v>0.99834999166868121</v>
      </c>
      <c r="AD241">
        <v>0.99834301175956863</v>
      </c>
      <c r="AE241">
        <v>0.99884633642518805</v>
      </c>
      <c r="AF241">
        <v>0.9989601039266528</v>
      </c>
      <c r="AG241">
        <v>0.99586429929305531</v>
      </c>
      <c r="AH241">
        <v>0.99983512964793197</v>
      </c>
      <c r="AI241">
        <v>0.99894631198586037</v>
      </c>
      <c r="AJ241">
        <v>0.99917442672585866</v>
      </c>
      <c r="AK241">
        <v>0.99500274757916007</v>
      </c>
      <c r="AL241">
        <v>0.99982914036865578</v>
      </c>
      <c r="AM241">
        <v>0.99898550749797421</v>
      </c>
      <c r="AN241">
        <v>0.99837166517427645</v>
      </c>
      <c r="AO241">
        <v>0.99771085813580462</v>
      </c>
      <c r="AP241">
        <v>0.99994668536049514</v>
      </c>
      <c r="AQ241">
        <v>0.99875529173169486</v>
      </c>
      <c r="AR241">
        <v>0.99836190723775986</v>
      </c>
      <c r="AS241">
        <v>0.99621442998871279</v>
      </c>
      <c r="AT241">
        <v>0.99974330839514258</v>
      </c>
      <c r="AU241">
        <v>0.99916788622190944</v>
      </c>
      <c r="AV241">
        <v>0.998709045366443</v>
      </c>
      <c r="AW241">
        <v>0.99538102239648318</v>
      </c>
      <c r="AX241">
        <v>0.99972249672686608</v>
      </c>
      <c r="AY241">
        <v>504.44915146827697</v>
      </c>
      <c r="AZ241">
        <f>_xlfn.STDEV.S(HyperP_results[[#This Row],[Train Time Fold 1]:[Train Time Fold 5]])</f>
        <v>63.779508373732916</v>
      </c>
      <c r="BA241">
        <v>487.00826096534729</v>
      </c>
      <c r="BB241">
        <v>405.6977117061615</v>
      </c>
      <c r="BC241">
        <v>567.48411679267883</v>
      </c>
      <c r="BD241">
        <v>551.38725018501282</v>
      </c>
      <c r="BE241">
        <v>510.66841769218445</v>
      </c>
    </row>
    <row r="242" spans="1:57" x14ac:dyDescent="0.25">
      <c r="A242" t="s">
        <v>9</v>
      </c>
      <c r="B2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0.83778793861127732</v>
      </c>
      <c r="C242">
        <v>31</v>
      </c>
      <c r="D242">
        <v>0.9</v>
      </c>
      <c r="E242">
        <v>0.9</v>
      </c>
      <c r="F242">
        <v>128</v>
      </c>
      <c r="G242">
        <v>2</v>
      </c>
      <c r="H242">
        <v>4</v>
      </c>
      <c r="I242">
        <v>7</v>
      </c>
      <c r="J242">
        <v>0</v>
      </c>
      <c r="K242">
        <v>1</v>
      </c>
      <c r="L242" t="b">
        <v>0</v>
      </c>
      <c r="M2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42">
        <f>STANDARDIZE(HyperP_results[[#This Row],[Nparam]],AVERAGE(M:M),_xlfn.STDEV.S(M:M))</f>
        <v>-0.53875042359105152</v>
      </c>
      <c r="O242">
        <f>STANDARDIZE(HyperP_results[[#This Row],[AvgOACC]],AVERAGE(P:P),_xlfn.STDEV.S(P:P))</f>
        <v>0.70287320855290725</v>
      </c>
      <c r="P242">
        <v>0.98485618178073719</v>
      </c>
      <c r="Q242">
        <f>_xlfn.STDEV.S(HyperP_results[[#This Row],[OACC Fold 1]:[OACC fold 5]])</f>
        <v>1.184655913014916E-3</v>
      </c>
      <c r="R242">
        <v>0.98517196402828311</v>
      </c>
      <c r="S242">
        <v>0.98338710784650241</v>
      </c>
      <c r="T242">
        <v>0.98386764604928945</v>
      </c>
      <c r="U242">
        <v>0.9861330404338573</v>
      </c>
      <c r="V242">
        <v>0.98572115054575415</v>
      </c>
      <c r="W242">
        <f>STANDARDIZE(HyperP_results[[#This Row],[AvgROCAUC]],AVERAGE(Y:Y),_xlfn.STDEV.S(Y:Y))</f>
        <v>0.65812869168140431</v>
      </c>
      <c r="X242">
        <f>_xlfn.STDEV.S(HyperP_results[[#This Row],[ROC_AUC Fold 1]:[ROC_AUC Fold 5]])</f>
        <v>2.8707646703365658E-4</v>
      </c>
      <c r="Y242">
        <v>0.99849771951645983</v>
      </c>
      <c r="Z242">
        <v>0.99878160617079059</v>
      </c>
      <c r="AA242">
        <v>0.99821474530812215</v>
      </c>
      <c r="AB242">
        <v>0.99868834913907056</v>
      </c>
      <c r="AC242">
        <v>0.99816288602006109</v>
      </c>
      <c r="AD242">
        <v>0.99864101094425417</v>
      </c>
      <c r="AE242">
        <v>0.99934979236216026</v>
      </c>
      <c r="AF242">
        <v>0.99906366396258883</v>
      </c>
      <c r="AG242">
        <v>0.99668619675637138</v>
      </c>
      <c r="AH242">
        <v>0.99976761021896854</v>
      </c>
      <c r="AI242">
        <v>0.99878979998522455</v>
      </c>
      <c r="AJ242">
        <v>0.99807955662306524</v>
      </c>
      <c r="AK242">
        <v>0.99636328194617707</v>
      </c>
      <c r="AL242">
        <v>0.99971115013063516</v>
      </c>
      <c r="AM242">
        <v>0.99894312927941398</v>
      </c>
      <c r="AN242">
        <v>0.99851831196215635</v>
      </c>
      <c r="AO242">
        <v>0.99749012356680333</v>
      </c>
      <c r="AP242">
        <v>0.99985688925969107</v>
      </c>
      <c r="AQ242">
        <v>0.99900182610193489</v>
      </c>
      <c r="AR242">
        <v>0.99833948435138054</v>
      </c>
      <c r="AS242">
        <v>0.99551164379492663</v>
      </c>
      <c r="AT242">
        <v>0.99979485641270271</v>
      </c>
      <c r="AU242">
        <v>0.99885610636952138</v>
      </c>
      <c r="AV242">
        <v>0.99899565466310858</v>
      </c>
      <c r="AW242">
        <v>0.99707379106516958</v>
      </c>
      <c r="AX242">
        <v>0.99984934880017062</v>
      </c>
      <c r="AY242">
        <v>499.12821035385133</v>
      </c>
      <c r="AZ242">
        <f>_xlfn.STDEV.S(HyperP_results[[#This Row],[Train Time Fold 1]:[Train Time Fold 5]])</f>
        <v>68.441487121778593</v>
      </c>
      <c r="BA242">
        <v>610.50830984115601</v>
      </c>
      <c r="BB242">
        <v>468.12176823616028</v>
      </c>
      <c r="BC242">
        <v>514.51360678672791</v>
      </c>
      <c r="BD242">
        <v>467.80788040161133</v>
      </c>
      <c r="BE242">
        <v>434.68948650360107</v>
      </c>
    </row>
    <row r="243" spans="1:57" x14ac:dyDescent="0.25">
      <c r="A243" t="s">
        <v>0</v>
      </c>
      <c r="B2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0.83706951394559281</v>
      </c>
      <c r="C243">
        <v>2</v>
      </c>
      <c r="D243">
        <v>0.85</v>
      </c>
      <c r="E243">
        <v>0.9</v>
      </c>
      <c r="F243">
        <v>64</v>
      </c>
      <c r="G243">
        <v>1</v>
      </c>
      <c r="H243">
        <v>1</v>
      </c>
      <c r="I243">
        <v>5</v>
      </c>
      <c r="J243">
        <v>0</v>
      </c>
      <c r="K243">
        <v>1</v>
      </c>
      <c r="L243" t="b">
        <v>0</v>
      </c>
      <c r="M2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43">
        <f>STANDARDIZE(HyperP_results[[#This Row],[Nparam]],AVERAGE(M:M),_xlfn.STDEV.S(M:M))</f>
        <v>-0.83909723201180753</v>
      </c>
      <c r="O243">
        <f>STANDARDIZE(HyperP_results[[#This Row],[AvgOACC]],AVERAGE(P:P),_xlfn.STDEV.S(P:P))</f>
        <v>0.37169863596035307</v>
      </c>
      <c r="P243">
        <v>0.97547882199491998</v>
      </c>
      <c r="Q243">
        <f>_xlfn.STDEV.S(HyperP_results[[#This Row],[OACC Fold 1]:[OACC fold 5]])</f>
        <v>8.933438120483226E-3</v>
      </c>
      <c r="R243">
        <v>0.97762064941305693</v>
      </c>
      <c r="S243">
        <v>0.98084712020319897</v>
      </c>
      <c r="T243">
        <v>0.97981739548294089</v>
      </c>
      <c r="U243">
        <v>0.95963479096588178</v>
      </c>
      <c r="V243">
        <v>0.97947415390952153</v>
      </c>
      <c r="W243">
        <f>STANDARDIZE(HyperP_results[[#This Row],[AvgROCAUC]],AVERAGE(Y:Y),_xlfn.STDEV.S(Y:Y))</f>
        <v>0.52472002907395554</v>
      </c>
      <c r="X243">
        <f>_xlfn.STDEV.S(HyperP_results[[#This Row],[ROC_AUC Fold 1]:[ROC_AUC Fold 5]])</f>
        <v>1.1914029552793812E-3</v>
      </c>
      <c r="Y243">
        <v>0.99762097405520223</v>
      </c>
      <c r="Z243">
        <v>0.99765977277728402</v>
      </c>
      <c r="AA243">
        <v>0.9981961120893833</v>
      </c>
      <c r="AB243">
        <v>0.99812271891134563</v>
      </c>
      <c r="AC243">
        <v>0.995567915158318</v>
      </c>
      <c r="AD243">
        <v>0.99855835133968007</v>
      </c>
      <c r="AE243">
        <v>0.99851229691680632</v>
      </c>
      <c r="AF243">
        <v>0.99811708857243797</v>
      </c>
      <c r="AG243">
        <v>0.99459885344264243</v>
      </c>
      <c r="AH243">
        <v>0.99963706691119403</v>
      </c>
      <c r="AI243">
        <v>0.99857828503045853</v>
      </c>
      <c r="AJ243">
        <v>0.99846291206451288</v>
      </c>
      <c r="AK243">
        <v>0.99641433493732556</v>
      </c>
      <c r="AL243">
        <v>0.99958256016094582</v>
      </c>
      <c r="AM243">
        <v>0.99843637490121562</v>
      </c>
      <c r="AN243">
        <v>0.99807448323671677</v>
      </c>
      <c r="AO243">
        <v>0.99665719865739921</v>
      </c>
      <c r="AP243">
        <v>0.99968174951989541</v>
      </c>
      <c r="AQ243">
        <v>0.99708572108651039</v>
      </c>
      <c r="AR243">
        <v>0.99533141063100328</v>
      </c>
      <c r="AS243">
        <v>0.99067686983900671</v>
      </c>
      <c r="AT243">
        <v>0.99922311722768931</v>
      </c>
      <c r="AU243">
        <v>0.9988639570454223</v>
      </c>
      <c r="AV243">
        <v>0.99849450037513443</v>
      </c>
      <c r="AW243">
        <v>0.99750066833006601</v>
      </c>
      <c r="AX243">
        <v>0.99973773563648738</v>
      </c>
      <c r="AY243">
        <v>1718.2722037792205</v>
      </c>
      <c r="AZ243">
        <f>_xlfn.STDEV.S(HyperP_results[[#This Row],[Train Time Fold 1]:[Train Time Fold 5]])</f>
        <v>708.51192926865792</v>
      </c>
      <c r="BA243">
        <v>2035.0588812828064</v>
      </c>
      <c r="BB243">
        <v>2034.2074434757233</v>
      </c>
      <c r="BC243">
        <v>2035.9189698696136</v>
      </c>
      <c r="BD243">
        <v>450.84801340103149</v>
      </c>
      <c r="BE243">
        <v>2035.3277108669281</v>
      </c>
    </row>
    <row r="244" spans="1:57" x14ac:dyDescent="0.25">
      <c r="A244" t="s">
        <v>0</v>
      </c>
      <c r="B2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0.83698089585807911</v>
      </c>
      <c r="C244">
        <v>22</v>
      </c>
      <c r="D244">
        <v>0.85</v>
      </c>
      <c r="E244">
        <v>0.9</v>
      </c>
      <c r="F244">
        <v>64</v>
      </c>
      <c r="G244">
        <v>2</v>
      </c>
      <c r="H244">
        <v>1</v>
      </c>
      <c r="I244">
        <v>5</v>
      </c>
      <c r="J244">
        <v>0</v>
      </c>
      <c r="K244">
        <v>1</v>
      </c>
      <c r="L244" t="b">
        <v>0</v>
      </c>
      <c r="M2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103556</v>
      </c>
      <c r="N244">
        <f>STANDARDIZE(HyperP_results[[#This Row],[Nparam]],AVERAGE(M:M),_xlfn.STDEV.S(M:M))</f>
        <v>-0.79622191536464781</v>
      </c>
      <c r="O244">
        <f>STANDARDIZE(HyperP_results[[#This Row],[AvgOACC]],AVERAGE(P:P),_xlfn.STDEV.S(P:P))</f>
        <v>0.43085426971774038</v>
      </c>
      <c r="P244">
        <v>0.97715384087320667</v>
      </c>
      <c r="Q244">
        <f>_xlfn.STDEV.S(HyperP_results[[#This Row],[OACC Fold 1]:[OACC fold 5]])</f>
        <v>3.9520209327933058E-3</v>
      </c>
      <c r="R244">
        <v>0.97755200109837304</v>
      </c>
      <c r="S244">
        <v>0.98359305279055398</v>
      </c>
      <c r="T244">
        <v>0.97315850895860512</v>
      </c>
      <c r="U244">
        <v>0.97638497974874716</v>
      </c>
      <c r="V244">
        <v>0.9750806617697535</v>
      </c>
      <c r="W244">
        <f>STANDARDIZE(HyperP_results[[#This Row],[AvgROCAUC]],AVERAGE(Y:Y),_xlfn.STDEV.S(Y:Y))</f>
        <v>0.5309627248694172</v>
      </c>
      <c r="X244">
        <f>_xlfn.STDEV.S(HyperP_results[[#This Row],[ROC_AUC Fold 1]:[ROC_AUC Fold 5]])</f>
        <v>9.057150894328283E-4</v>
      </c>
      <c r="Y244">
        <v>0.99766200029066332</v>
      </c>
      <c r="Z244">
        <v>0.99781185934460892</v>
      </c>
      <c r="AA244">
        <v>0.99869576367741064</v>
      </c>
      <c r="AB244">
        <v>0.9963752685717141</v>
      </c>
      <c r="AC244">
        <v>0.99822792859693221</v>
      </c>
      <c r="AD244">
        <v>0.99719918126265117</v>
      </c>
      <c r="AE244">
        <v>0.9982868069873716</v>
      </c>
      <c r="AF244">
        <v>0.99676058726854067</v>
      </c>
      <c r="AG244">
        <v>0.99659381868947905</v>
      </c>
      <c r="AH244">
        <v>0.99967353400971315</v>
      </c>
      <c r="AI244">
        <v>0.99905861330058809</v>
      </c>
      <c r="AJ244">
        <v>0.99877844336656585</v>
      </c>
      <c r="AK244">
        <v>0.99706959543753337</v>
      </c>
      <c r="AL244">
        <v>0.99984005608148541</v>
      </c>
      <c r="AM244">
        <v>0.99722892358746185</v>
      </c>
      <c r="AN244">
        <v>0.99643429816550788</v>
      </c>
      <c r="AO244">
        <v>0.99299798015802299</v>
      </c>
      <c r="AP244">
        <v>0.99940931630811525</v>
      </c>
      <c r="AQ244">
        <v>0.99853369820651594</v>
      </c>
      <c r="AR244">
        <v>0.99787673226518181</v>
      </c>
      <c r="AS244">
        <v>0.99690967890453286</v>
      </c>
      <c r="AT244">
        <v>0.99971061870777378</v>
      </c>
      <c r="AU244">
        <v>0.99796586479824434</v>
      </c>
      <c r="AV244">
        <v>0.9974826005067462</v>
      </c>
      <c r="AW244">
        <v>0.99395759074437118</v>
      </c>
      <c r="AX244">
        <v>0.99973148782717047</v>
      </c>
      <c r="AY244">
        <v>949.48302669525151</v>
      </c>
      <c r="AZ244">
        <f>_xlfn.STDEV.S(HyperP_results[[#This Row],[Train Time Fold 1]:[Train Time Fold 5]])</f>
        <v>95.080639902981162</v>
      </c>
      <c r="BA244">
        <v>999.53919744491577</v>
      </c>
      <c r="BB244">
        <v>872.48900771141052</v>
      </c>
      <c r="BC244">
        <v>1093.3183586597443</v>
      </c>
      <c r="BD244">
        <v>901.19547510147095</v>
      </c>
      <c r="BE244">
        <v>880.87309455871582</v>
      </c>
    </row>
    <row r="245" spans="1:57" x14ac:dyDescent="0.25">
      <c r="A245" t="s">
        <v>0</v>
      </c>
      <c r="B2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0.83662967044075087</v>
      </c>
      <c r="C245">
        <v>42</v>
      </c>
      <c r="D245">
        <v>0.85</v>
      </c>
      <c r="E245">
        <v>0.9</v>
      </c>
      <c r="F245">
        <v>64</v>
      </c>
      <c r="G245">
        <v>3</v>
      </c>
      <c r="H245">
        <v>1</v>
      </c>
      <c r="I245">
        <v>5</v>
      </c>
      <c r="J245">
        <v>0</v>
      </c>
      <c r="K245">
        <v>1</v>
      </c>
      <c r="L245" t="b">
        <v>0</v>
      </c>
      <c r="M2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154918</v>
      </c>
      <c r="N245">
        <f>STANDARDIZE(HyperP_results[[#This Row],[Nparam]],AVERAGE(M:M),_xlfn.STDEV.S(M:M))</f>
        <v>-0.75216457674366088</v>
      </c>
      <c r="O245">
        <f>STANDARDIZE(HyperP_results[[#This Row],[AvgOACC]],AVERAGE(P:P),_xlfn.STDEV.S(P:P))</f>
        <v>0.47643320064555283</v>
      </c>
      <c r="P245">
        <v>0.97844442918926333</v>
      </c>
      <c r="Q245">
        <f>_xlfn.STDEV.S(HyperP_results[[#This Row],[OACC Fold 1]:[OACC fold 5]])</f>
        <v>1.8980979697533521E-3</v>
      </c>
      <c r="R245">
        <v>0.97549255165785675</v>
      </c>
      <c r="S245">
        <v>0.97892496739205048</v>
      </c>
      <c r="T245">
        <v>0.9778952426717924</v>
      </c>
      <c r="U245">
        <v>0.98050387862977961</v>
      </c>
      <c r="V245">
        <v>0.97940550559483763</v>
      </c>
      <c r="W245">
        <f>STANDARDIZE(HyperP_results[[#This Row],[AvgROCAUC]],AVERAGE(Y:Y),_xlfn.STDEV.S(Y:Y))</f>
        <v>0.55058149183815097</v>
      </c>
      <c r="X245">
        <f>_xlfn.STDEV.S(HyperP_results[[#This Row],[ROC_AUC Fold 1]:[ROC_AUC Fold 5]])</f>
        <v>3.0201978019356546E-4</v>
      </c>
      <c r="Y245">
        <v>0.99779093243464201</v>
      </c>
      <c r="Z245">
        <v>0.99797687589972173</v>
      </c>
      <c r="AA245">
        <v>0.9979195672068224</v>
      </c>
      <c r="AB245">
        <v>0.99769881026588625</v>
      </c>
      <c r="AC245">
        <v>0.99805421212294698</v>
      </c>
      <c r="AD245">
        <v>0.99730519667783313</v>
      </c>
      <c r="AE245">
        <v>0.99816137941969418</v>
      </c>
      <c r="AF245">
        <v>0.99716221801044747</v>
      </c>
      <c r="AG245">
        <v>0.99716609487316576</v>
      </c>
      <c r="AH245">
        <v>0.9998010180453395</v>
      </c>
      <c r="AI245">
        <v>0.99809879583748284</v>
      </c>
      <c r="AJ245">
        <v>0.99591433161282594</v>
      </c>
      <c r="AK245">
        <v>0.99810929424345041</v>
      </c>
      <c r="AL245">
        <v>0.99979965358123579</v>
      </c>
      <c r="AM245">
        <v>0.99835661434875944</v>
      </c>
      <c r="AN245">
        <v>0.99779853916098793</v>
      </c>
      <c r="AO245">
        <v>0.99532993227588673</v>
      </c>
      <c r="AP245">
        <v>0.99916174506858246</v>
      </c>
      <c r="AQ245">
        <v>0.99861374809592174</v>
      </c>
      <c r="AR245">
        <v>0.9980719650595512</v>
      </c>
      <c r="AS245">
        <v>0.99556258539773057</v>
      </c>
      <c r="AT245">
        <v>0.99969766348017874</v>
      </c>
      <c r="AU245">
        <v>0.99837110048537248</v>
      </c>
      <c r="AV245">
        <v>0.99715571889143917</v>
      </c>
      <c r="AW245">
        <v>0.99365517138953252</v>
      </c>
      <c r="AX245">
        <v>0.99957937162377719</v>
      </c>
      <c r="AY245">
        <v>584.1315412998199</v>
      </c>
      <c r="AZ245">
        <f>_xlfn.STDEV.S(HyperP_results[[#This Row],[Train Time Fold 1]:[Train Time Fold 5]])</f>
        <v>45.77013886243482</v>
      </c>
      <c r="BA245">
        <v>522.04356694221497</v>
      </c>
      <c r="BB245">
        <v>603.03726983070374</v>
      </c>
      <c r="BC245">
        <v>549.91559982299805</v>
      </c>
      <c r="BD245">
        <v>622.02163410186768</v>
      </c>
      <c r="BE245">
        <v>623.63963580131531</v>
      </c>
    </row>
    <row r="246" spans="1:57" x14ac:dyDescent="0.25">
      <c r="A246" t="s">
        <v>1</v>
      </c>
      <c r="B2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0.83645474215289739</v>
      </c>
      <c r="C246">
        <v>14</v>
      </c>
      <c r="D246">
        <v>0.85</v>
      </c>
      <c r="E246">
        <v>0.9</v>
      </c>
      <c r="F246">
        <v>128</v>
      </c>
      <c r="G246">
        <v>1</v>
      </c>
      <c r="H246">
        <v>8</v>
      </c>
      <c r="I246">
        <v>5</v>
      </c>
      <c r="J246">
        <v>0</v>
      </c>
      <c r="K246">
        <v>1</v>
      </c>
      <c r="L246" t="b">
        <v>0</v>
      </c>
      <c r="M2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46">
        <f>STANDARDIZE(HyperP_results[[#This Row],[Nparam]],AVERAGE(M:M),_xlfn.STDEV.S(M:M))</f>
        <v>-0.70882434289054008</v>
      </c>
      <c r="O246">
        <f>STANDARDIZE(HyperP_results[[#This Row],[AvgOACC]],AVERAGE(P:P),_xlfn.STDEV.S(P:P))</f>
        <v>0.51764819137815909</v>
      </c>
      <c r="P246">
        <v>0.97961145053888932</v>
      </c>
      <c r="Q246">
        <f>_xlfn.STDEV.S(HyperP_results[[#This Row],[OACC Fold 1]:[OACC fold 5]])</f>
        <v>1.8528687548933648E-3</v>
      </c>
      <c r="R246">
        <v>0.98222008649687653</v>
      </c>
      <c r="S246">
        <v>0.97858172581863112</v>
      </c>
      <c r="T246">
        <v>0.98091576851788287</v>
      </c>
      <c r="U246">
        <v>0.97823848424521176</v>
      </c>
      <c r="V246">
        <v>0.97810118761584408</v>
      </c>
      <c r="W246">
        <f>STANDARDIZE(HyperP_results[[#This Row],[AvgROCAUC]],AVERAGE(Y:Y),_xlfn.STDEV.S(Y:Y))</f>
        <v>0.57442915850856591</v>
      </c>
      <c r="X246">
        <f>_xlfn.STDEV.S(HyperP_results[[#This Row],[ROC_AUC Fold 1]:[ROC_AUC Fold 5]])</f>
        <v>2.2757405777392868E-4</v>
      </c>
      <c r="Y246">
        <v>0.9979476563917391</v>
      </c>
      <c r="Z246">
        <v>0.99800272339921658</v>
      </c>
      <c r="AA246">
        <v>0.9976309938382989</v>
      </c>
      <c r="AB246">
        <v>0.99780293899072381</v>
      </c>
      <c r="AC246">
        <v>0.99816430411100532</v>
      </c>
      <c r="AD246">
        <v>0.99813732161945123</v>
      </c>
      <c r="AE246">
        <v>0.9984588853158991</v>
      </c>
      <c r="AF246">
        <v>0.99787338086763056</v>
      </c>
      <c r="AG246">
        <v>0.99612661884393749</v>
      </c>
      <c r="AH246">
        <v>0.99972839982946204</v>
      </c>
      <c r="AI246">
        <v>0.99852323385350339</v>
      </c>
      <c r="AJ246">
        <v>0.99726127865630065</v>
      </c>
      <c r="AK246">
        <v>0.99538102239648318</v>
      </c>
      <c r="AL246">
        <v>0.9997701667938157</v>
      </c>
      <c r="AM246">
        <v>0.99863202454657529</v>
      </c>
      <c r="AN246">
        <v>0.99784073714452037</v>
      </c>
      <c r="AO246">
        <v>0.9952504381274877</v>
      </c>
      <c r="AP246">
        <v>0.99973815215710848</v>
      </c>
      <c r="AQ246">
        <v>0.99833953382416452</v>
      </c>
      <c r="AR246">
        <v>0.99773745484871301</v>
      </c>
      <c r="AS246">
        <v>0.99701412404206036</v>
      </c>
      <c r="AT246">
        <v>0.99975153826810503</v>
      </c>
      <c r="AU246">
        <v>0.99838178666337973</v>
      </c>
      <c r="AV246">
        <v>0.99825045938217261</v>
      </c>
      <c r="AW246">
        <v>0.99698293530564952</v>
      </c>
      <c r="AX246">
        <v>0.99958185638472397</v>
      </c>
      <c r="AY246">
        <v>399.33357186317443</v>
      </c>
      <c r="AZ246">
        <f>_xlfn.STDEV.S(HyperP_results[[#This Row],[Train Time Fold 1]:[Train Time Fold 5]])</f>
        <v>53.86776306657638</v>
      </c>
      <c r="BA246">
        <v>408.34096789360046</v>
      </c>
      <c r="BB246">
        <v>432.95908355712891</v>
      </c>
      <c r="BC246">
        <v>331.42597341537476</v>
      </c>
      <c r="BD246">
        <v>464.24083423614502</v>
      </c>
      <c r="BE246">
        <v>359.70100021362305</v>
      </c>
    </row>
    <row r="247" spans="1:57" x14ac:dyDescent="0.25">
      <c r="A247" t="s">
        <v>2</v>
      </c>
      <c r="B2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0.83621887441961085</v>
      </c>
      <c r="C247">
        <v>7</v>
      </c>
      <c r="D247">
        <v>0.9</v>
      </c>
      <c r="E247">
        <v>0.999</v>
      </c>
      <c r="F247">
        <v>128</v>
      </c>
      <c r="G247">
        <v>1</v>
      </c>
      <c r="H247">
        <v>2</v>
      </c>
      <c r="I247">
        <v>7</v>
      </c>
      <c r="J247">
        <v>0</v>
      </c>
      <c r="K247">
        <v>1</v>
      </c>
      <c r="L247" t="b">
        <v>0</v>
      </c>
      <c r="M2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47">
        <f>STANDARDIZE(HyperP_results[[#This Row],[Nparam]],AVERAGE(M:M),_xlfn.STDEV.S(M:M))</f>
        <v>-0.70882434289054008</v>
      </c>
      <c r="O247">
        <f>STANDARDIZE(HyperP_results[[#This Row],[AvgOACC]],AVERAGE(P:P),_xlfn.STDEV.S(P:P))</f>
        <v>0.51182960445120185</v>
      </c>
      <c r="P247">
        <v>0.97944669458364797</v>
      </c>
      <c r="Q247">
        <f>_xlfn.STDEV.S(HyperP_results[[#This Row],[OACC Fold 1]:[OACC fold 5]])</f>
        <v>1.8885150121836366E-3</v>
      </c>
      <c r="R247">
        <v>0.97906226402141827</v>
      </c>
      <c r="S247">
        <v>0.98194549323814095</v>
      </c>
      <c r="T247">
        <v>0.97865037413331502</v>
      </c>
      <c r="U247">
        <v>0.97700281458090199</v>
      </c>
      <c r="V247">
        <v>0.98057252694446351</v>
      </c>
      <c r="W247">
        <f>STANDARDIZE(HyperP_results[[#This Row],[AvgROCAUC]],AVERAGE(Y:Y),_xlfn.STDEV.S(Y:Y))</f>
        <v>0.57862349815273251</v>
      </c>
      <c r="X247">
        <f>_xlfn.STDEV.S(HyperP_results[[#This Row],[ROC_AUC Fold 1]:[ROC_AUC Fold 5]])</f>
        <v>3.7891858826674744E-4</v>
      </c>
      <c r="Y247">
        <v>0.99797522108037418</v>
      </c>
      <c r="Z247">
        <v>0.99814192472237673</v>
      </c>
      <c r="AA247">
        <v>0.99801485257055456</v>
      </c>
      <c r="AB247">
        <v>0.99737760252500618</v>
      </c>
      <c r="AC247">
        <v>0.99793500570545479</v>
      </c>
      <c r="AD247">
        <v>0.9984067198784784</v>
      </c>
      <c r="AE247">
        <v>0.99872217229552429</v>
      </c>
      <c r="AF247">
        <v>0.99793876089389366</v>
      </c>
      <c r="AG247">
        <v>0.99656537753222818</v>
      </c>
      <c r="AH247">
        <v>0.99979128008047291</v>
      </c>
      <c r="AI247">
        <v>0.99884863183165529</v>
      </c>
      <c r="AJ247">
        <v>0.99893618124357964</v>
      </c>
      <c r="AK247">
        <v>0.99442363957702129</v>
      </c>
      <c r="AL247">
        <v>0.99984532722175978</v>
      </c>
      <c r="AM247">
        <v>0.99802933568043473</v>
      </c>
      <c r="AN247">
        <v>0.99731673410197008</v>
      </c>
      <c r="AO247">
        <v>0.99466108239767126</v>
      </c>
      <c r="AP247">
        <v>0.99980638972507396</v>
      </c>
      <c r="AQ247">
        <v>0.9987009156742892</v>
      </c>
      <c r="AR247">
        <v>0.99828093673228013</v>
      </c>
      <c r="AS247">
        <v>0.99466293887007673</v>
      </c>
      <c r="AT247">
        <v>0.99980987988062342</v>
      </c>
      <c r="AU247">
        <v>0.99858103373148022</v>
      </c>
      <c r="AV247">
        <v>0.99860815163574124</v>
      </c>
      <c r="AW247">
        <v>0.99720964771579634</v>
      </c>
      <c r="AX247">
        <v>0.9998190864226284</v>
      </c>
      <c r="AY247">
        <v>463.53532962799073</v>
      </c>
      <c r="AZ247">
        <f>_xlfn.STDEV.S(HyperP_results[[#This Row],[Train Time Fold 1]:[Train Time Fold 5]])</f>
        <v>57.343637789121338</v>
      </c>
      <c r="BA247">
        <v>453.77671599388123</v>
      </c>
      <c r="BB247">
        <v>552.24599528312683</v>
      </c>
      <c r="BC247">
        <v>415.64000844955444</v>
      </c>
      <c r="BD247">
        <v>413.27847170829773</v>
      </c>
      <c r="BE247">
        <v>482.73545670509338</v>
      </c>
    </row>
    <row r="248" spans="1:57" x14ac:dyDescent="0.25">
      <c r="A248" t="s">
        <v>8</v>
      </c>
      <c r="B2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0.8360632467204473</v>
      </c>
      <c r="C248">
        <v>18</v>
      </c>
      <c r="D248">
        <v>0.9</v>
      </c>
      <c r="E248">
        <v>0.9</v>
      </c>
      <c r="F248">
        <v>64</v>
      </c>
      <c r="G248">
        <v>1</v>
      </c>
      <c r="H248">
        <v>16</v>
      </c>
      <c r="I248">
        <v>5</v>
      </c>
      <c r="J248">
        <v>0</v>
      </c>
      <c r="K248">
        <v>1</v>
      </c>
      <c r="L248" t="b">
        <v>0</v>
      </c>
      <c r="M2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48">
        <f>STANDARDIZE(HyperP_results[[#This Row],[Nparam]],AVERAGE(M:M),_xlfn.STDEV.S(M:M))</f>
        <v>-0.83909723201180753</v>
      </c>
      <c r="O248">
        <f>STANDARDIZE(HyperP_results[[#This Row],[AvgOACC]],AVERAGE(P:P),_xlfn.STDEV.S(P:P))</f>
        <v>0.39691251264382682</v>
      </c>
      <c r="P248">
        <v>0.97619276446763226</v>
      </c>
      <c r="Q248">
        <f>_xlfn.STDEV.S(HyperP_results[[#This Row],[OACC Fold 1]:[OACC fold 5]])</f>
        <v>1.3672910783424871E-3</v>
      </c>
      <c r="R248">
        <v>0.97851307750394723</v>
      </c>
      <c r="S248">
        <v>0.97514931008443739</v>
      </c>
      <c r="T248">
        <v>0.97576714491659233</v>
      </c>
      <c r="U248">
        <v>0.97528660671380518</v>
      </c>
      <c r="V248">
        <v>0.97624768311937937</v>
      </c>
      <c r="W248">
        <f>STANDARDIZE(HyperP_results[[#This Row],[AvgROCAUC]],AVERAGE(Y:Y),_xlfn.STDEV.S(Y:Y))</f>
        <v>0.49405360420469208</v>
      </c>
      <c r="X248">
        <f>_xlfn.STDEV.S(HyperP_results[[#This Row],[ROC_AUC Fold 1]:[ROC_AUC Fold 5]])</f>
        <v>2.7117231528459631E-4</v>
      </c>
      <c r="Y248">
        <v>0.9974194380507807</v>
      </c>
      <c r="Z248">
        <v>0.99757935379069107</v>
      </c>
      <c r="AA248">
        <v>0.99745114348948294</v>
      </c>
      <c r="AB248">
        <v>0.99769112153156947</v>
      </c>
      <c r="AC248">
        <v>0.99739565816050868</v>
      </c>
      <c r="AD248">
        <v>0.99697991328165159</v>
      </c>
      <c r="AE248">
        <v>0.99796735006125281</v>
      </c>
      <c r="AF248">
        <v>0.99748622964442601</v>
      </c>
      <c r="AG248">
        <v>0.99579568407295194</v>
      </c>
      <c r="AH248">
        <v>0.99957151518309573</v>
      </c>
      <c r="AI248">
        <v>0.99808323915415609</v>
      </c>
      <c r="AJ248">
        <v>0.99741979420567439</v>
      </c>
      <c r="AK248">
        <v>0.99491541911721015</v>
      </c>
      <c r="AL248">
        <v>0.99969045336459905</v>
      </c>
      <c r="AM248">
        <v>0.998423962346075</v>
      </c>
      <c r="AN248">
        <v>0.99730714280953037</v>
      </c>
      <c r="AO248">
        <v>0.99502825551001006</v>
      </c>
      <c r="AP248">
        <v>0.99971665107539021</v>
      </c>
      <c r="AQ248">
        <v>0.9977282227169243</v>
      </c>
      <c r="AR248">
        <v>0.99750863401479661</v>
      </c>
      <c r="AS248">
        <v>0.99530238222539058</v>
      </c>
      <c r="AT248">
        <v>0.99978223152904844</v>
      </c>
      <c r="AU248">
        <v>0.99809676083427035</v>
      </c>
      <c r="AV248">
        <v>0.99644914800438156</v>
      </c>
      <c r="AW248">
        <v>0.99378085457137766</v>
      </c>
      <c r="AX248">
        <v>0.99953082542724536</v>
      </c>
      <c r="AY248">
        <v>512.32455062866211</v>
      </c>
      <c r="AZ248">
        <f>_xlfn.STDEV.S(HyperP_results[[#This Row],[Train Time Fold 1]:[Train Time Fold 5]])</f>
        <v>44.285014130020322</v>
      </c>
      <c r="BA248">
        <v>566.27700710296631</v>
      </c>
      <c r="BB248">
        <v>537.86529278755188</v>
      </c>
      <c r="BC248">
        <v>497.39695334434509</v>
      </c>
      <c r="BD248">
        <v>448.62311506271362</v>
      </c>
      <c r="BE248">
        <v>511.46038484573364</v>
      </c>
    </row>
    <row r="249" spans="1:57" x14ac:dyDescent="0.25">
      <c r="A249" t="s">
        <v>6</v>
      </c>
      <c r="B2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0.83583902010187783</v>
      </c>
      <c r="C249">
        <v>55</v>
      </c>
      <c r="D249">
        <v>0.85</v>
      </c>
      <c r="E249">
        <v>0.999</v>
      </c>
      <c r="F249">
        <v>128</v>
      </c>
      <c r="G249">
        <v>3</v>
      </c>
      <c r="H249">
        <v>8</v>
      </c>
      <c r="I249">
        <v>7</v>
      </c>
      <c r="J249">
        <v>0</v>
      </c>
      <c r="K249">
        <v>1</v>
      </c>
      <c r="L249" t="b">
        <v>0</v>
      </c>
      <c r="M2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49">
        <f>STANDARDIZE(HyperP_results[[#This Row],[Nparam]],AVERAGE(M:M),_xlfn.STDEV.S(M:M))</f>
        <v>-0.36749448231773563</v>
      </c>
      <c r="O249">
        <f>STANDARDIZE(HyperP_results[[#This Row],[AvgOACC]],AVERAGE(P:P),_xlfn.STDEV.S(P:P))</f>
        <v>0.87694593411766175</v>
      </c>
      <c r="P249">
        <v>0.98978513077503938</v>
      </c>
      <c r="Q249">
        <f>_xlfn.STDEV.S(HyperP_results[[#This Row],[OACC Fold 1]:[OACC fold 5]])</f>
        <v>1.9045423010655847E-3</v>
      </c>
      <c r="R249">
        <v>0.99189949886730278</v>
      </c>
      <c r="S249">
        <v>0.98819248987437358</v>
      </c>
      <c r="T249">
        <v>0.98750600672753486</v>
      </c>
      <c r="U249">
        <v>0.99004599437083818</v>
      </c>
      <c r="V249">
        <v>0.99128166403514795</v>
      </c>
      <c r="W249">
        <f>STANDARDIZE(HyperP_results[[#This Row],[AvgROCAUC]],AVERAGE(Y:Y),_xlfn.STDEV.S(Y:Y))</f>
        <v>0.73269496838759218</v>
      </c>
      <c r="X249">
        <f>_xlfn.STDEV.S(HyperP_results[[#This Row],[ROC_AUC Fold 1]:[ROC_AUC Fold 5]])</f>
        <v>2.4257797851986462E-4</v>
      </c>
      <c r="Y249">
        <v>0.99898775999349687</v>
      </c>
      <c r="Z249">
        <v>0.99934640720180268</v>
      </c>
      <c r="AA249">
        <v>0.99867076649982112</v>
      </c>
      <c r="AB249">
        <v>0.99897110257593535</v>
      </c>
      <c r="AC249">
        <v>0.99892199961350625</v>
      </c>
      <c r="AD249">
        <v>0.99902852407641918</v>
      </c>
      <c r="AE249">
        <v>0.99973509273345673</v>
      </c>
      <c r="AF249">
        <v>0.99968021001597573</v>
      </c>
      <c r="AG249">
        <v>0.99814048297986102</v>
      </c>
      <c r="AH249">
        <v>0.99971679470319053</v>
      </c>
      <c r="AI249">
        <v>0.99911531369815643</v>
      </c>
      <c r="AJ249">
        <v>0.99948003344731795</v>
      </c>
      <c r="AK249">
        <v>0.99661201211905182</v>
      </c>
      <c r="AL249">
        <v>0.99994197436864229</v>
      </c>
      <c r="AM249">
        <v>0.99927072621838342</v>
      </c>
      <c r="AN249">
        <v>0.9992381403113505</v>
      </c>
      <c r="AO249">
        <v>0.99769002851541622</v>
      </c>
      <c r="AP249">
        <v>0.99996403559878222</v>
      </c>
      <c r="AQ249">
        <v>0.99942711283967445</v>
      </c>
      <c r="AR249">
        <v>0.99932261034245007</v>
      </c>
      <c r="AS249">
        <v>0.99705407532822432</v>
      </c>
      <c r="AT249">
        <v>0.99995915225356902</v>
      </c>
      <c r="AU249">
        <v>0.99948308989486856</v>
      </c>
      <c r="AV249">
        <v>0.99885771039925686</v>
      </c>
      <c r="AW249">
        <v>0.99788640616645874</v>
      </c>
      <c r="AX249">
        <v>0.9998963581792385</v>
      </c>
      <c r="AY249">
        <v>970.82725567817693</v>
      </c>
      <c r="AZ249">
        <f>_xlfn.STDEV.S(HyperP_results[[#This Row],[Train Time Fold 1]:[Train Time Fold 5]])</f>
        <v>298.2801860834681</v>
      </c>
      <c r="BA249">
        <v>1162.2646594047546</v>
      </c>
      <c r="BB249">
        <v>683.58995223045349</v>
      </c>
      <c r="BC249">
        <v>647.5932765007019</v>
      </c>
      <c r="BD249">
        <v>1031.25390625</v>
      </c>
      <c r="BE249">
        <v>1329.4344840049744</v>
      </c>
    </row>
    <row r="250" spans="1:57" x14ac:dyDescent="0.25">
      <c r="A250" t="s">
        <v>9</v>
      </c>
      <c r="B2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0.83472040084706178</v>
      </c>
      <c r="C250">
        <v>59</v>
      </c>
      <c r="D250">
        <v>0.9</v>
      </c>
      <c r="E250">
        <v>0.9</v>
      </c>
      <c r="F250">
        <v>128</v>
      </c>
      <c r="G250">
        <v>3</v>
      </c>
      <c r="H250">
        <v>16</v>
      </c>
      <c r="I250">
        <v>7</v>
      </c>
      <c r="J250">
        <v>0</v>
      </c>
      <c r="K250">
        <v>1</v>
      </c>
      <c r="L250" t="b">
        <v>0</v>
      </c>
      <c r="M2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50">
        <f>STANDARDIZE(HyperP_results[[#This Row],[Nparam]],AVERAGE(M:M),_xlfn.STDEV.S(M:M))</f>
        <v>-0.36749448231773563</v>
      </c>
      <c r="O250">
        <f>STANDARDIZE(HyperP_results[[#This Row],[AvgOACC]],AVERAGE(P:P),_xlfn.STDEV.S(P:P))</f>
        <v>0.86627852475157729</v>
      </c>
      <c r="P250">
        <v>0.98948307819043035</v>
      </c>
      <c r="Q250">
        <f>_xlfn.STDEV.S(HyperP_results[[#This Row],[OACC Fold 1]:[OACC fold 5]])</f>
        <v>1.1963335319984587E-3</v>
      </c>
      <c r="R250">
        <v>0.9888789730212123</v>
      </c>
      <c r="S250">
        <v>0.98963410448273492</v>
      </c>
      <c r="T250">
        <v>0.99114436740578016</v>
      </c>
      <c r="U250">
        <v>0.98791789661563811</v>
      </c>
      <c r="V250">
        <v>0.98984004942678661</v>
      </c>
      <c r="W250">
        <f>STANDARDIZE(HyperP_results[[#This Row],[AvgROCAUC]],AVERAGE(Y:Y),_xlfn.STDEV.S(Y:Y))</f>
        <v>0.73539332509803101</v>
      </c>
      <c r="X250">
        <f>_xlfn.STDEV.S(HyperP_results[[#This Row],[ROC_AUC Fold 1]:[ROC_AUC Fold 5]])</f>
        <v>1.9342882853827802E-4</v>
      </c>
      <c r="Y250">
        <v>0.99900549326472898</v>
      </c>
      <c r="Z250">
        <v>0.99900368655584304</v>
      </c>
      <c r="AA250">
        <v>0.99909701095546266</v>
      </c>
      <c r="AB250">
        <v>0.99881704787999714</v>
      </c>
      <c r="AC250">
        <v>0.99883025615772902</v>
      </c>
      <c r="AD250">
        <v>0.99927946477461294</v>
      </c>
      <c r="AE250">
        <v>0.99924142602994792</v>
      </c>
      <c r="AF250">
        <v>0.99909293777213903</v>
      </c>
      <c r="AG250">
        <v>0.99820575654963473</v>
      </c>
      <c r="AH250">
        <v>0.9998876256089746</v>
      </c>
      <c r="AI250">
        <v>0.99954601103685425</v>
      </c>
      <c r="AJ250">
        <v>0.99939547083617553</v>
      </c>
      <c r="AK250">
        <v>0.9970913161646765</v>
      </c>
      <c r="AL250">
        <v>0.99998104113034847</v>
      </c>
      <c r="AM250">
        <v>0.99944459843599887</v>
      </c>
      <c r="AN250">
        <v>0.99960107259534459</v>
      </c>
      <c r="AO250">
        <v>0.99625356442701829</v>
      </c>
      <c r="AP250">
        <v>0.9998375425949787</v>
      </c>
      <c r="AQ250">
        <v>0.99941954185615822</v>
      </c>
      <c r="AR250">
        <v>0.99863370372756866</v>
      </c>
      <c r="AS250">
        <v>0.99706803600071281</v>
      </c>
      <c r="AT250">
        <v>0.99985526626554677</v>
      </c>
      <c r="AU250">
        <v>0.99971485843611052</v>
      </c>
      <c r="AV250">
        <v>0.99940961706672349</v>
      </c>
      <c r="AW250">
        <v>0.9977520346937564</v>
      </c>
      <c r="AX250">
        <v>0.99987593430602284</v>
      </c>
      <c r="AY250">
        <v>908.53059840202332</v>
      </c>
      <c r="AZ250">
        <f>_xlfn.STDEV.S(HyperP_results[[#This Row],[Train Time Fold 1]:[Train Time Fold 5]])</f>
        <v>95.685633455539303</v>
      </c>
      <c r="BA250">
        <v>821.43254041671753</v>
      </c>
      <c r="BB250">
        <v>901.9820864200592</v>
      </c>
      <c r="BC250">
        <v>1062.9642899036407</v>
      </c>
      <c r="BD250">
        <v>918.73694491386414</v>
      </c>
      <c r="BE250">
        <v>837.53713035583496</v>
      </c>
    </row>
    <row r="251" spans="1:57" x14ac:dyDescent="0.25">
      <c r="A251" t="s">
        <v>1</v>
      </c>
      <c r="B2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0.83456824663078921</v>
      </c>
      <c r="C251">
        <v>31</v>
      </c>
      <c r="D251">
        <v>0.85</v>
      </c>
      <c r="E251">
        <v>0.9</v>
      </c>
      <c r="F251">
        <v>128</v>
      </c>
      <c r="G251">
        <v>2</v>
      </c>
      <c r="H251">
        <v>4</v>
      </c>
      <c r="I251">
        <v>7</v>
      </c>
      <c r="J251">
        <v>0</v>
      </c>
      <c r="K251">
        <v>1</v>
      </c>
      <c r="L251" t="b">
        <v>0</v>
      </c>
      <c r="M2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51">
        <f>STANDARDIZE(HyperP_results[[#This Row],[Nparam]],AVERAGE(M:M),_xlfn.STDEV.S(M:M))</f>
        <v>-0.53875042359105152</v>
      </c>
      <c r="O251">
        <f>STANDARDIZE(HyperP_results[[#This Row],[AvgOACC]],AVERAGE(P:P),_xlfn.STDEV.S(P:P))</f>
        <v>0.69123603469900052</v>
      </c>
      <c r="P251">
        <v>0.98452666987025472</v>
      </c>
      <c r="Q251">
        <f>_xlfn.STDEV.S(HyperP_results[[#This Row],[OACC Fold 1]:[OACC fold 5]])</f>
        <v>2.0170225344167086E-3</v>
      </c>
      <c r="R251">
        <v>0.9853092606576509</v>
      </c>
      <c r="S251">
        <v>0.98572115054575415</v>
      </c>
      <c r="T251">
        <v>0.98194549323814095</v>
      </c>
      <c r="U251">
        <v>0.98675087526601224</v>
      </c>
      <c r="V251">
        <v>0.98290656964371526</v>
      </c>
      <c r="W251">
        <f>STANDARDIZE(HyperP_results[[#This Row],[AvgROCAUC]],AVERAGE(Y:Y),_xlfn.STDEV.S(Y:Y))</f>
        <v>0.64829230802501248</v>
      </c>
      <c r="X251">
        <f>_xlfn.STDEV.S(HyperP_results[[#This Row],[ROC_AUC Fold 1]:[ROC_AUC Fold 5]])</f>
        <v>2.7141119224702737E-4</v>
      </c>
      <c r="Y251">
        <v>0.99843307600263265</v>
      </c>
      <c r="Z251">
        <v>0.99861679501439682</v>
      </c>
      <c r="AA251">
        <v>0.9987436536867963</v>
      </c>
      <c r="AB251">
        <v>0.99830605344666445</v>
      </c>
      <c r="AC251">
        <v>0.99804836047625145</v>
      </c>
      <c r="AD251">
        <v>0.99845051738905399</v>
      </c>
      <c r="AE251">
        <v>0.99912591307507892</v>
      </c>
      <c r="AF251">
        <v>0.99875640931636667</v>
      </c>
      <c r="AG251">
        <v>0.99649869304342653</v>
      </c>
      <c r="AH251">
        <v>0.99984932007461058</v>
      </c>
      <c r="AI251">
        <v>0.99926088876209507</v>
      </c>
      <c r="AJ251">
        <v>0.99827073441155756</v>
      </c>
      <c r="AK251">
        <v>0.9978487940355254</v>
      </c>
      <c r="AL251">
        <v>0.99955483999547046</v>
      </c>
      <c r="AM251">
        <v>0.99867681390638252</v>
      </c>
      <c r="AN251">
        <v>0.99879797775560797</v>
      </c>
      <c r="AO251">
        <v>0.99616152052515905</v>
      </c>
      <c r="AP251">
        <v>0.99963495558252824</v>
      </c>
      <c r="AQ251">
        <v>0.99892330969836229</v>
      </c>
      <c r="AR251">
        <v>0.99805150487008054</v>
      </c>
      <c r="AS251">
        <v>0.99508161052694111</v>
      </c>
      <c r="AT251">
        <v>0.999743825455224</v>
      </c>
      <c r="AU251">
        <v>0.99884801457949601</v>
      </c>
      <c r="AV251">
        <v>0.99834126188820327</v>
      </c>
      <c r="AW251">
        <v>0.99704880294659304</v>
      </c>
      <c r="AX251">
        <v>0.99976223853923396</v>
      </c>
      <c r="AY251">
        <v>491.61564831733705</v>
      </c>
      <c r="AZ251">
        <f>_xlfn.STDEV.S(HyperP_results[[#This Row],[Train Time Fold 1]:[Train Time Fold 5]])</f>
        <v>39.270550710645381</v>
      </c>
      <c r="BA251">
        <v>531.54918646812439</v>
      </c>
      <c r="BB251">
        <v>530.74637293815613</v>
      </c>
      <c r="BC251">
        <v>481.37404489517212</v>
      </c>
      <c r="BD251">
        <v>474.08083891868591</v>
      </c>
      <c r="BE251">
        <v>440.32779836654663</v>
      </c>
    </row>
    <row r="252" spans="1:57" x14ac:dyDescent="0.25">
      <c r="A252" t="s">
        <v>6</v>
      </c>
      <c r="B2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0.83412894383348424</v>
      </c>
      <c r="C252">
        <v>31</v>
      </c>
      <c r="D252">
        <v>0.85</v>
      </c>
      <c r="E252">
        <v>0.999</v>
      </c>
      <c r="F252">
        <v>128</v>
      </c>
      <c r="G252">
        <v>2</v>
      </c>
      <c r="H252">
        <v>4</v>
      </c>
      <c r="I252">
        <v>7</v>
      </c>
      <c r="J252">
        <v>0</v>
      </c>
      <c r="K252">
        <v>1</v>
      </c>
      <c r="L252" t="b">
        <v>0</v>
      </c>
      <c r="M2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52">
        <f>STANDARDIZE(HyperP_results[[#This Row],[Nparam]],AVERAGE(M:M),_xlfn.STDEV.S(M:M))</f>
        <v>-0.53875042359105152</v>
      </c>
      <c r="O252">
        <f>STANDARDIZE(HyperP_results[[#This Row],[AvgOACC]],AVERAGE(P:P),_xlfn.STDEV.S(P:P))</f>
        <v>0.66941633372291465</v>
      </c>
      <c r="P252">
        <v>0.98390883503809978</v>
      </c>
      <c r="Q252">
        <f>_xlfn.STDEV.S(HyperP_results[[#This Row],[OACC Fold 1]:[OACC fold 5]])</f>
        <v>3.221208329750801E-3</v>
      </c>
      <c r="R252">
        <v>0.98084712020319897</v>
      </c>
      <c r="S252">
        <v>0.98139630672067002</v>
      </c>
      <c r="T252">
        <v>0.98627033706322509</v>
      </c>
      <c r="U252">
        <v>0.98276927301434747</v>
      </c>
      <c r="V252">
        <v>0.98826113818905748</v>
      </c>
      <c r="W252">
        <f>STANDARDIZE(HyperP_results[[#This Row],[AvgROCAUC]],AVERAGE(Y:Y),_xlfn.STDEV.S(Y:Y))</f>
        <v>0.66668016819769715</v>
      </c>
      <c r="X252">
        <f>_xlfn.STDEV.S(HyperP_results[[#This Row],[ROC_AUC Fold 1]:[ROC_AUC Fold 5]])</f>
        <v>3.641068876219654E-4</v>
      </c>
      <c r="Y252">
        <v>0.99855391877725874</v>
      </c>
      <c r="Z252">
        <v>0.99848583784691625</v>
      </c>
      <c r="AA252">
        <v>0.9984509493773196</v>
      </c>
      <c r="AB252">
        <v>0.99820935005638256</v>
      </c>
      <c r="AC252">
        <v>0.99844882439979254</v>
      </c>
      <c r="AD252">
        <v>0.99917463220588232</v>
      </c>
      <c r="AE252">
        <v>0.99856889122415948</v>
      </c>
      <c r="AF252">
        <v>0.99798475465918324</v>
      </c>
      <c r="AG252">
        <v>0.99784341026554979</v>
      </c>
      <c r="AH252">
        <v>0.99987386606569728</v>
      </c>
      <c r="AI252">
        <v>0.99860350556790389</v>
      </c>
      <c r="AJ252">
        <v>0.9981446959412168</v>
      </c>
      <c r="AK252">
        <v>0.99751752509950686</v>
      </c>
      <c r="AL252">
        <v>0.99977257974086209</v>
      </c>
      <c r="AM252">
        <v>0.99888714257965494</v>
      </c>
      <c r="AN252">
        <v>0.99908653123317359</v>
      </c>
      <c r="AO252">
        <v>0.99494638507693201</v>
      </c>
      <c r="AP252">
        <v>0.99994299412602516</v>
      </c>
      <c r="AQ252">
        <v>0.99895233983897813</v>
      </c>
      <c r="AR252">
        <v>0.99860852195591276</v>
      </c>
      <c r="AS252">
        <v>0.99635470504366408</v>
      </c>
      <c r="AT252">
        <v>0.99990681428310679</v>
      </c>
      <c r="AU252">
        <v>0.99929872439054557</v>
      </c>
      <c r="AV252">
        <v>0.99905085088465795</v>
      </c>
      <c r="AW252">
        <v>0.99851511911126956</v>
      </c>
      <c r="AX252">
        <v>0.99992354692185226</v>
      </c>
      <c r="AY252">
        <v>612.87654452323909</v>
      </c>
      <c r="AZ252">
        <f>_xlfn.STDEV.S(HyperP_results[[#This Row],[Train Time Fold 1]:[Train Time Fold 5]])</f>
        <v>148.02196333310226</v>
      </c>
      <c r="BA252">
        <v>716.41397404670715</v>
      </c>
      <c r="BB252">
        <v>424.8456609249115</v>
      </c>
      <c r="BC252">
        <v>618.43256950378418</v>
      </c>
      <c r="BD252">
        <v>513.7451765537262</v>
      </c>
      <c r="BE252">
        <v>790.94534158706665</v>
      </c>
    </row>
    <row r="253" spans="1:57" x14ac:dyDescent="0.25">
      <c r="A253" t="s">
        <v>2</v>
      </c>
      <c r="B2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0.83246175181324245</v>
      </c>
      <c r="C253">
        <v>18</v>
      </c>
      <c r="D253">
        <v>0.9</v>
      </c>
      <c r="E253">
        <v>0.999</v>
      </c>
      <c r="F253">
        <v>128</v>
      </c>
      <c r="G253">
        <v>1</v>
      </c>
      <c r="H253">
        <v>16</v>
      </c>
      <c r="I253">
        <v>5</v>
      </c>
      <c r="J253">
        <v>0</v>
      </c>
      <c r="K253">
        <v>1</v>
      </c>
      <c r="L253" t="b">
        <v>0</v>
      </c>
      <c r="M2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53">
        <f>STANDARDIZE(HyperP_results[[#This Row],[Nparam]],AVERAGE(M:M),_xlfn.STDEV.S(M:M))</f>
        <v>-0.70882434289054008</v>
      </c>
      <c r="O253">
        <f>STANDARDIZE(HyperP_results[[#This Row],[AvgOACC]],AVERAGE(P:P),_xlfn.STDEV.S(P:P))</f>
        <v>0.472554142694248</v>
      </c>
      <c r="P253">
        <v>0.9783345918857691</v>
      </c>
      <c r="Q253">
        <f>_xlfn.STDEV.S(HyperP_results[[#This Row],[OACC Fold 1]:[OACC fold 5]])</f>
        <v>1.7083640343217613E-3</v>
      </c>
      <c r="R253">
        <v>0.9796800988535731</v>
      </c>
      <c r="S253">
        <v>0.9778265943571085</v>
      </c>
      <c r="T253">
        <v>0.97816983593052786</v>
      </c>
      <c r="U253">
        <v>0.97583579323127623</v>
      </c>
      <c r="V253">
        <v>0.98016063705636025</v>
      </c>
      <c r="W253">
        <f>STANDARDIZE(HyperP_results[[#This Row],[AvgROCAUC]],AVERAGE(Y:Y),_xlfn.STDEV.S(Y:Y))</f>
        <v>0.59335144045119892</v>
      </c>
      <c r="X253">
        <f>_xlfn.STDEV.S(HyperP_results[[#This Row],[ROC_AUC Fold 1]:[ROC_AUC Fold 5]])</f>
        <v>2.9932432139989575E-4</v>
      </c>
      <c r="Y253">
        <v>0.99807201132106371</v>
      </c>
      <c r="Z253">
        <v>0.99852301601074378</v>
      </c>
      <c r="AA253">
        <v>0.99801359346872187</v>
      </c>
      <c r="AB253">
        <v>0.99791689605750644</v>
      </c>
      <c r="AC253">
        <v>0.99773044689735213</v>
      </c>
      <c r="AD253">
        <v>0.99817610417099356</v>
      </c>
      <c r="AE253">
        <v>0.99868707572353044</v>
      </c>
      <c r="AF253">
        <v>0.99857082336246272</v>
      </c>
      <c r="AG253">
        <v>0.99763667349848506</v>
      </c>
      <c r="AH253">
        <v>0.99952905880530052</v>
      </c>
      <c r="AI253">
        <v>0.99839990880099339</v>
      </c>
      <c r="AJ253">
        <v>0.99799704928887423</v>
      </c>
      <c r="AK253">
        <v>0.99626507455593183</v>
      </c>
      <c r="AL253">
        <v>0.99958780257566016</v>
      </c>
      <c r="AM253">
        <v>0.99823051166153287</v>
      </c>
      <c r="AN253">
        <v>0.99797405240622949</v>
      </c>
      <c r="AO253">
        <v>0.99602195092972134</v>
      </c>
      <c r="AP253">
        <v>0.99982937017313633</v>
      </c>
      <c r="AQ253">
        <v>0.99845246203561666</v>
      </c>
      <c r="AR253">
        <v>0.99758299430521646</v>
      </c>
      <c r="AS253">
        <v>0.99576059674448991</v>
      </c>
      <c r="AT253">
        <v>0.99945573681320121</v>
      </c>
      <c r="AU253">
        <v>0.99878014577567076</v>
      </c>
      <c r="AV253">
        <v>0.99804363556643794</v>
      </c>
      <c r="AW253">
        <v>0.99617819164735943</v>
      </c>
      <c r="AX253">
        <v>0.99962576340330311</v>
      </c>
      <c r="AY253">
        <v>413.61210985183715</v>
      </c>
      <c r="AZ253">
        <f>_xlfn.STDEV.S(HyperP_results[[#This Row],[Train Time Fold 1]:[Train Time Fold 5]])</f>
        <v>54.309732759515057</v>
      </c>
      <c r="BA253">
        <v>363.77683520317078</v>
      </c>
      <c r="BB253">
        <v>475.86315870285034</v>
      </c>
      <c r="BC253">
        <v>369.38616728782654</v>
      </c>
      <c r="BD253">
        <v>390.93246126174927</v>
      </c>
      <c r="BE253">
        <v>468.10192680358887</v>
      </c>
    </row>
    <row r="254" spans="1:57" x14ac:dyDescent="0.25">
      <c r="A254" t="s">
        <v>1</v>
      </c>
      <c r="B2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0.83159223128140558</v>
      </c>
      <c r="C254">
        <v>38</v>
      </c>
      <c r="D254">
        <v>0.85</v>
      </c>
      <c r="E254">
        <v>0.9</v>
      </c>
      <c r="F254">
        <v>128</v>
      </c>
      <c r="G254">
        <v>2</v>
      </c>
      <c r="H254">
        <v>16</v>
      </c>
      <c r="I254">
        <v>5</v>
      </c>
      <c r="J254">
        <v>0</v>
      </c>
      <c r="K254">
        <v>1</v>
      </c>
      <c r="L254" t="b">
        <v>0</v>
      </c>
      <c r="M2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54">
        <f>STANDARDIZE(HyperP_results[[#This Row],[Nparam]],AVERAGE(M:M),_xlfn.STDEV.S(M:M))</f>
        <v>-0.53875042359105152</v>
      </c>
      <c r="O254">
        <f>STANDARDIZE(HyperP_results[[#This Row],[AvgOACC]],AVERAGE(P:P),_xlfn.STDEV.S(P:P))</f>
        <v>0.66068845333248261</v>
      </c>
      <c r="P254">
        <v>0.98366170110523787</v>
      </c>
      <c r="Q254">
        <f>_xlfn.STDEV.S(HyperP_results[[#This Row],[OACC Fold 1]:[OACC fold 5]])</f>
        <v>2.2581017647282809E-3</v>
      </c>
      <c r="R254">
        <v>0.98146495503535391</v>
      </c>
      <c r="S254">
        <v>0.98695682021006381</v>
      </c>
      <c r="T254">
        <v>0.98421088762270881</v>
      </c>
      <c r="U254">
        <v>0.98407359099334113</v>
      </c>
      <c r="V254">
        <v>0.98160225166472159</v>
      </c>
      <c r="W254">
        <f>STANDARDIZE(HyperP_results[[#This Row],[AvgROCAUC]],AVERAGE(Y:Y),_xlfn.STDEV.S(Y:Y))</f>
        <v>0.65850051918910468</v>
      </c>
      <c r="X254">
        <f>_xlfn.STDEV.S(HyperP_results[[#This Row],[ROC_AUC Fold 1]:[ROC_AUC Fold 5]])</f>
        <v>9.9831920242276139E-5</v>
      </c>
      <c r="Y254">
        <v>0.99850016312149548</v>
      </c>
      <c r="Z254">
        <v>0.99853671836354119</v>
      </c>
      <c r="AA254">
        <v>0.99853596580117066</v>
      </c>
      <c r="AB254">
        <v>0.99850121770332823</v>
      </c>
      <c r="AC254">
        <v>0.99833201920079861</v>
      </c>
      <c r="AD254">
        <v>0.99859489453863859</v>
      </c>
      <c r="AE254">
        <v>0.99902099949713241</v>
      </c>
      <c r="AF254">
        <v>0.99833004118700952</v>
      </c>
      <c r="AG254">
        <v>0.9971529881779837</v>
      </c>
      <c r="AH254">
        <v>0.99969596867213395</v>
      </c>
      <c r="AI254">
        <v>0.99905163063553626</v>
      </c>
      <c r="AJ254">
        <v>0.99862331624676048</v>
      </c>
      <c r="AK254">
        <v>0.99689363898295003</v>
      </c>
      <c r="AL254">
        <v>0.99944331300846756</v>
      </c>
      <c r="AM254">
        <v>0.99911843853721272</v>
      </c>
      <c r="AN254">
        <v>0.998945217055762</v>
      </c>
      <c r="AO254">
        <v>0.99626321808352647</v>
      </c>
      <c r="AP254">
        <v>0.99949272097180164</v>
      </c>
      <c r="AQ254">
        <v>0.99915237776140775</v>
      </c>
      <c r="AR254">
        <v>0.99857271199533693</v>
      </c>
      <c r="AS254">
        <v>0.99557691736470033</v>
      </c>
      <c r="AT254">
        <v>0.99982019235669151</v>
      </c>
      <c r="AU254">
        <v>0.99848252414468608</v>
      </c>
      <c r="AV254">
        <v>0.99885685866286267</v>
      </c>
      <c r="AW254">
        <v>0.99785867046872223</v>
      </c>
      <c r="AX254">
        <v>0.99969891304204195</v>
      </c>
      <c r="AY254">
        <v>594.24456562995908</v>
      </c>
      <c r="AZ254">
        <f>_xlfn.STDEV.S(HyperP_results[[#This Row],[Train Time Fold 1]:[Train Time Fold 5]])</f>
        <v>111.52501196391455</v>
      </c>
      <c r="BA254">
        <v>481.85320806503296</v>
      </c>
      <c r="BB254">
        <v>728.70691537857056</v>
      </c>
      <c r="BC254">
        <v>600.90950059890747</v>
      </c>
      <c r="BD254">
        <v>676.26662826538086</v>
      </c>
      <c r="BE254">
        <v>483.48657584190369</v>
      </c>
    </row>
    <row r="255" spans="1:57" x14ac:dyDescent="0.25">
      <c r="A255" t="s">
        <v>11</v>
      </c>
      <c r="B2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0.83115523520520318</v>
      </c>
      <c r="C255">
        <v>3</v>
      </c>
      <c r="D255">
        <v>0.9</v>
      </c>
      <c r="E255">
        <v>0.999</v>
      </c>
      <c r="F255">
        <v>64</v>
      </c>
      <c r="G255">
        <v>1</v>
      </c>
      <c r="H255">
        <v>1</v>
      </c>
      <c r="I255">
        <v>7</v>
      </c>
      <c r="J255">
        <v>0</v>
      </c>
      <c r="K255">
        <v>1</v>
      </c>
      <c r="L255" t="b">
        <v>0</v>
      </c>
      <c r="M2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55">
        <f>STANDARDIZE(HyperP_results[[#This Row],[Nparam]],AVERAGE(M:M),_xlfn.STDEV.S(M:M))</f>
        <v>-0.83909723201180753</v>
      </c>
      <c r="O255">
        <f>STANDARDIZE(HyperP_results[[#This Row],[AvgOACC]],AVERAGE(P:P),_xlfn.STDEV.S(P:P))</f>
        <v>0.35327311069166284</v>
      </c>
      <c r="P255">
        <v>0.9749570948033226</v>
      </c>
      <c r="Q255">
        <f>_xlfn.STDEV.S(HyperP_results[[#This Row],[OACC Fold 1]:[OACC fold 5]])</f>
        <v>9.8425261822902774E-3</v>
      </c>
      <c r="R255">
        <v>0.97926820896546984</v>
      </c>
      <c r="S255">
        <v>0.95743804489599782</v>
      </c>
      <c r="T255">
        <v>0.97775794604242461</v>
      </c>
      <c r="U255">
        <v>0.98016063705636025</v>
      </c>
      <c r="V255">
        <v>0.98016063705636025</v>
      </c>
      <c r="W255">
        <f>STANDARDIZE(HyperP_results[[#This Row],[AvgROCAUC]],AVERAGE(Y:Y),_xlfn.STDEV.S(Y:Y))</f>
        <v>0.50696485177214112</v>
      </c>
      <c r="X255">
        <f>_xlfn.STDEV.S(HyperP_results[[#This Row],[ROC_AUC Fold 1]:[ROC_AUC Fold 5]])</f>
        <v>1.6573434180382606E-3</v>
      </c>
      <c r="Y255">
        <v>0.99750428919524681</v>
      </c>
      <c r="Z255">
        <v>0.99841728645998318</v>
      </c>
      <c r="AA255">
        <v>0.9946013118480227</v>
      </c>
      <c r="AB255">
        <v>0.9976618697513574</v>
      </c>
      <c r="AC255">
        <v>0.99852686492740883</v>
      </c>
      <c r="AD255">
        <v>0.99831411298946116</v>
      </c>
      <c r="AE255">
        <v>0.99879024363521396</v>
      </c>
      <c r="AF255">
        <v>0.99856963833791423</v>
      </c>
      <c r="AG255">
        <v>0.99687548268282533</v>
      </c>
      <c r="AH255">
        <v>0.99982052270063237</v>
      </c>
      <c r="AI255">
        <v>0.9958691942371023</v>
      </c>
      <c r="AJ255">
        <v>0.99411309429906913</v>
      </c>
      <c r="AK255">
        <v>0.98994942969167721</v>
      </c>
      <c r="AL255">
        <v>0.99944180491656343</v>
      </c>
      <c r="AM255">
        <v>0.99797630021756223</v>
      </c>
      <c r="AN255">
        <v>0.99864707228575678</v>
      </c>
      <c r="AO255">
        <v>0.99494423156894196</v>
      </c>
      <c r="AP255">
        <v>0.99960341491756266</v>
      </c>
      <c r="AQ255">
        <v>0.99879827755784967</v>
      </c>
      <c r="AR255">
        <v>0.99862870440525464</v>
      </c>
      <c r="AS255">
        <v>0.99739633458088284</v>
      </c>
      <c r="AT255">
        <v>0.99985910112781728</v>
      </c>
      <c r="AU255">
        <v>0.99864680966470276</v>
      </c>
      <c r="AV255">
        <v>0.99826308730001767</v>
      </c>
      <c r="AW255">
        <v>0.9969481821422207</v>
      </c>
      <c r="AX255">
        <v>0.99972805512274121</v>
      </c>
      <c r="AY255">
        <v>1765.5900736331939</v>
      </c>
      <c r="AZ255">
        <f>_xlfn.STDEV.S(HyperP_results[[#This Row],[Train Time Fold 1]:[Train Time Fold 5]])</f>
        <v>846.84213104197204</v>
      </c>
      <c r="BA255">
        <v>2141.830917596817</v>
      </c>
      <c r="BB255">
        <v>251.68455004692078</v>
      </c>
      <c r="BC255">
        <v>2102.6518082618713</v>
      </c>
      <c r="BD255">
        <v>2188.3205664157867</v>
      </c>
      <c r="BE255">
        <v>2143.462525844574</v>
      </c>
    </row>
    <row r="256" spans="1:57" x14ac:dyDescent="0.25">
      <c r="A256" t="s">
        <v>0</v>
      </c>
      <c r="B2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0.83032598199095942</v>
      </c>
      <c r="C256">
        <v>18</v>
      </c>
      <c r="D256">
        <v>0.85</v>
      </c>
      <c r="E256">
        <v>0.9</v>
      </c>
      <c r="F256">
        <v>64</v>
      </c>
      <c r="G256">
        <v>1</v>
      </c>
      <c r="H256">
        <v>16</v>
      </c>
      <c r="I256">
        <v>5</v>
      </c>
      <c r="J256">
        <v>0</v>
      </c>
      <c r="K256">
        <v>1</v>
      </c>
      <c r="L256" t="b">
        <v>0</v>
      </c>
      <c r="M2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56">
        <f>STANDARDIZE(HyperP_results[[#This Row],[Nparam]],AVERAGE(M:M),_xlfn.STDEV.S(M:M))</f>
        <v>-0.83909723201180753</v>
      </c>
      <c r="O256">
        <f>STANDARDIZE(HyperP_results[[#This Row],[AvgOACC]],AVERAGE(P:P),_xlfn.STDEV.S(P:P))</f>
        <v>0.38091139859469819</v>
      </c>
      <c r="P256">
        <v>0.97573968559071866</v>
      </c>
      <c r="Q256">
        <f>_xlfn.STDEV.S(HyperP_results[[#This Row],[OACC Fold 1]:[OACC fold 5]])</f>
        <v>5.8973657156353033E-4</v>
      </c>
      <c r="R256">
        <v>0.97556119997254065</v>
      </c>
      <c r="S256">
        <v>0.97638497974874716</v>
      </c>
      <c r="T256">
        <v>0.97569849660190844</v>
      </c>
      <c r="U256">
        <v>0.97487471682570193</v>
      </c>
      <c r="V256">
        <v>0.97617903480469559</v>
      </c>
      <c r="W256">
        <f>STANDARDIZE(HyperP_results[[#This Row],[AvgROCAUC]],AVERAGE(Y:Y),_xlfn.STDEV.S(Y:Y))</f>
        <v>0.47500336782177577</v>
      </c>
      <c r="X256">
        <f>_xlfn.STDEV.S(HyperP_results[[#This Row],[ROC_AUC Fold 1]:[ROC_AUC Fold 5]])</f>
        <v>5.8049548143867462E-4</v>
      </c>
      <c r="Y256">
        <v>0.9972942422204788</v>
      </c>
      <c r="Z256">
        <v>0.99782521478242947</v>
      </c>
      <c r="AA256">
        <v>0.99739392917491143</v>
      </c>
      <c r="AB256">
        <v>0.99690526971908522</v>
      </c>
      <c r="AC256">
        <v>0.99651176257732976</v>
      </c>
      <c r="AD256">
        <v>0.997835034848638</v>
      </c>
      <c r="AE256">
        <v>0.99795454207894763</v>
      </c>
      <c r="AF256">
        <v>0.99709955983744425</v>
      </c>
      <c r="AG256">
        <v>0.99725628230261987</v>
      </c>
      <c r="AH256">
        <v>0.99970905316474945</v>
      </c>
      <c r="AI256">
        <v>0.99803388791510916</v>
      </c>
      <c r="AJ256">
        <v>0.99728079452933427</v>
      </c>
      <c r="AK256">
        <v>0.9951640007722925</v>
      </c>
      <c r="AL256">
        <v>0.99944964699446481</v>
      </c>
      <c r="AM256">
        <v>0.99783174747751224</v>
      </c>
      <c r="AN256">
        <v>0.99730879073429302</v>
      </c>
      <c r="AO256">
        <v>0.99295698924731191</v>
      </c>
      <c r="AP256">
        <v>0.99968897399825496</v>
      </c>
      <c r="AQ256">
        <v>0.99710534777626225</v>
      </c>
      <c r="AR256">
        <v>0.9966194767672234</v>
      </c>
      <c r="AS256">
        <v>0.99330715707241735</v>
      </c>
      <c r="AT256">
        <v>0.99959680803874451</v>
      </c>
      <c r="AU256">
        <v>0.99819673639494255</v>
      </c>
      <c r="AV256">
        <v>0.99755707189321752</v>
      </c>
      <c r="AW256">
        <v>0.99586571021208348</v>
      </c>
      <c r="AX256">
        <v>0.99973539450334115</v>
      </c>
      <c r="AY256">
        <v>572.23554501533511</v>
      </c>
      <c r="AZ256">
        <f>_xlfn.STDEV.S(HyperP_results[[#This Row],[Train Time Fold 1]:[Train Time Fold 5]])</f>
        <v>87.34302765739136</v>
      </c>
      <c r="BA256">
        <v>673.88536095619202</v>
      </c>
      <c r="BB256">
        <v>606.61814594268799</v>
      </c>
      <c r="BC256">
        <v>575.38290071487427</v>
      </c>
      <c r="BD256">
        <v>434.4365713596344</v>
      </c>
      <c r="BE256">
        <v>570.85474610328674</v>
      </c>
    </row>
    <row r="257" spans="1:57" x14ac:dyDescent="0.25">
      <c r="A257" t="s">
        <v>1</v>
      </c>
      <c r="B2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0.82907986686326984</v>
      </c>
      <c r="C257">
        <v>27</v>
      </c>
      <c r="D257">
        <v>0.85</v>
      </c>
      <c r="E257">
        <v>0.9</v>
      </c>
      <c r="F257">
        <v>128</v>
      </c>
      <c r="G257">
        <v>2</v>
      </c>
      <c r="H257">
        <v>2</v>
      </c>
      <c r="I257">
        <v>7</v>
      </c>
      <c r="J257">
        <v>0</v>
      </c>
      <c r="K257">
        <v>1</v>
      </c>
      <c r="L257" t="b">
        <v>0</v>
      </c>
      <c r="M2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57">
        <f>STANDARDIZE(HyperP_results[[#This Row],[Nparam]],AVERAGE(M:M),_xlfn.STDEV.S(M:M))</f>
        <v>-0.53875042359105152</v>
      </c>
      <c r="O257">
        <f>STANDARDIZE(HyperP_results[[#This Row],[AvgOACC]],AVERAGE(P:P),_xlfn.STDEV.S(P:P))</f>
        <v>0.65050592621031122</v>
      </c>
      <c r="P257">
        <v>0.98337337818356563</v>
      </c>
      <c r="Q257">
        <f>_xlfn.STDEV.S(HyperP_results[[#This Row],[OACC Fold 1]:[OACC fold 5]])</f>
        <v>2.6402395285917511E-3</v>
      </c>
      <c r="R257">
        <v>0.98489737076954764</v>
      </c>
      <c r="S257">
        <v>0.98146495503535391</v>
      </c>
      <c r="T257">
        <v>0.98036658200041193</v>
      </c>
      <c r="U257">
        <v>0.98318116290245072</v>
      </c>
      <c r="V257">
        <v>0.98695682021006381</v>
      </c>
      <c r="W257">
        <f>STANDARDIZE(HyperP_results[[#This Row],[AvgROCAUC]],AVERAGE(Y:Y),_xlfn.STDEV.S(Y:Y))</f>
        <v>0.65189963368781534</v>
      </c>
      <c r="X257">
        <f>_xlfn.STDEV.S(HyperP_results[[#This Row],[ROC_AUC Fold 1]:[ROC_AUC Fold 5]])</f>
        <v>4.5325104574290133E-4</v>
      </c>
      <c r="Y257">
        <v>0.99845678290696949</v>
      </c>
      <c r="Z257">
        <v>0.99890478668810434</v>
      </c>
      <c r="AA257">
        <v>0.99785452815980202</v>
      </c>
      <c r="AB257">
        <v>0.99832316729465009</v>
      </c>
      <c r="AC257">
        <v>0.99828524737189328</v>
      </c>
      <c r="AD257">
        <v>0.99891618502039725</v>
      </c>
      <c r="AE257">
        <v>0.99913757335415021</v>
      </c>
      <c r="AF257">
        <v>0.99933668250896368</v>
      </c>
      <c r="AG257">
        <v>0.99748046991029526</v>
      </c>
      <c r="AH257">
        <v>0.99988614624263061</v>
      </c>
      <c r="AI257">
        <v>0.99898149535893888</v>
      </c>
      <c r="AJ257">
        <v>0.99879757040341932</v>
      </c>
      <c r="AK257">
        <v>0.99359487316580519</v>
      </c>
      <c r="AL257">
        <v>0.99972094554662183</v>
      </c>
      <c r="AM257">
        <v>0.99864932689616503</v>
      </c>
      <c r="AN257">
        <v>0.99885909909989978</v>
      </c>
      <c r="AO257">
        <v>0.99597112071526184</v>
      </c>
      <c r="AP257">
        <v>0.99979471278490228</v>
      </c>
      <c r="AQ257">
        <v>0.99842421310476481</v>
      </c>
      <c r="AR257">
        <v>0.99864577616515693</v>
      </c>
      <c r="AS257">
        <v>0.99668233529376815</v>
      </c>
      <c r="AT257">
        <v>0.99992588805499849</v>
      </c>
      <c r="AU257">
        <v>0.99910658536684172</v>
      </c>
      <c r="AV257">
        <v>0.998374868443759</v>
      </c>
      <c r="AW257">
        <v>0.99831955830808528</v>
      </c>
      <c r="AX257">
        <v>0.99991073532205754</v>
      </c>
      <c r="AY257">
        <v>547.44544754028323</v>
      </c>
      <c r="AZ257">
        <f>_xlfn.STDEV.S(HyperP_results[[#This Row],[Train Time Fold 1]:[Train Time Fold 5]])</f>
        <v>79.640118501342855</v>
      </c>
      <c r="BA257">
        <v>599.65740275382996</v>
      </c>
      <c r="BB257">
        <v>478.6544554233551</v>
      </c>
      <c r="BC257">
        <v>446.42013454437256</v>
      </c>
      <c r="BD257">
        <v>626.1272554397583</v>
      </c>
      <c r="BE257">
        <v>586.3679895401001</v>
      </c>
    </row>
    <row r="258" spans="1:57" x14ac:dyDescent="0.25">
      <c r="A258" t="s">
        <v>2</v>
      </c>
      <c r="B2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0.82904038492945464</v>
      </c>
      <c r="C258">
        <v>3</v>
      </c>
      <c r="D258">
        <v>0.9</v>
      </c>
      <c r="E258">
        <v>0.999</v>
      </c>
      <c r="F258">
        <v>128</v>
      </c>
      <c r="G258">
        <v>1</v>
      </c>
      <c r="H258">
        <v>1</v>
      </c>
      <c r="I258">
        <v>7</v>
      </c>
      <c r="J258">
        <v>0</v>
      </c>
      <c r="K258">
        <v>1</v>
      </c>
      <c r="L258" t="b">
        <v>0</v>
      </c>
      <c r="M2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58">
        <f>STANDARDIZE(HyperP_results[[#This Row],[Nparam]],AVERAGE(M:M),_xlfn.STDEV.S(M:M))</f>
        <v>-0.70882434289054008</v>
      </c>
      <c r="O258">
        <f>STANDARDIZE(HyperP_results[[#This Row],[AvgOACC]],AVERAGE(P:P),_xlfn.STDEV.S(P:P))</f>
        <v>0.46915996698686013</v>
      </c>
      <c r="P258">
        <v>0.97823848424521176</v>
      </c>
      <c r="Q258">
        <f>_xlfn.STDEV.S(HyperP_results[[#This Row],[OACC Fold 1]:[OACC fold 5]])</f>
        <v>4.7120455228863477E-3</v>
      </c>
      <c r="R258">
        <v>0.97714011121026978</v>
      </c>
      <c r="S258">
        <v>0.98173954829408938</v>
      </c>
      <c r="T258">
        <v>0.97981739548294089</v>
      </c>
      <c r="U258">
        <v>0.98194549323814095</v>
      </c>
      <c r="V258">
        <v>0.97054987300061779</v>
      </c>
      <c r="W258">
        <f>STANDARDIZE(HyperP_results[[#This Row],[AvgROCAUC]],AVERAGE(Y:Y),_xlfn.STDEV.S(Y:Y))</f>
        <v>0.57519489477995911</v>
      </c>
      <c r="X258">
        <f>_xlfn.STDEV.S(HyperP_results[[#This Row],[ROC_AUC Fold 1]:[ROC_AUC Fold 5]])</f>
        <v>4.8299764442377041E-4</v>
      </c>
      <c r="Y258">
        <v>0.99795268871713194</v>
      </c>
      <c r="Z258">
        <v>0.9979778937084246</v>
      </c>
      <c r="AA258">
        <v>0.99850839226767008</v>
      </c>
      <c r="AB258">
        <v>0.9979097596468125</v>
      </c>
      <c r="AC258">
        <v>0.99817214105032948</v>
      </c>
      <c r="AD258">
        <v>0.99719525691242306</v>
      </c>
      <c r="AE258">
        <v>0.99856380853841054</v>
      </c>
      <c r="AF258">
        <v>0.99787715813337907</v>
      </c>
      <c r="AG258">
        <v>0.99591921374680692</v>
      </c>
      <c r="AH258">
        <v>0.99975115047304397</v>
      </c>
      <c r="AI258">
        <v>0.99875089381006033</v>
      </c>
      <c r="AJ258">
        <v>0.9989945066705771</v>
      </c>
      <c r="AK258">
        <v>0.99696875185647227</v>
      </c>
      <c r="AL258">
        <v>0.99963367729510477</v>
      </c>
      <c r="AM258">
        <v>0.99843785051965883</v>
      </c>
      <c r="AN258">
        <v>0.99888546589610461</v>
      </c>
      <c r="AO258">
        <v>0.99543512000237622</v>
      </c>
      <c r="AP258">
        <v>0.99962497345040113</v>
      </c>
      <c r="AQ258">
        <v>0.99848711495762066</v>
      </c>
      <c r="AR258">
        <v>0.99798866153699173</v>
      </c>
      <c r="AS258">
        <v>0.99713130458028865</v>
      </c>
      <c r="AT258">
        <v>0.99983040429329928</v>
      </c>
      <c r="AU258">
        <v>0.99732691236774651</v>
      </c>
      <c r="AV258">
        <v>0.99723174562263051</v>
      </c>
      <c r="AW258">
        <v>0.99499034634349193</v>
      </c>
      <c r="AX258">
        <v>0.99960400379154413</v>
      </c>
      <c r="AY258">
        <v>665.36525106430054</v>
      </c>
      <c r="AZ258">
        <f>_xlfn.STDEV.S(HyperP_results[[#This Row],[Train Time Fold 1]:[Train Time Fold 5]])</f>
        <v>142.57466246420509</v>
      </c>
      <c r="BA258">
        <v>706.12190461158752</v>
      </c>
      <c r="BB258">
        <v>799.68733525276184</v>
      </c>
      <c r="BC258">
        <v>743.13850522041321</v>
      </c>
      <c r="BD258">
        <v>647.5460376739502</v>
      </c>
      <c r="BE258">
        <v>430.33247256278992</v>
      </c>
    </row>
    <row r="259" spans="1:57" x14ac:dyDescent="0.25">
      <c r="A259" t="s">
        <v>9</v>
      </c>
      <c r="B2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0.8284169192936397</v>
      </c>
      <c r="C259">
        <v>38</v>
      </c>
      <c r="D259">
        <v>0.9</v>
      </c>
      <c r="E259">
        <v>0.9</v>
      </c>
      <c r="F259">
        <v>128</v>
      </c>
      <c r="G259">
        <v>2</v>
      </c>
      <c r="H259">
        <v>16</v>
      </c>
      <c r="I259">
        <v>5</v>
      </c>
      <c r="J259">
        <v>0</v>
      </c>
      <c r="K259">
        <v>1</v>
      </c>
      <c r="L259" t="b">
        <v>0</v>
      </c>
      <c r="M2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59">
        <f>STANDARDIZE(HyperP_results[[#This Row],[Nparam]],AVERAGE(M:M),_xlfn.STDEV.S(M:M))</f>
        <v>-0.53875042359105152</v>
      </c>
      <c r="O259">
        <f>STANDARDIZE(HyperP_results[[#This Row],[AvgOACC]],AVERAGE(P:P),_xlfn.STDEV.S(P:P))</f>
        <v>0.68008374308900299</v>
      </c>
      <c r="P259">
        <v>0.98421088762270892</v>
      </c>
      <c r="Q259">
        <f>_xlfn.STDEV.S(HyperP_results[[#This Row],[OACC Fold 1]:[OACC fold 5]])</f>
        <v>2.2742182705399257E-3</v>
      </c>
      <c r="R259">
        <v>0.98654493032196056</v>
      </c>
      <c r="S259">
        <v>0.98324981121713462</v>
      </c>
      <c r="T259">
        <v>0.98125901009130223</v>
      </c>
      <c r="U259">
        <v>0.98647628200727677</v>
      </c>
      <c r="V259">
        <v>0.98352440447587008</v>
      </c>
      <c r="W259">
        <f>STANDARDIZE(HyperP_results[[#This Row],[AvgROCAUC]],AVERAGE(Y:Y),_xlfn.STDEV.S(Y:Y))</f>
        <v>0.61869356975465162</v>
      </c>
      <c r="X259">
        <f>_xlfn.STDEV.S(HyperP_results[[#This Row],[ROC_AUC Fold 1]:[ROC_AUC Fold 5]])</f>
        <v>4.2703356394378734E-4</v>
      </c>
      <c r="Y259">
        <v>0.99823855670433304</v>
      </c>
      <c r="Z259">
        <v>0.99865313346544504</v>
      </c>
      <c r="AA259">
        <v>0.99810426585712764</v>
      </c>
      <c r="AB259">
        <v>0.99825615845110061</v>
      </c>
      <c r="AC259">
        <v>0.99759219736068705</v>
      </c>
      <c r="AD259">
        <v>0.99858702838730473</v>
      </c>
      <c r="AE259">
        <v>0.99921213548607735</v>
      </c>
      <c r="AF259">
        <v>0.99875116928594121</v>
      </c>
      <c r="AG259">
        <v>0.99635336838353239</v>
      </c>
      <c r="AH259">
        <v>0.999764062612299</v>
      </c>
      <c r="AI259">
        <v>0.99900908845937142</v>
      </c>
      <c r="AJ259">
        <v>0.99820333614036028</v>
      </c>
      <c r="AK259">
        <v>0.99502194350383177</v>
      </c>
      <c r="AL259">
        <v>0.99967166684830799</v>
      </c>
      <c r="AM259">
        <v>0.99914103575298108</v>
      </c>
      <c r="AN259">
        <v>0.99778876270846251</v>
      </c>
      <c r="AO259">
        <v>0.99568934533357101</v>
      </c>
      <c r="AP259">
        <v>0.99979734117364938</v>
      </c>
      <c r="AQ259">
        <v>0.99911669287094984</v>
      </c>
      <c r="AR259">
        <v>0.99875631673632381</v>
      </c>
      <c r="AS259">
        <v>0.99174437860155651</v>
      </c>
      <c r="AT259">
        <v>0.99960114559831625</v>
      </c>
      <c r="AU259">
        <v>0.99887122904742365</v>
      </c>
      <c r="AV259">
        <v>0.99827182685606319</v>
      </c>
      <c r="AW259">
        <v>0.99772949711875469</v>
      </c>
      <c r="AX259">
        <v>0.99970641041322239</v>
      </c>
      <c r="AY259">
        <v>708.85360603332515</v>
      </c>
      <c r="AZ259">
        <f>_xlfn.STDEV.S(HyperP_results[[#This Row],[Train Time Fold 1]:[Train Time Fold 5]])</f>
        <v>107.23427669518809</v>
      </c>
      <c r="BA259">
        <v>831.57765579223633</v>
      </c>
      <c r="BB259">
        <v>704.87397193908691</v>
      </c>
      <c r="BC259">
        <v>608.7589795589447</v>
      </c>
      <c r="BD259">
        <v>801.32971572875977</v>
      </c>
      <c r="BE259">
        <v>597.72770714759827</v>
      </c>
    </row>
    <row r="260" spans="1:57" x14ac:dyDescent="0.25">
      <c r="A260" t="s">
        <v>2</v>
      </c>
      <c r="B2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0.82773051072348391</v>
      </c>
      <c r="C260">
        <v>6</v>
      </c>
      <c r="D260">
        <v>0.9</v>
      </c>
      <c r="E260">
        <v>0.999</v>
      </c>
      <c r="F260">
        <v>128</v>
      </c>
      <c r="G260">
        <v>1</v>
      </c>
      <c r="H260">
        <v>2</v>
      </c>
      <c r="I260">
        <v>5</v>
      </c>
      <c r="J260">
        <v>0</v>
      </c>
      <c r="K260">
        <v>1</v>
      </c>
      <c r="L260" t="b">
        <v>0</v>
      </c>
      <c r="M2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60">
        <f>STANDARDIZE(HyperP_results[[#This Row],[Nparam]],AVERAGE(M:M),_xlfn.STDEV.S(M:M))</f>
        <v>-0.70882434289054008</v>
      </c>
      <c r="O260">
        <f>STANDARDIZE(HyperP_results[[#This Row],[AvgOACC]],AVERAGE(P:P),_xlfn.STDEV.S(P:P))</f>
        <v>0.43570309215686359</v>
      </c>
      <c r="P260">
        <v>0.97729113750257424</v>
      </c>
      <c r="Q260">
        <f>_xlfn.STDEV.S(HyperP_results[[#This Row],[OACC Fold 1]:[OACC fold 5]])</f>
        <v>2.2909414479690034E-3</v>
      </c>
      <c r="R260">
        <v>0.97652227637811495</v>
      </c>
      <c r="S260">
        <v>0.98132765840598613</v>
      </c>
      <c r="T260">
        <v>0.97665957300748263</v>
      </c>
      <c r="U260">
        <v>0.97562984828722454</v>
      </c>
      <c r="V260">
        <v>0.97631633143406327</v>
      </c>
      <c r="W260">
        <f>STANDARDIZE(HyperP_results[[#This Row],[AvgROCAUC]],AVERAGE(Y:Y),_xlfn.STDEV.S(Y:Y))</f>
        <v>0.5996032550202004</v>
      </c>
      <c r="X260">
        <f>_xlfn.STDEV.S(HyperP_results[[#This Row],[ROC_AUC Fold 1]:[ROC_AUC Fold 5]])</f>
        <v>3.0311620640417438E-4</v>
      </c>
      <c r="Y260">
        <v>0.99811309748399246</v>
      </c>
      <c r="Z260">
        <v>0.99797873077269061</v>
      </c>
      <c r="AA260">
        <v>0.99849428816516361</v>
      </c>
      <c r="AB260">
        <v>0.99837972492218219</v>
      </c>
      <c r="AC260">
        <v>0.99788137802725041</v>
      </c>
      <c r="AD260">
        <v>0.99783136553267493</v>
      </c>
      <c r="AE260">
        <v>0.99828754961887567</v>
      </c>
      <c r="AF260">
        <v>0.99814813991881091</v>
      </c>
      <c r="AG260">
        <v>0.99633005109012063</v>
      </c>
      <c r="AH260">
        <v>0.99980047225969793</v>
      </c>
      <c r="AI260">
        <v>0.99878455334187055</v>
      </c>
      <c r="AJ260">
        <v>0.99851049820653937</v>
      </c>
      <c r="AK260">
        <v>0.99732582575892592</v>
      </c>
      <c r="AL260">
        <v>0.99967742632310364</v>
      </c>
      <c r="AM260">
        <v>0.99879754457091041</v>
      </c>
      <c r="AN260">
        <v>0.99809390652970753</v>
      </c>
      <c r="AO260">
        <v>0.99746197944513759</v>
      </c>
      <c r="AP260">
        <v>0.99974721507131314</v>
      </c>
      <c r="AQ260">
        <v>0.99825819156305029</v>
      </c>
      <c r="AR260">
        <v>0.99745612261449013</v>
      </c>
      <c r="AS260">
        <v>0.99647054892176101</v>
      </c>
      <c r="AT260">
        <v>0.99986582290887538</v>
      </c>
      <c r="AU260">
        <v>0.99821759758901318</v>
      </c>
      <c r="AV260">
        <v>0.9977361957601304</v>
      </c>
      <c r="AW260">
        <v>0.99594501871324193</v>
      </c>
      <c r="AX260">
        <v>0.99972760987655984</v>
      </c>
      <c r="AY260">
        <v>528.29810276031492</v>
      </c>
      <c r="AZ260">
        <f>_xlfn.STDEV.S(HyperP_results[[#This Row],[Train Time Fold 1]:[Train Time Fold 5]])</f>
        <v>78.017615320087913</v>
      </c>
      <c r="BA260">
        <v>503.76234745979309</v>
      </c>
      <c r="BB260">
        <v>656.93599390983582</v>
      </c>
      <c r="BC260">
        <v>540.82262921333313</v>
      </c>
      <c r="BD260">
        <v>480.92848968505859</v>
      </c>
      <c r="BE260">
        <v>459.04105353355408</v>
      </c>
    </row>
    <row r="261" spans="1:57" x14ac:dyDescent="0.25">
      <c r="A261" t="s">
        <v>9</v>
      </c>
      <c r="B2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0.82709649980004019</v>
      </c>
      <c r="C261">
        <v>18</v>
      </c>
      <c r="D261">
        <v>0.9</v>
      </c>
      <c r="E261">
        <v>0.9</v>
      </c>
      <c r="F261">
        <v>128</v>
      </c>
      <c r="G261">
        <v>1</v>
      </c>
      <c r="H261">
        <v>16</v>
      </c>
      <c r="I261">
        <v>5</v>
      </c>
      <c r="J261">
        <v>0</v>
      </c>
      <c r="K261">
        <v>1</v>
      </c>
      <c r="L261" t="b">
        <v>0</v>
      </c>
      <c r="M2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61">
        <f>STANDARDIZE(HyperP_results[[#This Row],[Nparam]],AVERAGE(M:M),_xlfn.STDEV.S(M:M))</f>
        <v>-0.70882434289054008</v>
      </c>
      <c r="O261">
        <f>STANDARDIZE(HyperP_results[[#This Row],[AvgOACC]],AVERAGE(P:P),_xlfn.STDEV.S(P:P))</f>
        <v>0.48031225859685772</v>
      </c>
      <c r="P261">
        <v>0.97855426649275756</v>
      </c>
      <c r="Q261">
        <f>_xlfn.STDEV.S(HyperP_results[[#This Row],[OACC Fold 1]:[OACC fold 5]])</f>
        <v>2.3469291612924028E-3</v>
      </c>
      <c r="R261">
        <v>0.97556119997254065</v>
      </c>
      <c r="S261">
        <v>0.98119036177661834</v>
      </c>
      <c r="T261">
        <v>0.9796800988535731</v>
      </c>
      <c r="U261">
        <v>0.97665957300748263</v>
      </c>
      <c r="V261">
        <v>0.9796800988535731</v>
      </c>
      <c r="W261">
        <f>STANDARDIZE(HyperP_results[[#This Row],[AvgROCAUC]],AVERAGE(Y:Y),_xlfn.STDEV.S(Y:Y))</f>
        <v>0.55212285805947336</v>
      </c>
      <c r="X261">
        <f>_xlfn.STDEV.S(HyperP_results[[#This Row],[ROC_AUC Fold 1]:[ROC_AUC Fold 5]])</f>
        <v>4.5868032069369007E-4</v>
      </c>
      <c r="Y261">
        <v>0.99780106210547648</v>
      </c>
      <c r="Z261">
        <v>0.99732630377621689</v>
      </c>
      <c r="AA261">
        <v>0.99796692329825276</v>
      </c>
      <c r="AB261">
        <v>0.9983383106752054</v>
      </c>
      <c r="AC261">
        <v>0.99731679388306083</v>
      </c>
      <c r="AD261">
        <v>0.99805697889464584</v>
      </c>
      <c r="AE261">
        <v>0.99807420219676179</v>
      </c>
      <c r="AF261">
        <v>0.99550079507740796</v>
      </c>
      <c r="AG261">
        <v>0.99614826531218448</v>
      </c>
      <c r="AH261">
        <v>0.99961832348324287</v>
      </c>
      <c r="AI261">
        <v>0.99848326677619048</v>
      </c>
      <c r="AJ261">
        <v>0.9976733894590587</v>
      </c>
      <c r="AK261">
        <v>0.99605547882136269</v>
      </c>
      <c r="AL261">
        <v>0.99979564636560481</v>
      </c>
      <c r="AM261">
        <v>0.99860373703746341</v>
      </c>
      <c r="AN261">
        <v>0.99805348608299749</v>
      </c>
      <c r="AO261">
        <v>0.99698464326026248</v>
      </c>
      <c r="AP261">
        <v>0.99977380057716547</v>
      </c>
      <c r="AQ261">
        <v>0.99790697508442383</v>
      </c>
      <c r="AR261">
        <v>0.99689764276398096</v>
      </c>
      <c r="AS261">
        <v>0.99514651280223376</v>
      </c>
      <c r="AT261">
        <v>0.99951725260010837</v>
      </c>
      <c r="AU261">
        <v>0.9986989481830314</v>
      </c>
      <c r="AV261">
        <v>0.99821577889811963</v>
      </c>
      <c r="AW261">
        <v>0.99595289015624067</v>
      </c>
      <c r="AX261">
        <v>0.99958774512454007</v>
      </c>
      <c r="AY261">
        <v>389.99500298500061</v>
      </c>
      <c r="AZ261">
        <f>_xlfn.STDEV.S(HyperP_results[[#This Row],[Train Time Fold 1]:[Train Time Fold 5]])</f>
        <v>36.306351030284553</v>
      </c>
      <c r="BA261">
        <v>397.20068335533142</v>
      </c>
      <c r="BB261">
        <v>431.09958386421204</v>
      </c>
      <c r="BC261">
        <v>402.65663123130798</v>
      </c>
      <c r="BD261">
        <v>332.01366209983826</v>
      </c>
      <c r="BE261">
        <v>387.00445437431335</v>
      </c>
    </row>
    <row r="262" spans="1:57" x14ac:dyDescent="0.25">
      <c r="A262" t="s">
        <v>1</v>
      </c>
      <c r="B2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0.82654114815232715</v>
      </c>
      <c r="C262">
        <v>10</v>
      </c>
      <c r="D262">
        <v>0.85</v>
      </c>
      <c r="E262">
        <v>0.9</v>
      </c>
      <c r="F262">
        <v>128</v>
      </c>
      <c r="G262">
        <v>1</v>
      </c>
      <c r="H262">
        <v>4</v>
      </c>
      <c r="I262">
        <v>5</v>
      </c>
      <c r="J262">
        <v>0</v>
      </c>
      <c r="K262">
        <v>1</v>
      </c>
      <c r="L262" t="b">
        <v>0</v>
      </c>
      <c r="M2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62">
        <f>STANDARDIZE(HyperP_results[[#This Row],[Nparam]],AVERAGE(M:M),_xlfn.STDEV.S(M:M))</f>
        <v>-0.70882434289054008</v>
      </c>
      <c r="O262">
        <f>STANDARDIZE(HyperP_results[[#This Row],[AvgOACC]],AVERAGE(P:P),_xlfn.STDEV.S(P:P))</f>
        <v>0.49000990347511986</v>
      </c>
      <c r="P262">
        <v>0.97882885975149314</v>
      </c>
      <c r="Q262">
        <f>_xlfn.STDEV.S(HyperP_results[[#This Row],[OACC Fold 1]:[OACC fold 5]])</f>
        <v>3.0920712866636829E-3</v>
      </c>
      <c r="R262">
        <v>0.97569849660190844</v>
      </c>
      <c r="S262">
        <v>0.98338710784650241</v>
      </c>
      <c r="T262">
        <v>0.97899361570673438</v>
      </c>
      <c r="U262">
        <v>0.97624768311937937</v>
      </c>
      <c r="V262">
        <v>0.97981739548294089</v>
      </c>
      <c r="W262">
        <f>STANDARDIZE(HyperP_results[[#This Row],[AvgROCAUC]],AVERAGE(Y:Y),_xlfn.STDEV.S(Y:Y))</f>
        <v>0.53918138732306786</v>
      </c>
      <c r="X262">
        <f>_xlfn.STDEV.S(HyperP_results[[#This Row],[ROC_AUC Fold 1]:[ROC_AUC Fold 5]])</f>
        <v>1.4188462408432117E-4</v>
      </c>
      <c r="Y262">
        <v>0.99771601233802976</v>
      </c>
      <c r="Z262">
        <v>0.99757298053078625</v>
      </c>
      <c r="AA262">
        <v>0.99773165296632238</v>
      </c>
      <c r="AB262">
        <v>0.99765629446369397</v>
      </c>
      <c r="AC262">
        <v>0.99767037071594122</v>
      </c>
      <c r="AD262">
        <v>0.99794876301340452</v>
      </c>
      <c r="AE262">
        <v>0.99813669897788837</v>
      </c>
      <c r="AF262">
        <v>0.99740627751941768</v>
      </c>
      <c r="AG262">
        <v>0.99502431978851069</v>
      </c>
      <c r="AH262">
        <v>0.99954271780911752</v>
      </c>
      <c r="AI262">
        <v>0.99847703638720775</v>
      </c>
      <c r="AJ262">
        <v>0.99835550069879408</v>
      </c>
      <c r="AK262">
        <v>0.99447710598229666</v>
      </c>
      <c r="AL262">
        <v>0.99979917960949438</v>
      </c>
      <c r="AM262">
        <v>0.99850175540727359</v>
      </c>
      <c r="AN262">
        <v>0.99820439155284879</v>
      </c>
      <c r="AO262">
        <v>0.9944131319432068</v>
      </c>
      <c r="AP262">
        <v>0.99962347972127708</v>
      </c>
      <c r="AQ262">
        <v>0.99818729436581877</v>
      </c>
      <c r="AR262">
        <v>0.99712394542073179</v>
      </c>
      <c r="AS262">
        <v>0.99590332234301671</v>
      </c>
      <c r="AT262">
        <v>0.9996916311125621</v>
      </c>
      <c r="AU262">
        <v>0.99873194223985762</v>
      </c>
      <c r="AV262">
        <v>0.99745177135247587</v>
      </c>
      <c r="AW262">
        <v>0.99568099120774656</v>
      </c>
      <c r="AX262">
        <v>0.99953645563702065</v>
      </c>
      <c r="AY262">
        <v>460.48733873367308</v>
      </c>
      <c r="AZ262">
        <f>_xlfn.STDEV.S(HyperP_results[[#This Row],[Train Time Fold 1]:[Train Time Fold 5]])</f>
        <v>35.794564308412468</v>
      </c>
      <c r="BA262">
        <v>400.15957474708557</v>
      </c>
      <c r="BB262">
        <v>486.25865960121155</v>
      </c>
      <c r="BC262">
        <v>479.67815756797791</v>
      </c>
      <c r="BD262">
        <v>455.22672557830811</v>
      </c>
      <c r="BE262">
        <v>481.11357617378235</v>
      </c>
    </row>
    <row r="263" spans="1:57" x14ac:dyDescent="0.25">
      <c r="A263" t="s">
        <v>2</v>
      </c>
      <c r="B2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0.82620858484389315</v>
      </c>
      <c r="C263">
        <v>55</v>
      </c>
      <c r="D263">
        <v>0.9</v>
      </c>
      <c r="E263">
        <v>0.999</v>
      </c>
      <c r="F263">
        <v>128</v>
      </c>
      <c r="G263">
        <v>3</v>
      </c>
      <c r="H263">
        <v>8</v>
      </c>
      <c r="I263">
        <v>7</v>
      </c>
      <c r="J263">
        <v>0</v>
      </c>
      <c r="K263">
        <v>1</v>
      </c>
      <c r="L263" t="b">
        <v>0</v>
      </c>
      <c r="M2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63">
        <f>STANDARDIZE(HyperP_results[[#This Row],[Nparam]],AVERAGE(M:M),_xlfn.STDEV.S(M:M))</f>
        <v>-0.36749448231773563</v>
      </c>
      <c r="O263">
        <f>STANDARDIZE(HyperP_results[[#This Row],[AvgOACC]],AVERAGE(P:P),_xlfn.STDEV.S(P:P))</f>
        <v>0.81245659567723805</v>
      </c>
      <c r="P263">
        <v>0.98795908560444834</v>
      </c>
      <c r="Q263">
        <f>_xlfn.STDEV.S(HyperP_results[[#This Row],[OACC Fold 1]:[OACC fold 5]])</f>
        <v>3.2784871208015789E-3</v>
      </c>
      <c r="R263">
        <v>0.98503466739891532</v>
      </c>
      <c r="S263">
        <v>0.98846708313310905</v>
      </c>
      <c r="T263">
        <v>0.985240612342967</v>
      </c>
      <c r="U263">
        <v>0.98791789661563811</v>
      </c>
      <c r="V263">
        <v>0.99313516853161254</v>
      </c>
      <c r="W263">
        <f>STANDARDIZE(HyperP_results[[#This Row],[AvgROCAUC]],AVERAGE(Y:Y),_xlfn.STDEV.S(Y:Y))</f>
        <v>0.72925550437591424</v>
      </c>
      <c r="X263">
        <f>_xlfn.STDEV.S(HyperP_results[[#This Row],[ROC_AUC Fold 1]:[ROC_AUC Fold 5]])</f>
        <v>3.6288671826721554E-4</v>
      </c>
      <c r="Y263">
        <v>0.99896515625546023</v>
      </c>
      <c r="Z263">
        <v>0.99849336390600085</v>
      </c>
      <c r="AA263">
        <v>0.99909253643078078</v>
      </c>
      <c r="AB263">
        <v>0.99894841679422575</v>
      </c>
      <c r="AC263">
        <v>0.99881223702844835</v>
      </c>
      <c r="AD263">
        <v>0.99947922711784554</v>
      </c>
      <c r="AE263">
        <v>0.99837750447652485</v>
      </c>
      <c r="AF263">
        <v>0.99813841901431144</v>
      </c>
      <c r="AG263">
        <v>0.99796842511732897</v>
      </c>
      <c r="AH263">
        <v>0.99990333849033741</v>
      </c>
      <c r="AI263">
        <v>0.99943206050151356</v>
      </c>
      <c r="AJ263">
        <v>0.9994147645171062</v>
      </c>
      <c r="AK263">
        <v>0.99770718232044198</v>
      </c>
      <c r="AL263">
        <v>0.99988989492822089</v>
      </c>
      <c r="AM263">
        <v>0.99926263442835805</v>
      </c>
      <c r="AN263">
        <v>0.99911984153259237</v>
      </c>
      <c r="AO263">
        <v>0.99748262341828553</v>
      </c>
      <c r="AP263">
        <v>0.999926735459021</v>
      </c>
      <c r="AQ263">
        <v>0.99918469669868459</v>
      </c>
      <c r="AR263">
        <v>0.99930142802864497</v>
      </c>
      <c r="AS263">
        <v>0.99706840729519408</v>
      </c>
      <c r="AT263">
        <v>0.99976106079127069</v>
      </c>
      <c r="AU263">
        <v>0.99967901923261282</v>
      </c>
      <c r="AV263">
        <v>0.99979915685503373</v>
      </c>
      <c r="AW263">
        <v>0.99857174151963402</v>
      </c>
      <c r="AX263">
        <v>0.99997633013849563</v>
      </c>
      <c r="AY263">
        <v>876.51116371154785</v>
      </c>
      <c r="AZ263">
        <f>_xlfn.STDEV.S(HyperP_results[[#This Row],[Train Time Fold 1]:[Train Time Fold 5]])</f>
        <v>339.19800625133996</v>
      </c>
      <c r="BA263">
        <v>813.85304570198059</v>
      </c>
      <c r="BB263">
        <v>777.93332004547119</v>
      </c>
      <c r="BC263">
        <v>515.13549852371216</v>
      </c>
      <c r="BD263">
        <v>838.29761958122253</v>
      </c>
      <c r="BE263">
        <v>1437.3363347053528</v>
      </c>
    </row>
    <row r="264" spans="1:57" x14ac:dyDescent="0.25">
      <c r="A264" t="s">
        <v>1</v>
      </c>
      <c r="B2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0.82589288243704595</v>
      </c>
      <c r="C264">
        <v>23</v>
      </c>
      <c r="D264">
        <v>0.85</v>
      </c>
      <c r="E264">
        <v>0.9</v>
      </c>
      <c r="F264">
        <v>128</v>
      </c>
      <c r="G264">
        <v>2</v>
      </c>
      <c r="H264">
        <v>1</v>
      </c>
      <c r="I264">
        <v>7</v>
      </c>
      <c r="J264">
        <v>0</v>
      </c>
      <c r="K264">
        <v>1</v>
      </c>
      <c r="L264" t="b">
        <v>0</v>
      </c>
      <c r="M2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64">
        <f>STANDARDIZE(HyperP_results[[#This Row],[Nparam]],AVERAGE(M:M),_xlfn.STDEV.S(M:M))</f>
        <v>-0.53875042359105152</v>
      </c>
      <c r="O264">
        <f>STANDARDIZE(HyperP_results[[#This Row],[AvgOACC]],AVERAGE(P:P),_xlfn.STDEV.S(P:P))</f>
        <v>0.649051279478568</v>
      </c>
      <c r="P264">
        <v>0.98333218919475518</v>
      </c>
      <c r="Q264">
        <f>_xlfn.STDEV.S(HyperP_results[[#This Row],[OACC Fold 1]:[OACC fold 5]])</f>
        <v>3.3431799731788556E-3</v>
      </c>
      <c r="R264">
        <v>0.98695682021006381</v>
      </c>
      <c r="S264">
        <v>0.98373034941992177</v>
      </c>
      <c r="T264">
        <v>0.9778265943571085</v>
      </c>
      <c r="U264">
        <v>0.98407359099334113</v>
      </c>
      <c r="V264">
        <v>0.98407359099334113</v>
      </c>
      <c r="W264">
        <f>STANDARDIZE(HyperP_results[[#This Row],[AvgROCAUC]],AVERAGE(Y:Y),_xlfn.STDEV.S(Y:Y))</f>
        <v>0.63234855058697226</v>
      </c>
      <c r="X264">
        <f>_xlfn.STDEV.S(HyperP_results[[#This Row],[ROC_AUC Fold 1]:[ROC_AUC Fold 5]])</f>
        <v>4.2423861918074369E-4</v>
      </c>
      <c r="Y264">
        <v>0.99832829557311642</v>
      </c>
      <c r="Z264">
        <v>0.99897786334087979</v>
      </c>
      <c r="AA264">
        <v>0.99811082667711537</v>
      </c>
      <c r="AB264">
        <v>0.99794736963837749</v>
      </c>
      <c r="AC264">
        <v>0.99853103859883852</v>
      </c>
      <c r="AD264">
        <v>0.99807437961037115</v>
      </c>
      <c r="AE264">
        <v>0.9993078095707647</v>
      </c>
      <c r="AF264">
        <v>0.99949777178352861</v>
      </c>
      <c r="AG264">
        <v>0.99738519574645046</v>
      </c>
      <c r="AH264">
        <v>0.99992843026706557</v>
      </c>
      <c r="AI264">
        <v>0.99851268269940574</v>
      </c>
      <c r="AJ264">
        <v>0.99795003714311314</v>
      </c>
      <c r="AK264">
        <v>0.996601393096893</v>
      </c>
      <c r="AL264">
        <v>0.99980022809243729</v>
      </c>
      <c r="AM264">
        <v>0.99861046894382566</v>
      </c>
      <c r="AN264">
        <v>0.99789863670332113</v>
      </c>
      <c r="AO264">
        <v>0.99608477395591988</v>
      </c>
      <c r="AP264">
        <v>0.99944940282720407</v>
      </c>
      <c r="AQ264">
        <v>0.99909899509419553</v>
      </c>
      <c r="AR264">
        <v>0.99875950148979808</v>
      </c>
      <c r="AS264">
        <v>0.99628490168122141</v>
      </c>
      <c r="AT264">
        <v>0.99984094657384781</v>
      </c>
      <c r="AU264">
        <v>0.99875918813595055</v>
      </c>
      <c r="AV264">
        <v>0.99877153689536913</v>
      </c>
      <c r="AW264">
        <v>0.99512371532109556</v>
      </c>
      <c r="AX264">
        <v>0.99958326393716779</v>
      </c>
      <c r="AY264">
        <v>579.24552135467525</v>
      </c>
      <c r="AZ264">
        <f>_xlfn.STDEV.S(HyperP_results[[#This Row],[Train Time Fold 1]:[Train Time Fold 5]])</f>
        <v>108.38662278683441</v>
      </c>
      <c r="BA264">
        <v>682.6035430431366</v>
      </c>
      <c r="BB264">
        <v>675.6884138584137</v>
      </c>
      <c r="BC264">
        <v>427.70249438285828</v>
      </c>
      <c r="BD264">
        <v>517.19015574455261</v>
      </c>
      <c r="BE264">
        <v>593.04299974441528</v>
      </c>
    </row>
    <row r="265" spans="1:57" x14ac:dyDescent="0.25">
      <c r="A265" t="s">
        <v>6</v>
      </c>
      <c r="B2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0.82579237239445946</v>
      </c>
      <c r="C265">
        <v>11</v>
      </c>
      <c r="D265">
        <v>0.85</v>
      </c>
      <c r="E265">
        <v>0.999</v>
      </c>
      <c r="F265">
        <v>128</v>
      </c>
      <c r="G265">
        <v>1</v>
      </c>
      <c r="H265">
        <v>4</v>
      </c>
      <c r="I265">
        <v>7</v>
      </c>
      <c r="J265">
        <v>0</v>
      </c>
      <c r="K265">
        <v>1</v>
      </c>
      <c r="L265" t="b">
        <v>0</v>
      </c>
      <c r="M2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65">
        <f>STANDARDIZE(HyperP_results[[#This Row],[Nparam]],AVERAGE(M:M),_xlfn.STDEV.S(M:M))</f>
        <v>-0.70882434289054008</v>
      </c>
      <c r="O265">
        <f>STANDARDIZE(HyperP_results[[#This Row],[AvgOACC]],AVERAGE(P:P),_xlfn.STDEV.S(P:P))</f>
        <v>0.47061461371859559</v>
      </c>
      <c r="P265">
        <v>0.97827967323402198</v>
      </c>
      <c r="Q265">
        <f>_xlfn.STDEV.S(HyperP_results[[#This Row],[OACC Fold 1]:[OACC fold 5]])</f>
        <v>4.6674796387762016E-3</v>
      </c>
      <c r="R265">
        <v>0.98084712020319897</v>
      </c>
      <c r="S265">
        <v>0.98043523031509572</v>
      </c>
      <c r="T265">
        <v>0.97000068648314686</v>
      </c>
      <c r="U265">
        <v>0.97933685728015374</v>
      </c>
      <c r="V265">
        <v>0.98077847188851519</v>
      </c>
      <c r="W265">
        <f>STANDARDIZE(HyperP_results[[#This Row],[AvgROCAUC]],AVERAGE(Y:Y),_xlfn.STDEV.S(Y:Y))</f>
        <v>0.5533974902979728</v>
      </c>
      <c r="X265">
        <f>_xlfn.STDEV.S(HyperP_results[[#This Row],[ROC_AUC Fold 1]:[ROC_AUC Fold 5]])</f>
        <v>7.1207801023386442E-4</v>
      </c>
      <c r="Y265">
        <v>0.99780943883310447</v>
      </c>
      <c r="Z265">
        <v>0.99799343025356002</v>
      </c>
      <c r="AA265">
        <v>0.99796114322113405</v>
      </c>
      <c r="AB265">
        <v>0.99661083248328974</v>
      </c>
      <c r="AC265">
        <v>0.99795594777241703</v>
      </c>
      <c r="AD265">
        <v>0.99852584043512049</v>
      </c>
      <c r="AE265">
        <v>0.99852180645788502</v>
      </c>
      <c r="AF265">
        <v>0.99824960764577853</v>
      </c>
      <c r="AG265">
        <v>0.99564248797005905</v>
      </c>
      <c r="AH265">
        <v>0.99989723430882083</v>
      </c>
      <c r="AI265">
        <v>0.99855274622236867</v>
      </c>
      <c r="AJ265">
        <v>0.99705621386138044</v>
      </c>
      <c r="AK265">
        <v>0.99647611833897709</v>
      </c>
      <c r="AL265">
        <v>0.9998239266795016</v>
      </c>
      <c r="AM265">
        <v>0.9972795382645222</v>
      </c>
      <c r="AN265">
        <v>0.99584987738699116</v>
      </c>
      <c r="AO265">
        <v>0.99426283193726606</v>
      </c>
      <c r="AP265">
        <v>0.99957178807591662</v>
      </c>
      <c r="AQ265">
        <v>0.99849247733575441</v>
      </c>
      <c r="AR265">
        <v>0.99818961577800946</v>
      </c>
      <c r="AS265">
        <v>0.99565518624131166</v>
      </c>
      <c r="AT265">
        <v>0.99967548734779832</v>
      </c>
      <c r="AU265">
        <v>0.99845585692249261</v>
      </c>
      <c r="AV265">
        <v>0.99823766482025023</v>
      </c>
      <c r="AW265">
        <v>0.99794325135151196</v>
      </c>
      <c r="AX265">
        <v>0.99989225042414731</v>
      </c>
      <c r="AY265">
        <v>397.82416491508485</v>
      </c>
      <c r="AZ265">
        <f>_xlfn.STDEV.S(HyperP_results[[#This Row],[Train Time Fold 1]:[Train Time Fold 5]])</f>
        <v>90.254140088216602</v>
      </c>
      <c r="BA265">
        <v>340.40991616249084</v>
      </c>
      <c r="BB265">
        <v>448.52878284454346</v>
      </c>
      <c r="BC265">
        <v>274.52823519706726</v>
      </c>
      <c r="BD265">
        <v>501.96309089660645</v>
      </c>
      <c r="BE265">
        <v>423.69079947471619</v>
      </c>
    </row>
    <row r="266" spans="1:57" x14ac:dyDescent="0.25">
      <c r="A266" t="s">
        <v>2</v>
      </c>
      <c r="B2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0.82568003053616579</v>
      </c>
      <c r="C266">
        <v>26</v>
      </c>
      <c r="D266">
        <v>0.9</v>
      </c>
      <c r="E266">
        <v>0.999</v>
      </c>
      <c r="F266">
        <v>128</v>
      </c>
      <c r="G266">
        <v>2</v>
      </c>
      <c r="H266">
        <v>2</v>
      </c>
      <c r="I266">
        <v>5</v>
      </c>
      <c r="J266">
        <v>0</v>
      </c>
      <c r="K266">
        <v>1</v>
      </c>
      <c r="L266" t="b">
        <v>0</v>
      </c>
      <c r="M2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66">
        <f>STANDARDIZE(HyperP_results[[#This Row],[Nparam]],AVERAGE(M:M),_xlfn.STDEV.S(M:M))</f>
        <v>-0.53875042359105152</v>
      </c>
      <c r="O266">
        <f>STANDARDIZE(HyperP_results[[#This Row],[AvgOACC]],AVERAGE(P:P),_xlfn.STDEV.S(P:P))</f>
        <v>0.66068845333247872</v>
      </c>
      <c r="P266">
        <v>0.98366170110523776</v>
      </c>
      <c r="Q266">
        <f>_xlfn.STDEV.S(HyperP_results[[#This Row],[OACC Fold 1]:[OACC fold 5]])</f>
        <v>3.121800508245216E-3</v>
      </c>
      <c r="R266">
        <v>0.98627033706322509</v>
      </c>
      <c r="S266">
        <v>0.98462277751081206</v>
      </c>
      <c r="T266">
        <v>0.98146495503535391</v>
      </c>
      <c r="U266">
        <v>0.97940550559483763</v>
      </c>
      <c r="V266">
        <v>0.98654493032196056</v>
      </c>
      <c r="W266">
        <f>STANDARDIZE(HyperP_results[[#This Row],[AvgROCAUC]],AVERAGE(Y:Y),_xlfn.STDEV.S(Y:Y))</f>
        <v>0.61959956685142437</v>
      </c>
      <c r="X266">
        <f>_xlfn.STDEV.S(HyperP_results[[#This Row],[ROC_AUC Fold 1]:[ROC_AUC Fold 5]])</f>
        <v>5.6514662432399754E-4</v>
      </c>
      <c r="Y266">
        <v>0.99824451080676524</v>
      </c>
      <c r="Z266">
        <v>0.99822963682803101</v>
      </c>
      <c r="AA266">
        <v>0.99850223925323822</v>
      </c>
      <c r="AB266">
        <v>0.99850169236506481</v>
      </c>
      <c r="AC266">
        <v>0.99728043492740159</v>
      </c>
      <c r="AD266">
        <v>0.99870855066009068</v>
      </c>
      <c r="AE266">
        <v>0.99847115320256474</v>
      </c>
      <c r="AF266">
        <v>0.99832170898315253</v>
      </c>
      <c r="AG266">
        <v>0.99669243450365352</v>
      </c>
      <c r="AH266">
        <v>0.99993956142159579</v>
      </c>
      <c r="AI266">
        <v>0.99882814677561937</v>
      </c>
      <c r="AJ266">
        <v>0.99843321238676541</v>
      </c>
      <c r="AK266">
        <v>0.99699745291985975</v>
      </c>
      <c r="AL266">
        <v>0.99985812445877442</v>
      </c>
      <c r="AM266">
        <v>0.99873626300497242</v>
      </c>
      <c r="AN266">
        <v>0.99877599925343452</v>
      </c>
      <c r="AO266">
        <v>0.99690258717994407</v>
      </c>
      <c r="AP266">
        <v>0.99983112243230121</v>
      </c>
      <c r="AQ266">
        <v>0.99818301217896377</v>
      </c>
      <c r="AR266">
        <v>0.99802689709469017</v>
      </c>
      <c r="AS266">
        <v>0.99417405542684012</v>
      </c>
      <c r="AT266">
        <v>0.99955001410137745</v>
      </c>
      <c r="AU266">
        <v>0.99909680577794302</v>
      </c>
      <c r="AV266">
        <v>0.99857976659460235</v>
      </c>
      <c r="AW266">
        <v>0.99741148339571084</v>
      </c>
      <c r="AX266">
        <v>0.99985657327853028</v>
      </c>
      <c r="AY266">
        <v>689.61675848960874</v>
      </c>
      <c r="AZ266">
        <f>_xlfn.STDEV.S(HyperP_results[[#This Row],[Train Time Fold 1]:[Train Time Fold 5]])</f>
        <v>84.362749874812991</v>
      </c>
      <c r="BA266">
        <v>620.38574266433716</v>
      </c>
      <c r="BB266">
        <v>714.47064304351807</v>
      </c>
      <c r="BC266">
        <v>650.11713242530823</v>
      </c>
      <c r="BD266">
        <v>636.74013447761536</v>
      </c>
      <c r="BE266">
        <v>826.37013983726501</v>
      </c>
    </row>
    <row r="267" spans="1:57" x14ac:dyDescent="0.25">
      <c r="A267" t="s">
        <v>1</v>
      </c>
      <c r="B2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0.82544401736944817</v>
      </c>
      <c r="C267">
        <v>34</v>
      </c>
      <c r="D267">
        <v>0.85</v>
      </c>
      <c r="E267">
        <v>0.9</v>
      </c>
      <c r="F267">
        <v>128</v>
      </c>
      <c r="G267">
        <v>2</v>
      </c>
      <c r="H267">
        <v>8</v>
      </c>
      <c r="I267">
        <v>5</v>
      </c>
      <c r="J267">
        <v>0</v>
      </c>
      <c r="K267">
        <v>1</v>
      </c>
      <c r="L267" t="b">
        <v>0</v>
      </c>
      <c r="M2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67">
        <f>STANDARDIZE(HyperP_results[[#This Row],[Nparam]],AVERAGE(M:M),_xlfn.STDEV.S(M:M))</f>
        <v>-0.53875042359105152</v>
      </c>
      <c r="O267">
        <f>STANDARDIZE(HyperP_results[[#This Row],[AvgOACC]],AVERAGE(P:P),_xlfn.STDEV.S(P:P))</f>
        <v>0.63886875235639673</v>
      </c>
      <c r="P267">
        <v>0.98304386627308293</v>
      </c>
      <c r="Q267">
        <f>_xlfn.STDEV.S(HyperP_results[[#This Row],[OACC Fold 1]:[OACC fold 5]])</f>
        <v>2.6609524875834734E-3</v>
      </c>
      <c r="R267">
        <v>0.97954280222420542</v>
      </c>
      <c r="S267">
        <v>0.98318116290245072</v>
      </c>
      <c r="T267">
        <v>0.98270062469966357</v>
      </c>
      <c r="U267">
        <v>0.98276927301434747</v>
      </c>
      <c r="V267">
        <v>0.98702546852474771</v>
      </c>
      <c r="W267">
        <f>STANDARDIZE(HyperP_results[[#This Row],[AvgROCAUC]],AVERAGE(Y:Y),_xlfn.STDEV.S(Y:Y))</f>
        <v>0.63932502711094019</v>
      </c>
      <c r="X267">
        <f>_xlfn.STDEV.S(HyperP_results[[#This Row],[ROC_AUC Fold 1]:[ROC_AUC Fold 5]])</f>
        <v>2.8013325079995655E-4</v>
      </c>
      <c r="Y267">
        <v>0.99837414412603953</v>
      </c>
      <c r="Z267">
        <v>0.99809187249061926</v>
      </c>
      <c r="AA267">
        <v>0.99813285913393257</v>
      </c>
      <c r="AB267">
        <v>0.99854077819644382</v>
      </c>
      <c r="AC267">
        <v>0.99834700985512903</v>
      </c>
      <c r="AD267">
        <v>0.99875820095407253</v>
      </c>
      <c r="AE267">
        <v>0.99867156726302886</v>
      </c>
      <c r="AF267">
        <v>0.99804256163794092</v>
      </c>
      <c r="AG267">
        <v>0.99626585427434189</v>
      </c>
      <c r="AH267">
        <v>0.99926922175161459</v>
      </c>
      <c r="AI267">
        <v>0.99890303682275616</v>
      </c>
      <c r="AJ267">
        <v>0.99740272244577222</v>
      </c>
      <c r="AK267">
        <v>0.99637033654131757</v>
      </c>
      <c r="AL267">
        <v>0.99946106540459589</v>
      </c>
      <c r="AM267">
        <v>0.99910064431480861</v>
      </c>
      <c r="AN267">
        <v>0.99843349012689397</v>
      </c>
      <c r="AO267">
        <v>0.99701657458563542</v>
      </c>
      <c r="AP267">
        <v>0.99955567303671289</v>
      </c>
      <c r="AQ267">
        <v>0.9987956928144327</v>
      </c>
      <c r="AR267">
        <v>0.99829534218694793</v>
      </c>
      <c r="AS267">
        <v>0.9963757203112934</v>
      </c>
      <c r="AT267">
        <v>0.99983798784115985</v>
      </c>
      <c r="AU267">
        <v>0.99892366654726705</v>
      </c>
      <c r="AV267">
        <v>0.99898887780397183</v>
      </c>
      <c r="AW267">
        <v>0.99774037604705046</v>
      </c>
      <c r="AX267">
        <v>0.99993967632383596</v>
      </c>
      <c r="AY267">
        <v>542.3186236381531</v>
      </c>
      <c r="AZ267">
        <f>_xlfn.STDEV.S(HyperP_results[[#This Row],[Train Time Fold 1]:[Train Time Fold 5]])</f>
        <v>35.191715916626372</v>
      </c>
      <c r="BA267">
        <v>497.24938702583313</v>
      </c>
      <c r="BB267">
        <v>537.93312287330627</v>
      </c>
      <c r="BC267">
        <v>521.49312591552734</v>
      </c>
      <c r="BD267">
        <v>577.4296498298645</v>
      </c>
      <c r="BE267">
        <v>577.48783254623413</v>
      </c>
    </row>
    <row r="268" spans="1:57" x14ac:dyDescent="0.25">
      <c r="A268" t="s">
        <v>9</v>
      </c>
      <c r="B2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0.82432758341454981</v>
      </c>
      <c r="C268">
        <v>47</v>
      </c>
      <c r="D268">
        <v>0.9</v>
      </c>
      <c r="E268">
        <v>0.9</v>
      </c>
      <c r="F268">
        <v>128</v>
      </c>
      <c r="G268">
        <v>3</v>
      </c>
      <c r="H268">
        <v>2</v>
      </c>
      <c r="I268">
        <v>7</v>
      </c>
      <c r="J268">
        <v>0</v>
      </c>
      <c r="K268">
        <v>1</v>
      </c>
      <c r="L268" t="b">
        <v>0</v>
      </c>
      <c r="M2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68">
        <f>STANDARDIZE(HyperP_results[[#This Row],[Nparam]],AVERAGE(M:M),_xlfn.STDEV.S(M:M))</f>
        <v>-0.36749448231773563</v>
      </c>
      <c r="O268">
        <f>STANDARDIZE(HyperP_results[[#This Row],[AvgOACC]],AVERAGE(P:P),_xlfn.STDEV.S(P:P))</f>
        <v>0.82263912279940943</v>
      </c>
      <c r="P268">
        <v>0.98824740852612059</v>
      </c>
      <c r="Q268">
        <f>_xlfn.STDEV.S(HyperP_results[[#This Row],[OACC Fold 1]:[OACC fold 5]])</f>
        <v>1.4758589399229065E-3</v>
      </c>
      <c r="R268">
        <v>0.98661357863664445</v>
      </c>
      <c r="S268">
        <v>0.98977140111210271</v>
      </c>
      <c r="T268">
        <v>0.98977140111210271</v>
      </c>
      <c r="U268">
        <v>0.98798654493032201</v>
      </c>
      <c r="V268">
        <v>0.9870941168394316</v>
      </c>
      <c r="W268">
        <f>STANDARDIZE(HyperP_results[[#This Row],[AvgROCAUC]],AVERAGE(Y:Y),_xlfn.STDEV.S(Y:Y))</f>
        <v>0.70637034430262802</v>
      </c>
      <c r="X268">
        <f>_xlfn.STDEV.S(HyperP_results[[#This Row],[ROC_AUC Fold 1]:[ROC_AUC Fold 5]])</f>
        <v>2.6988237495018433E-4</v>
      </c>
      <c r="Y268">
        <v>0.99881475777434026</v>
      </c>
      <c r="Z268">
        <v>0.99887693278425493</v>
      </c>
      <c r="AA268">
        <v>0.99914594949802671</v>
      </c>
      <c r="AB268">
        <v>0.99842369906104811</v>
      </c>
      <c r="AC268">
        <v>0.99870210776690749</v>
      </c>
      <c r="AD268">
        <v>0.99892509976146393</v>
      </c>
      <c r="AE268">
        <v>0.99942258953869467</v>
      </c>
      <c r="AF268">
        <v>0.99867504997470713</v>
      </c>
      <c r="AG268">
        <v>0.99757715499316812</v>
      </c>
      <c r="AH268">
        <v>0.99978485991779542</v>
      </c>
      <c r="AI268">
        <v>0.99944539893489281</v>
      </c>
      <c r="AJ268">
        <v>0.99949579057061155</v>
      </c>
      <c r="AK268">
        <v>0.99783609576427257</v>
      </c>
      <c r="AL268">
        <v>0.99983711171157741</v>
      </c>
      <c r="AM268">
        <v>0.99940001161205616</v>
      </c>
      <c r="AN268">
        <v>0.99958820396938786</v>
      </c>
      <c r="AO268">
        <v>0.99448211845779122</v>
      </c>
      <c r="AP268">
        <v>0.99973881284499033</v>
      </c>
      <c r="AQ268">
        <v>0.99941218305307189</v>
      </c>
      <c r="AR268">
        <v>0.99891101798793203</v>
      </c>
      <c r="AS268">
        <v>0.99633164765638926</v>
      </c>
      <c r="AT268">
        <v>0.99978688506978108</v>
      </c>
      <c r="AU268">
        <v>0.99904933522906902</v>
      </c>
      <c r="AV268">
        <v>0.99927120990265772</v>
      </c>
      <c r="AW268">
        <v>0.99749446771223205</v>
      </c>
      <c r="AX268">
        <v>0.99993512332256373</v>
      </c>
      <c r="AY268">
        <v>579.57817716598515</v>
      </c>
      <c r="AZ268">
        <f>_xlfn.STDEV.S(HyperP_results[[#This Row],[Train Time Fold 1]:[Train Time Fold 5]])</f>
        <v>56.912554159125236</v>
      </c>
      <c r="BA268">
        <v>486.69123506546021</v>
      </c>
      <c r="BB268">
        <v>636.43199849128723</v>
      </c>
      <c r="BC268">
        <v>610.99324369430542</v>
      </c>
      <c r="BD268">
        <v>588.89593648910522</v>
      </c>
      <c r="BE268">
        <v>574.87847208976746</v>
      </c>
    </row>
    <row r="269" spans="1:57" x14ac:dyDescent="0.25">
      <c r="A269" t="s">
        <v>6</v>
      </c>
      <c r="B2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0.82432089284851873</v>
      </c>
      <c r="C269">
        <v>51</v>
      </c>
      <c r="D269">
        <v>0.85</v>
      </c>
      <c r="E269">
        <v>0.999</v>
      </c>
      <c r="F269">
        <v>128</v>
      </c>
      <c r="G269">
        <v>3</v>
      </c>
      <c r="H269">
        <v>4</v>
      </c>
      <c r="I269">
        <v>7</v>
      </c>
      <c r="J269">
        <v>0</v>
      </c>
      <c r="K269">
        <v>1</v>
      </c>
      <c r="L269" t="b">
        <v>0</v>
      </c>
      <c r="M2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69">
        <f>STANDARDIZE(HyperP_results[[#This Row],[Nparam]],AVERAGE(M:M),_xlfn.STDEV.S(M:M))</f>
        <v>-0.36749448231773563</v>
      </c>
      <c r="O269">
        <f>STANDARDIZE(HyperP_results[[#This Row],[AvgOACC]],AVERAGE(P:P),_xlfn.STDEV.S(P:P))</f>
        <v>0.83767047236071568</v>
      </c>
      <c r="P269">
        <v>0.98867302807716073</v>
      </c>
      <c r="Q269">
        <f>_xlfn.STDEV.S(HyperP_results[[#This Row],[OACC Fold 1]:[OACC fold 5]])</f>
        <v>2.5945975408751699E-3</v>
      </c>
      <c r="R269">
        <v>0.98805519324500579</v>
      </c>
      <c r="S269">
        <v>0.99224274044072214</v>
      </c>
      <c r="T269">
        <v>0.98764330335690254</v>
      </c>
      <c r="U269">
        <v>0.99004599437083818</v>
      </c>
      <c r="V269">
        <v>0.98537790897233468</v>
      </c>
      <c r="W269">
        <f>STANDARDIZE(HyperP_results[[#This Row],[AvgROCAUC]],AVERAGE(Y:Y),_xlfn.STDEV.S(Y:Y))</f>
        <v>0.69166582821891254</v>
      </c>
      <c r="X269">
        <f>_xlfn.STDEV.S(HyperP_results[[#This Row],[ROC_AUC Fold 1]:[ROC_AUC Fold 5]])</f>
        <v>4.6180902730431114E-4</v>
      </c>
      <c r="Y269">
        <v>0.9987181214878772</v>
      </c>
      <c r="Z269">
        <v>0.99866385986942541</v>
      </c>
      <c r="AA269">
        <v>0.99950996369619316</v>
      </c>
      <c r="AB269">
        <v>0.99833827805656405</v>
      </c>
      <c r="AC269">
        <v>0.99845310496876705</v>
      </c>
      <c r="AD269">
        <v>0.99862540084843643</v>
      </c>
      <c r="AE269">
        <v>0.99925629794916027</v>
      </c>
      <c r="AF269">
        <v>0.99839669881786408</v>
      </c>
      <c r="AG269">
        <v>0.99715744371175663</v>
      </c>
      <c r="AH269">
        <v>0.9998925664053081</v>
      </c>
      <c r="AI269">
        <v>0.99969102671602372</v>
      </c>
      <c r="AJ269">
        <v>0.99980963691588465</v>
      </c>
      <c r="AK269">
        <v>0.99862747282124398</v>
      </c>
      <c r="AL269">
        <v>0.99994678589995545</v>
      </c>
      <c r="AM269">
        <v>0.9992548319752822</v>
      </c>
      <c r="AN269">
        <v>0.99946942377440684</v>
      </c>
      <c r="AO269">
        <v>0.99460033862056652</v>
      </c>
      <c r="AP269">
        <v>0.99984508305449904</v>
      </c>
      <c r="AQ269">
        <v>0.99932254646606744</v>
      </c>
      <c r="AR269">
        <v>0.99965267671123104</v>
      </c>
      <c r="AS269">
        <v>0.99464845838531446</v>
      </c>
      <c r="AT269">
        <v>0.99986091083810213</v>
      </c>
      <c r="AU269">
        <v>0.99921187508282272</v>
      </c>
      <c r="AV269">
        <v>0.99900187604198842</v>
      </c>
      <c r="AW269">
        <v>0.99598407889265117</v>
      </c>
      <c r="AX269">
        <v>0.99988574408478947</v>
      </c>
      <c r="AY269">
        <v>784.18093409538267</v>
      </c>
      <c r="AZ269">
        <f>_xlfn.STDEV.S(HyperP_results[[#This Row],[Train Time Fold 1]:[Train Time Fold 5]])</f>
        <v>130.3747609571183</v>
      </c>
      <c r="BA269">
        <v>768.96357870101929</v>
      </c>
      <c r="BB269">
        <v>968.55528879165649</v>
      </c>
      <c r="BC269">
        <v>747.75577664375305</v>
      </c>
      <c r="BD269">
        <v>826.50995230674744</v>
      </c>
      <c r="BE269">
        <v>609.12007403373718</v>
      </c>
    </row>
    <row r="270" spans="1:57" x14ac:dyDescent="0.25">
      <c r="A270" t="s">
        <v>6</v>
      </c>
      <c r="B2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0.82403895876039679</v>
      </c>
      <c r="C270">
        <v>67</v>
      </c>
      <c r="D270">
        <v>0.85</v>
      </c>
      <c r="E270">
        <v>0.999</v>
      </c>
      <c r="F270">
        <v>128</v>
      </c>
      <c r="G270">
        <v>4</v>
      </c>
      <c r="H270">
        <v>2</v>
      </c>
      <c r="I270">
        <v>7</v>
      </c>
      <c r="J270">
        <v>0</v>
      </c>
      <c r="K270">
        <v>1</v>
      </c>
      <c r="L270" t="b">
        <v>0</v>
      </c>
      <c r="M2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270">
        <f>STANDARDIZE(HyperP_results[[#This Row],[Nparam]],AVERAGE(M:M),_xlfn.STDEV.S(M:M))</f>
        <v>-0.19623854104441973</v>
      </c>
      <c r="O270">
        <f>STANDARDIZE(HyperP_results[[#This Row],[AvgOACC]],AVERAGE(P:P),_xlfn.STDEV.S(P:P))</f>
        <v>0.99671184836416782</v>
      </c>
      <c r="P270">
        <v>0.99317635752042288</v>
      </c>
      <c r="Q270">
        <f>_xlfn.STDEV.S(HyperP_results[[#This Row],[OACC Fold 1]:[OACC fold 5]])</f>
        <v>8.9716807868219937E-4</v>
      </c>
      <c r="R270">
        <v>0.99382165167845127</v>
      </c>
      <c r="S270">
        <v>0.99430218988123842</v>
      </c>
      <c r="T270">
        <v>0.99272327864350929</v>
      </c>
      <c r="U270">
        <v>0.99203679549667056</v>
      </c>
      <c r="V270">
        <v>0.99299787190224476</v>
      </c>
      <c r="W270">
        <f>STANDARDIZE(HyperP_results[[#This Row],[AvgROCAUC]],AVERAGE(Y:Y),_xlfn.STDEV.S(Y:Y))</f>
        <v>0.78814192636150127</v>
      </c>
      <c r="X270">
        <f>_xlfn.STDEV.S(HyperP_results[[#This Row],[ROC_AUC Fold 1]:[ROC_AUC Fold 5]])</f>
        <v>1.2134261652429781E-4</v>
      </c>
      <c r="Y270">
        <v>0.9993521506394567</v>
      </c>
      <c r="Z270">
        <v>0.99939010055319766</v>
      </c>
      <c r="AA270">
        <v>0.99927478480764209</v>
      </c>
      <c r="AB270">
        <v>0.99943997605140567</v>
      </c>
      <c r="AC270">
        <v>0.99918202568843151</v>
      </c>
      <c r="AD270">
        <v>0.9994738660966066</v>
      </c>
      <c r="AE270">
        <v>0.99949627401520802</v>
      </c>
      <c r="AF270">
        <v>0.99981493249433584</v>
      </c>
      <c r="AG270">
        <v>0.99873325461890328</v>
      </c>
      <c r="AH270">
        <v>0.99998985987729239</v>
      </c>
      <c r="AI270">
        <v>0.99966929751110423</v>
      </c>
      <c r="AJ270">
        <v>0.99986198167211404</v>
      </c>
      <c r="AK270">
        <v>0.99747092764213152</v>
      </c>
      <c r="AL270">
        <v>0.99999293351222085</v>
      </c>
      <c r="AM270">
        <v>0.99964638202469136</v>
      </c>
      <c r="AN270">
        <v>0.99912374841040075</v>
      </c>
      <c r="AO270">
        <v>0.99911468543931548</v>
      </c>
      <c r="AP270">
        <v>0.99997819729990089</v>
      </c>
      <c r="AQ270">
        <v>0.99948017723624194</v>
      </c>
      <c r="AR270">
        <v>0.99931068603293038</v>
      </c>
      <c r="AS270">
        <v>0.99825989128497594</v>
      </c>
      <c r="AT270">
        <v>0.99996400687322218</v>
      </c>
      <c r="AU270">
        <v>0.99975394785800964</v>
      </c>
      <c r="AV270">
        <v>0.99887933709726739</v>
      </c>
      <c r="AW270">
        <v>0.99927686686865091</v>
      </c>
      <c r="AX270">
        <v>0.99995959749975027</v>
      </c>
      <c r="AY270">
        <v>1269.6663366794587</v>
      </c>
      <c r="AZ270">
        <f>_xlfn.STDEV.S(HyperP_results[[#This Row],[Train Time Fold 1]:[Train Time Fold 5]])</f>
        <v>289.41313422731241</v>
      </c>
      <c r="BA270">
        <v>1351.1582996845245</v>
      </c>
      <c r="BB270">
        <v>1631.0611925125122</v>
      </c>
      <c r="BC270">
        <v>1377.1195366382599</v>
      </c>
      <c r="BD270">
        <v>862.56943678855896</v>
      </c>
      <c r="BE270">
        <v>1126.4232177734375</v>
      </c>
    </row>
    <row r="271" spans="1:57" x14ac:dyDescent="0.25">
      <c r="A271" t="s">
        <v>6</v>
      </c>
      <c r="B2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0.82377824952035617</v>
      </c>
      <c r="C271">
        <v>3</v>
      </c>
      <c r="D271">
        <v>0.85</v>
      </c>
      <c r="E271">
        <v>0.999</v>
      </c>
      <c r="F271">
        <v>128</v>
      </c>
      <c r="G271">
        <v>1</v>
      </c>
      <c r="H271">
        <v>1</v>
      </c>
      <c r="I271">
        <v>7</v>
      </c>
      <c r="J271">
        <v>0</v>
      </c>
      <c r="K271">
        <v>1</v>
      </c>
      <c r="L271" t="b">
        <v>0</v>
      </c>
      <c r="M2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71">
        <f>STANDARDIZE(HyperP_results[[#This Row],[Nparam]],AVERAGE(M:M),_xlfn.STDEV.S(M:M))</f>
        <v>-0.70882434289054008</v>
      </c>
      <c r="O271">
        <f>STANDARDIZE(HyperP_results[[#This Row],[AvgOACC]],AVERAGE(P:P),_xlfn.STDEV.S(P:P))</f>
        <v>0.43424844542512819</v>
      </c>
      <c r="P271">
        <v>0.97724994851376401</v>
      </c>
      <c r="Q271">
        <f>_xlfn.STDEV.S(HyperP_results[[#This Row],[OACC Fold 1]:[OACC fold 5]])</f>
        <v>3.4952038469444713E-3</v>
      </c>
      <c r="R271">
        <v>0.97590444154596001</v>
      </c>
      <c r="S271">
        <v>0.98009198874167636</v>
      </c>
      <c r="T271">
        <v>0.97714011121026978</v>
      </c>
      <c r="U271">
        <v>0.97219743255303082</v>
      </c>
      <c r="V271">
        <v>0.98091576851788287</v>
      </c>
      <c r="W271">
        <f>STANDARDIZE(HyperP_results[[#This Row],[AvgROCAUC]],AVERAGE(Y:Y),_xlfn.STDEV.S(Y:Y))</f>
        <v>0.5762243340713552</v>
      </c>
      <c r="X271">
        <f>_xlfn.STDEV.S(HyperP_results[[#This Row],[ROC_AUC Fold 1]:[ROC_AUC Fold 5]])</f>
        <v>4.5812079687630589E-4</v>
      </c>
      <c r="Y271">
        <v>0.99795945406661324</v>
      </c>
      <c r="Z271">
        <v>0.99807238173367951</v>
      </c>
      <c r="AA271">
        <v>0.99846693594904024</v>
      </c>
      <c r="AB271">
        <v>0.99738986529652685</v>
      </c>
      <c r="AC271">
        <v>0.99758512721389681</v>
      </c>
      <c r="AD271">
        <v>0.99828296013992335</v>
      </c>
      <c r="AE271">
        <v>0.99832441114626236</v>
      </c>
      <c r="AF271">
        <v>0.99784047792040031</v>
      </c>
      <c r="AG271">
        <v>0.99688053228776807</v>
      </c>
      <c r="AH271">
        <v>0.9997685294368911</v>
      </c>
      <c r="AI271">
        <v>0.99874402687978836</v>
      </c>
      <c r="AJ271">
        <v>0.99819202285912356</v>
      </c>
      <c r="AK271">
        <v>0.9973280906552604</v>
      </c>
      <c r="AL271">
        <v>0.99976720806112751</v>
      </c>
      <c r="AM271">
        <v>0.99833575315468903</v>
      </c>
      <c r="AN271">
        <v>0.99851562714091346</v>
      </c>
      <c r="AO271">
        <v>0.99344063743836508</v>
      </c>
      <c r="AP271">
        <v>0.9997509781196835</v>
      </c>
      <c r="AQ271">
        <v>0.99771043813908522</v>
      </c>
      <c r="AR271">
        <v>0.99746256618547258</v>
      </c>
      <c r="AS271">
        <v>0.9960803926810432</v>
      </c>
      <c r="AT271">
        <v>0.99983632175867532</v>
      </c>
      <c r="AU271">
        <v>0.99866889571852679</v>
      </c>
      <c r="AV271">
        <v>0.99835427864222837</v>
      </c>
      <c r="AW271">
        <v>0.99658097190043371</v>
      </c>
      <c r="AX271">
        <v>0.999854619940445</v>
      </c>
      <c r="AY271">
        <v>587.57028975486753</v>
      </c>
      <c r="AZ271">
        <f>_xlfn.STDEV.S(HyperP_results[[#This Row],[Train Time Fold 1]:[Train Time Fold 5]])</f>
        <v>163.10504505878782</v>
      </c>
      <c r="BA271">
        <v>626.92181968688965</v>
      </c>
      <c r="BB271">
        <v>588.54343199729919</v>
      </c>
      <c r="BC271">
        <v>642.82950067520142</v>
      </c>
      <c r="BD271">
        <v>319.27685928344727</v>
      </c>
      <c r="BE271">
        <v>760.27983713150024</v>
      </c>
    </row>
    <row r="272" spans="1:57" x14ac:dyDescent="0.25">
      <c r="A272" t="s">
        <v>1</v>
      </c>
      <c r="B2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0.82328031285712078</v>
      </c>
      <c r="C272">
        <v>18</v>
      </c>
      <c r="D272">
        <v>0.85</v>
      </c>
      <c r="E272">
        <v>0.9</v>
      </c>
      <c r="F272">
        <v>128</v>
      </c>
      <c r="G272">
        <v>1</v>
      </c>
      <c r="H272">
        <v>16</v>
      </c>
      <c r="I272">
        <v>5</v>
      </c>
      <c r="J272">
        <v>0</v>
      </c>
      <c r="K272">
        <v>1</v>
      </c>
      <c r="L272" t="b">
        <v>0</v>
      </c>
      <c r="M2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72">
        <f>STANDARDIZE(HyperP_results[[#This Row],[Nparam]],AVERAGE(M:M),_xlfn.STDEV.S(M:M))</f>
        <v>-0.70882434289054008</v>
      </c>
      <c r="O272">
        <f>STANDARDIZE(HyperP_results[[#This Row],[AvgOACC]],AVERAGE(P:P),_xlfn.STDEV.S(P:P))</f>
        <v>0.47934249410903151</v>
      </c>
      <c r="P272">
        <v>0.97852680716688401</v>
      </c>
      <c r="Q272">
        <f>_xlfn.STDEV.S(HyperP_results[[#This Row],[OACC Fold 1]:[OACC fold 5]])</f>
        <v>2.7310470424570443E-3</v>
      </c>
      <c r="R272">
        <v>0.97446282693759867</v>
      </c>
      <c r="S272">
        <v>0.98043523031509572</v>
      </c>
      <c r="T272">
        <v>0.98016063705636025</v>
      </c>
      <c r="U272">
        <v>0.97693416626621821</v>
      </c>
      <c r="V272">
        <v>0.9806411752591474</v>
      </c>
      <c r="W272">
        <f>STANDARDIZE(HyperP_results[[#This Row],[AvgROCAUC]],AVERAGE(Y:Y),_xlfn.STDEV.S(Y:Y))</f>
        <v>0.52912484843514174</v>
      </c>
      <c r="X272">
        <f>_xlfn.STDEV.S(HyperP_results[[#This Row],[ROC_AUC Fold 1]:[ROC_AUC Fold 5]])</f>
        <v>3.4550267890476685E-4</v>
      </c>
      <c r="Y272">
        <v>0.99764992199086922</v>
      </c>
      <c r="Z272">
        <v>0.99728871044652534</v>
      </c>
      <c r="AA272">
        <v>0.99815368501781132</v>
      </c>
      <c r="AB272">
        <v>0.99736382702915183</v>
      </c>
      <c r="AC272">
        <v>0.99769840483692362</v>
      </c>
      <c r="AD272">
        <v>0.99774498262393418</v>
      </c>
      <c r="AE272">
        <v>0.99744601310079128</v>
      </c>
      <c r="AF272">
        <v>0.99638162012112441</v>
      </c>
      <c r="AG272">
        <v>0.99623637349254435</v>
      </c>
      <c r="AH272">
        <v>0.99914975214724999</v>
      </c>
      <c r="AI272">
        <v>0.99864673250818281</v>
      </c>
      <c r="AJ272">
        <v>0.99816008274433909</v>
      </c>
      <c r="AK272">
        <v>0.99617321630131284</v>
      </c>
      <c r="AL272">
        <v>0.99976355991499766</v>
      </c>
      <c r="AM272">
        <v>0.99853846262162016</v>
      </c>
      <c r="AN272">
        <v>0.99721126691715123</v>
      </c>
      <c r="AO272">
        <v>0.9938196548446504</v>
      </c>
      <c r="AP272">
        <v>0.9995815260407831</v>
      </c>
      <c r="AQ272">
        <v>0.99824426481120676</v>
      </c>
      <c r="AR272">
        <v>0.9967069093596943</v>
      </c>
      <c r="AS272">
        <v>0.99632321927166878</v>
      </c>
      <c r="AT272">
        <v>0.99962705605350666</v>
      </c>
      <c r="AU272">
        <v>0.99869760758849802</v>
      </c>
      <c r="AV272">
        <v>0.99788034288685312</v>
      </c>
      <c r="AW272">
        <v>0.99431169429097599</v>
      </c>
      <c r="AX272">
        <v>0.99985358582028216</v>
      </c>
      <c r="AY272">
        <v>444.80478091239928</v>
      </c>
      <c r="AZ272">
        <f>_xlfn.STDEV.S(HyperP_results[[#This Row],[Train Time Fold 1]:[Train Time Fold 5]])</f>
        <v>27.942683556654714</v>
      </c>
      <c r="BA272">
        <v>461.49014401435852</v>
      </c>
      <c r="BB272">
        <v>485.43924450874329</v>
      </c>
      <c r="BC272">
        <v>432.64534163475037</v>
      </c>
      <c r="BD272">
        <v>418.61688542366028</v>
      </c>
      <c r="BE272">
        <v>425.83228898048401</v>
      </c>
    </row>
    <row r="273" spans="1:57" x14ac:dyDescent="0.25">
      <c r="A273" t="s">
        <v>1</v>
      </c>
      <c r="B2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0.82258753818813124</v>
      </c>
      <c r="C273">
        <v>59</v>
      </c>
      <c r="D273">
        <v>0.85</v>
      </c>
      <c r="E273">
        <v>0.9</v>
      </c>
      <c r="F273">
        <v>128</v>
      </c>
      <c r="G273">
        <v>3</v>
      </c>
      <c r="H273">
        <v>16</v>
      </c>
      <c r="I273">
        <v>7</v>
      </c>
      <c r="J273">
        <v>0</v>
      </c>
      <c r="K273">
        <v>1</v>
      </c>
      <c r="L273" t="b">
        <v>0</v>
      </c>
      <c r="M2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73">
        <f>STANDARDIZE(HyperP_results[[#This Row],[Nparam]],AVERAGE(M:M),_xlfn.STDEV.S(M:M))</f>
        <v>-0.36749448231773563</v>
      </c>
      <c r="O273">
        <f>STANDARDIZE(HyperP_results[[#This Row],[AvgOACC]],AVERAGE(P:P),_xlfn.STDEV.S(P:P))</f>
        <v>0.8614297023124462</v>
      </c>
      <c r="P273">
        <v>0.98934578156106256</v>
      </c>
      <c r="Q273">
        <f>_xlfn.STDEV.S(HyperP_results[[#This Row],[OACC Fold 1]:[OACC fold 5]])</f>
        <v>1.2022278041664092E-3</v>
      </c>
      <c r="R273">
        <v>0.99011464268552207</v>
      </c>
      <c r="S273">
        <v>0.9908011258323608</v>
      </c>
      <c r="T273">
        <v>0.98764330335690254</v>
      </c>
      <c r="U273">
        <v>0.9889476213358962</v>
      </c>
      <c r="V273">
        <v>0.98922221459463167</v>
      </c>
      <c r="W273">
        <f>STANDARDIZE(HyperP_results[[#This Row],[AvgROCAUC]],AVERAGE(Y:Y),_xlfn.STDEV.S(Y:Y))</f>
        <v>0.65655769681069065</v>
      </c>
      <c r="X273">
        <f>_xlfn.STDEV.S(HyperP_results[[#This Row],[ROC_AUC Fold 1]:[ROC_AUC Fold 5]])</f>
        <v>4.0192093766821787E-4</v>
      </c>
      <c r="Y273">
        <v>0.99848739512975482</v>
      </c>
      <c r="Z273">
        <v>0.99839664144414186</v>
      </c>
      <c r="AA273">
        <v>0.99896091441296264</v>
      </c>
      <c r="AB273">
        <v>0.99808419674990623</v>
      </c>
      <c r="AC273">
        <v>0.9981434030125742</v>
      </c>
      <c r="AD273">
        <v>0.99885182002918882</v>
      </c>
      <c r="AE273">
        <v>0.99943339145148191</v>
      </c>
      <c r="AF273">
        <v>0.99965017705007386</v>
      </c>
      <c r="AG273">
        <v>0.99388737895799928</v>
      </c>
      <c r="AH273">
        <v>0.99981993382665091</v>
      </c>
      <c r="AI273">
        <v>0.9995497049052452</v>
      </c>
      <c r="AJ273">
        <v>0.99902387306017049</v>
      </c>
      <c r="AK273">
        <v>0.9973710122972731</v>
      </c>
      <c r="AL273">
        <v>0.99956736433966442</v>
      </c>
      <c r="AM273">
        <v>0.9991542102287555</v>
      </c>
      <c r="AN273">
        <v>0.9990496103120835</v>
      </c>
      <c r="AO273">
        <v>0.99369326620329113</v>
      </c>
      <c r="AP273">
        <v>0.99969188964260303</v>
      </c>
      <c r="AQ273">
        <v>0.99923994076693978</v>
      </c>
      <c r="AR273">
        <v>0.99878012832334584</v>
      </c>
      <c r="AS273">
        <v>0.99454624101467359</v>
      </c>
      <c r="AT273">
        <v>0.999276733485575</v>
      </c>
      <c r="AU273">
        <v>0.99950910128664272</v>
      </c>
      <c r="AV273">
        <v>0.99786106772193095</v>
      </c>
      <c r="AW273">
        <v>0.99749368799382165</v>
      </c>
      <c r="AX273">
        <v>0.99992696526350155</v>
      </c>
      <c r="AY273">
        <v>846.26035566329961</v>
      </c>
      <c r="AZ273">
        <f>_xlfn.STDEV.S(HyperP_results[[#This Row],[Train Time Fold 1]:[Train Time Fold 5]])</f>
        <v>133.60616628769702</v>
      </c>
      <c r="BA273">
        <v>856.18964195251465</v>
      </c>
      <c r="BB273">
        <v>1050.2488446235657</v>
      </c>
      <c r="BC273">
        <v>710.52702808380127</v>
      </c>
      <c r="BD273">
        <v>743.08772850036621</v>
      </c>
      <c r="BE273">
        <v>871.24853515625</v>
      </c>
    </row>
    <row r="274" spans="1:57" x14ac:dyDescent="0.25">
      <c r="A274" t="s">
        <v>9</v>
      </c>
      <c r="B2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0.82255487728173682</v>
      </c>
      <c r="C274">
        <v>51</v>
      </c>
      <c r="D274">
        <v>0.9</v>
      </c>
      <c r="E274">
        <v>0.9</v>
      </c>
      <c r="F274">
        <v>128</v>
      </c>
      <c r="G274">
        <v>3</v>
      </c>
      <c r="H274">
        <v>4</v>
      </c>
      <c r="I274">
        <v>7</v>
      </c>
      <c r="J274">
        <v>0</v>
      </c>
      <c r="K274">
        <v>1</v>
      </c>
      <c r="L274" t="b">
        <v>0</v>
      </c>
      <c r="M2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74">
        <f>STANDARDIZE(HyperP_results[[#This Row],[Nparam]],AVERAGE(M:M),_xlfn.STDEV.S(M:M))</f>
        <v>-0.36749448231773563</v>
      </c>
      <c r="O274">
        <f>STANDARDIZE(HyperP_results[[#This Row],[AvgOACC]],AVERAGE(P:P),_xlfn.STDEV.S(P:P))</f>
        <v>0.83039723870201909</v>
      </c>
      <c r="P274">
        <v>0.98846708313310905</v>
      </c>
      <c r="Q274">
        <f>_xlfn.STDEV.S(HyperP_results[[#This Row],[OACC Fold 1]:[OACC fold 5]])</f>
        <v>6.6733789027332668E-4</v>
      </c>
      <c r="R274">
        <v>0.98805519324500579</v>
      </c>
      <c r="S274">
        <v>0.98853573144779294</v>
      </c>
      <c r="T274">
        <v>0.98784924830095422</v>
      </c>
      <c r="U274">
        <v>0.98832978650374137</v>
      </c>
      <c r="V274">
        <v>0.98956545616805103</v>
      </c>
      <c r="W274">
        <f>STANDARDIZE(HyperP_results[[#This Row],[AvgROCAUC]],AVERAGE(Y:Y),_xlfn.STDEV.S(Y:Y))</f>
        <v>0.68659532349416286</v>
      </c>
      <c r="X274">
        <f>_xlfn.STDEV.S(HyperP_results[[#This Row],[ROC_AUC Fold 1]:[ROC_AUC Fold 5]])</f>
        <v>4.5467220599239067E-4</v>
      </c>
      <c r="Y274">
        <v>0.99868479874918226</v>
      </c>
      <c r="Z274">
        <v>0.99822698014794575</v>
      </c>
      <c r="AA274">
        <v>0.9992372042808354</v>
      </c>
      <c r="AB274">
        <v>0.99843715911621622</v>
      </c>
      <c r="AC274">
        <v>0.99910709927811814</v>
      </c>
      <c r="AD274">
        <v>0.99841555092279599</v>
      </c>
      <c r="AE274">
        <v>0.99915607162979836</v>
      </c>
      <c r="AF274">
        <v>0.9967305172706219</v>
      </c>
      <c r="AG274">
        <v>0.99675013366601317</v>
      </c>
      <c r="AH274">
        <v>0.99983297523092629</v>
      </c>
      <c r="AI274">
        <v>0.99937581339849979</v>
      </c>
      <c r="AJ274">
        <v>0.99897323177672948</v>
      </c>
      <c r="AK274">
        <v>0.99883755123863849</v>
      </c>
      <c r="AL274">
        <v>0.99987514435312075</v>
      </c>
      <c r="AM274">
        <v>0.99930284261979563</v>
      </c>
      <c r="AN274">
        <v>0.99956991015292007</v>
      </c>
      <c r="AO274">
        <v>0.99491189181964013</v>
      </c>
      <c r="AP274">
        <v>0.99971742666551222</v>
      </c>
      <c r="AQ274">
        <v>0.99958213957730191</v>
      </c>
      <c r="AR274">
        <v>0.99923377053332774</v>
      </c>
      <c r="AS274">
        <v>0.9976006208043724</v>
      </c>
      <c r="AT274">
        <v>0.99986332378514875</v>
      </c>
      <c r="AU274">
        <v>0.99955036073566428</v>
      </c>
      <c r="AV274">
        <v>0.99770373719710592</v>
      </c>
      <c r="AW274">
        <v>0.99567026079724352</v>
      </c>
      <c r="AX274">
        <v>0.99984782634548663</v>
      </c>
      <c r="AY274">
        <v>641.87433066368101</v>
      </c>
      <c r="AZ274">
        <f>_xlfn.STDEV.S(HyperP_results[[#This Row],[Train Time Fold 1]:[Train Time Fold 5]])</f>
        <v>99.433858295489159</v>
      </c>
      <c r="BA274">
        <v>524.53711152076721</v>
      </c>
      <c r="BB274">
        <v>772.26921105384827</v>
      </c>
      <c r="BC274">
        <v>562.10480403900146</v>
      </c>
      <c r="BD274">
        <v>684.95412588119507</v>
      </c>
      <c r="BE274">
        <v>665.50640082359314</v>
      </c>
    </row>
    <row r="275" spans="1:57" x14ac:dyDescent="0.25">
      <c r="A275" t="s">
        <v>6</v>
      </c>
      <c r="B2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0.82254568101941761</v>
      </c>
      <c r="C275">
        <v>30</v>
      </c>
      <c r="D275">
        <v>0.85</v>
      </c>
      <c r="E275">
        <v>0.999</v>
      </c>
      <c r="F275">
        <v>128</v>
      </c>
      <c r="G275">
        <v>2</v>
      </c>
      <c r="H275">
        <v>4</v>
      </c>
      <c r="I275">
        <v>5</v>
      </c>
      <c r="J275">
        <v>0</v>
      </c>
      <c r="K275">
        <v>1</v>
      </c>
      <c r="L275" t="b">
        <v>0</v>
      </c>
      <c r="M2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75">
        <f>STANDARDIZE(HyperP_results[[#This Row],[Nparam]],AVERAGE(M:M),_xlfn.STDEV.S(M:M))</f>
        <v>-0.53875042359105152</v>
      </c>
      <c r="O275">
        <f>STANDARDIZE(HyperP_results[[#This Row],[AvgOACC]],AVERAGE(P:P),_xlfn.STDEV.S(P:P))</f>
        <v>0.63595945889291805</v>
      </c>
      <c r="P275">
        <v>0.98296148829546226</v>
      </c>
      <c r="Q275">
        <f>_xlfn.STDEV.S(HyperP_results[[#This Row],[OACC Fold 1]:[OACC fold 5]])</f>
        <v>1.6762001130974299E-3</v>
      </c>
      <c r="R275">
        <v>0.98572115054575415</v>
      </c>
      <c r="S275">
        <v>0.98311251458776683</v>
      </c>
      <c r="T275">
        <v>0.98270062469966357</v>
      </c>
      <c r="U275">
        <v>0.98153360335003781</v>
      </c>
      <c r="V275">
        <v>0.98173954829408938</v>
      </c>
      <c r="W275">
        <f>STANDARDIZE(HyperP_results[[#This Row],[AvgROCAUC]],AVERAGE(Y:Y),_xlfn.STDEV.S(Y:Y))</f>
        <v>0.62309174174498227</v>
      </c>
      <c r="X275">
        <f>_xlfn.STDEV.S(HyperP_results[[#This Row],[ROC_AUC Fold 1]:[ROC_AUC Fold 5]])</f>
        <v>2.0763917140002481E-4</v>
      </c>
      <c r="Y275">
        <v>0.99826746095428942</v>
      </c>
      <c r="Z275">
        <v>0.99808205620926282</v>
      </c>
      <c r="AA275">
        <v>0.9985486597175236</v>
      </c>
      <c r="AB275">
        <v>0.99837860738116069</v>
      </c>
      <c r="AC275">
        <v>0.99805164586990713</v>
      </c>
      <c r="AD275">
        <v>0.99827633559359263</v>
      </c>
      <c r="AE275">
        <v>0.99871133180447702</v>
      </c>
      <c r="AF275">
        <v>0.99919159106580357</v>
      </c>
      <c r="AG275">
        <v>0.99509245232578869</v>
      </c>
      <c r="AH275">
        <v>0.99986280672506722</v>
      </c>
      <c r="AI275">
        <v>0.99872225909660906</v>
      </c>
      <c r="AJ275">
        <v>0.99909315996424197</v>
      </c>
      <c r="AK275">
        <v>0.99691380027327292</v>
      </c>
      <c r="AL275">
        <v>0.9999120710606012</v>
      </c>
      <c r="AM275">
        <v>0.99865158372437235</v>
      </c>
      <c r="AN275">
        <v>0.99863374075958589</v>
      </c>
      <c r="AO275">
        <v>0.99668088724529202</v>
      </c>
      <c r="AP275">
        <v>0.99992239789944914</v>
      </c>
      <c r="AQ275">
        <v>0.99862114547726799</v>
      </c>
      <c r="AR275">
        <v>0.99884486028930897</v>
      </c>
      <c r="AS275">
        <v>0.99542721142992929</v>
      </c>
      <c r="AT275">
        <v>0.99977918661968013</v>
      </c>
      <c r="AU275">
        <v>0.99860115229404656</v>
      </c>
      <c r="AV275">
        <v>0.99847916912003776</v>
      </c>
      <c r="AW275">
        <v>0.99688075506445684</v>
      </c>
      <c r="AX275">
        <v>0.99969407278516897</v>
      </c>
      <c r="AY275">
        <v>570.7048122882843</v>
      </c>
      <c r="AZ275">
        <f>_xlfn.STDEV.S(HyperP_results[[#This Row],[Train Time Fold 1]:[Train Time Fold 5]])</f>
        <v>82.505029110077672</v>
      </c>
      <c r="BA275">
        <v>452.00217843055725</v>
      </c>
      <c r="BB275">
        <v>588.20907354354858</v>
      </c>
      <c r="BC275">
        <v>581.79740071296692</v>
      </c>
      <c r="BD275">
        <v>681.5187611579895</v>
      </c>
      <c r="BE275">
        <v>549.99664759635925</v>
      </c>
    </row>
    <row r="276" spans="1:57" x14ac:dyDescent="0.25">
      <c r="A276" t="s">
        <v>9</v>
      </c>
      <c r="B2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0.82117409964087573</v>
      </c>
      <c r="C276">
        <v>34</v>
      </c>
      <c r="D276">
        <v>0.9</v>
      </c>
      <c r="E276">
        <v>0.9</v>
      </c>
      <c r="F276">
        <v>128</v>
      </c>
      <c r="G276">
        <v>2</v>
      </c>
      <c r="H276">
        <v>8</v>
      </c>
      <c r="I276">
        <v>5</v>
      </c>
      <c r="J276">
        <v>0</v>
      </c>
      <c r="K276">
        <v>1</v>
      </c>
      <c r="L276" t="b">
        <v>0</v>
      </c>
      <c r="M2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76">
        <f>STANDARDIZE(HyperP_results[[#This Row],[Nparam]],AVERAGE(M:M),_xlfn.STDEV.S(M:M))</f>
        <v>-0.53875042359105152</v>
      </c>
      <c r="O276">
        <f>STANDARDIZE(HyperP_results[[#This Row],[AvgOACC]],AVERAGE(P:P),_xlfn.STDEV.S(P:P))</f>
        <v>0.62335252055118506</v>
      </c>
      <c r="P276">
        <v>0.98260451705910623</v>
      </c>
      <c r="Q276">
        <f>_xlfn.STDEV.S(HyperP_results[[#This Row],[OACC Fold 1]:[OACC fold 5]])</f>
        <v>1.6551221138105562E-3</v>
      </c>
      <c r="R276">
        <v>0.98235738312624421</v>
      </c>
      <c r="S276">
        <v>0.9842795359373927</v>
      </c>
      <c r="T276">
        <v>0.98002334042699246</v>
      </c>
      <c r="U276">
        <v>0.98256332807029589</v>
      </c>
      <c r="V276">
        <v>0.98379899773460566</v>
      </c>
      <c r="W276">
        <f>STANDARDIZE(HyperP_results[[#This Row],[AvgROCAUC]],AVERAGE(Y:Y),_xlfn.STDEV.S(Y:Y))</f>
        <v>0.62636121605432493</v>
      </c>
      <c r="X276">
        <f>_xlfn.STDEV.S(HyperP_results[[#This Row],[ROC_AUC Fold 1]:[ROC_AUC Fold 5]])</f>
        <v>2.8707595752959161E-4</v>
      </c>
      <c r="Y276">
        <v>0.99828894754073283</v>
      </c>
      <c r="Z276">
        <v>0.99814975370970072</v>
      </c>
      <c r="AA276">
        <v>0.99843127492508865</v>
      </c>
      <c r="AB276">
        <v>0.99792839735032557</v>
      </c>
      <c r="AC276">
        <v>0.99868691443789392</v>
      </c>
      <c r="AD276">
        <v>0.99824839728065451</v>
      </c>
      <c r="AE276">
        <v>0.99862204242181218</v>
      </c>
      <c r="AF276">
        <v>0.99861179928942967</v>
      </c>
      <c r="AG276">
        <v>0.99588754232757071</v>
      </c>
      <c r="AH276">
        <v>0.999670560914245</v>
      </c>
      <c r="AI276">
        <v>0.99924383717119503</v>
      </c>
      <c r="AJ276">
        <v>0.99782009179496411</v>
      </c>
      <c r="AK276">
        <v>0.99667583764034928</v>
      </c>
      <c r="AL276">
        <v>0.99963758397127533</v>
      </c>
      <c r="AM276">
        <v>0.99869448274944173</v>
      </c>
      <c r="AN276">
        <v>0.99724618810931542</v>
      </c>
      <c r="AO276">
        <v>0.99577192122616287</v>
      </c>
      <c r="AP276">
        <v>0.99965665774316725</v>
      </c>
      <c r="AQ276">
        <v>0.99905941379948227</v>
      </c>
      <c r="AR276">
        <v>0.99857891485820804</v>
      </c>
      <c r="AS276">
        <v>0.99736633398681163</v>
      </c>
      <c r="AT276">
        <v>0.99976693516830684</v>
      </c>
      <c r="AU276">
        <v>0.9987633642325906</v>
      </c>
      <c r="AV276">
        <v>0.99873072761247905</v>
      </c>
      <c r="AW276">
        <v>0.99554773361848758</v>
      </c>
      <c r="AX276">
        <v>0.99976597286204416</v>
      </c>
      <c r="AY276">
        <v>535.75884885787968</v>
      </c>
      <c r="AZ276">
        <f>_xlfn.STDEV.S(HyperP_results[[#This Row],[Train Time Fold 1]:[Train Time Fold 5]])</f>
        <v>59.079884608172691</v>
      </c>
      <c r="BA276">
        <v>494.12414455413818</v>
      </c>
      <c r="BB276">
        <v>637.47586560249329</v>
      </c>
      <c r="BC276">
        <v>526.39826989173889</v>
      </c>
      <c r="BD276">
        <v>494.46117877960205</v>
      </c>
      <c r="BE276">
        <v>526.33478546142578</v>
      </c>
    </row>
    <row r="277" spans="1:57" x14ac:dyDescent="0.25">
      <c r="A277" t="s">
        <v>9</v>
      </c>
      <c r="B2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0.82099300768523364</v>
      </c>
      <c r="C277">
        <v>26</v>
      </c>
      <c r="D277">
        <v>0.9</v>
      </c>
      <c r="E277">
        <v>0.9</v>
      </c>
      <c r="F277">
        <v>128</v>
      </c>
      <c r="G277">
        <v>2</v>
      </c>
      <c r="H277">
        <v>2</v>
      </c>
      <c r="I277">
        <v>5</v>
      </c>
      <c r="J277">
        <v>0</v>
      </c>
      <c r="K277">
        <v>1</v>
      </c>
      <c r="L277" t="b">
        <v>0</v>
      </c>
      <c r="M2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77">
        <f>STANDARDIZE(HyperP_results[[#This Row],[Nparam]],AVERAGE(M:M),_xlfn.STDEV.S(M:M))</f>
        <v>-0.53875042359105152</v>
      </c>
      <c r="O277">
        <f>STANDARDIZE(HyperP_results[[#This Row],[AvgOACC]],AVERAGE(P:P),_xlfn.STDEV.S(P:P))</f>
        <v>0.6417780458198753</v>
      </c>
      <c r="P277">
        <v>0.98312624425070361</v>
      </c>
      <c r="Q277">
        <f>_xlfn.STDEV.S(HyperP_results[[#This Row],[OACC Fold 1]:[OACC fold 5]])</f>
        <v>1.1294681992818681E-3</v>
      </c>
      <c r="R277">
        <v>0.98448548088144439</v>
      </c>
      <c r="S277">
        <v>0.98153360335003781</v>
      </c>
      <c r="T277">
        <v>0.98256332807029589</v>
      </c>
      <c r="U277">
        <v>0.98331845953181851</v>
      </c>
      <c r="V277">
        <v>0.98373034941992177</v>
      </c>
      <c r="W277">
        <f>STANDARDIZE(HyperP_results[[#This Row],[AvgROCAUC]],AVERAGE(Y:Y),_xlfn.STDEV.S(Y:Y))</f>
        <v>0.60720126708707201</v>
      </c>
      <c r="X277">
        <f>_xlfn.STDEV.S(HyperP_results[[#This Row],[ROC_AUC Fold 1]:[ROC_AUC Fold 5]])</f>
        <v>4.2775299562617026E-4</v>
      </c>
      <c r="Y277">
        <v>0.99816303069270629</v>
      </c>
      <c r="Z277">
        <v>0.99769448915864878</v>
      </c>
      <c r="AA277">
        <v>0.99790469984712749</v>
      </c>
      <c r="AB277">
        <v>0.99870467059117163</v>
      </c>
      <c r="AC277">
        <v>0.9979957477311916</v>
      </c>
      <c r="AD277">
        <v>0.99851554613539151</v>
      </c>
      <c r="AE277">
        <v>0.99850001938557564</v>
      </c>
      <c r="AF277">
        <v>0.99866995807235015</v>
      </c>
      <c r="AG277">
        <v>0.99378894879106505</v>
      </c>
      <c r="AH277">
        <v>0.99963863245421813</v>
      </c>
      <c r="AI277">
        <v>0.99868731683765521</v>
      </c>
      <c r="AJ277">
        <v>0.998108071276264</v>
      </c>
      <c r="AK277">
        <v>0.9947549456424879</v>
      </c>
      <c r="AL277">
        <v>0.99975284528108854</v>
      </c>
      <c r="AM277">
        <v>0.99891174586494103</v>
      </c>
      <c r="AN277">
        <v>0.99869010348967524</v>
      </c>
      <c r="AO277">
        <v>0.9976823798491059</v>
      </c>
      <c r="AP277">
        <v>0.99976275559931549</v>
      </c>
      <c r="AQ277">
        <v>0.9987800589745861</v>
      </c>
      <c r="AR277">
        <v>0.99865840408300222</v>
      </c>
      <c r="AS277">
        <v>0.99518650121784591</v>
      </c>
      <c r="AT277">
        <v>0.99933934084376519</v>
      </c>
      <c r="AU277">
        <v>0.9986488157342206</v>
      </c>
      <c r="AV277">
        <v>0.99820241033993162</v>
      </c>
      <c r="AW277">
        <v>0.99765193370165739</v>
      </c>
      <c r="AX277">
        <v>0.99976880232971177</v>
      </c>
      <c r="AY277">
        <v>568.44335231781008</v>
      </c>
      <c r="AZ277">
        <f>_xlfn.STDEV.S(HyperP_results[[#This Row],[Train Time Fold 1]:[Train Time Fold 5]])</f>
        <v>103.71383248405932</v>
      </c>
      <c r="BA277">
        <v>688.0383517742157</v>
      </c>
      <c r="BB277">
        <v>673.68634819984436</v>
      </c>
      <c r="BC277">
        <v>513.85476326942444</v>
      </c>
      <c r="BD277">
        <v>473.96878576278687</v>
      </c>
      <c r="BE277">
        <v>492.66851258277893</v>
      </c>
    </row>
    <row r="278" spans="1:57" x14ac:dyDescent="0.25">
      <c r="A278" t="s">
        <v>2</v>
      </c>
      <c r="B2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0.82061527265814693</v>
      </c>
      <c r="C278">
        <v>51</v>
      </c>
      <c r="D278">
        <v>0.9</v>
      </c>
      <c r="E278">
        <v>0.999</v>
      </c>
      <c r="F278">
        <v>128</v>
      </c>
      <c r="G278">
        <v>3</v>
      </c>
      <c r="H278">
        <v>4</v>
      </c>
      <c r="I278">
        <v>7</v>
      </c>
      <c r="J278">
        <v>0</v>
      </c>
      <c r="K278">
        <v>1</v>
      </c>
      <c r="L278" t="b">
        <v>0</v>
      </c>
      <c r="M2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78">
        <f>STANDARDIZE(HyperP_results[[#This Row],[Nparam]],AVERAGE(M:M),_xlfn.STDEV.S(M:M))</f>
        <v>-0.36749448231773563</v>
      </c>
      <c r="O278">
        <f>STANDARDIZE(HyperP_results[[#This Row],[AvgOACC]],AVERAGE(P:P),_xlfn.STDEV.S(P:P))</f>
        <v>0.80566824426246242</v>
      </c>
      <c r="P278">
        <v>0.98776687032333366</v>
      </c>
      <c r="Q278">
        <f>_xlfn.STDEV.S(HyperP_results[[#This Row],[OACC Fold 1]:[OACC fold 5]])</f>
        <v>2.5084360961865823E-3</v>
      </c>
      <c r="R278">
        <v>0.98736871009816707</v>
      </c>
      <c r="S278">
        <v>0.98997734605615428</v>
      </c>
      <c r="T278">
        <v>0.98627033706322509</v>
      </c>
      <c r="U278">
        <v>0.98462277751081206</v>
      </c>
      <c r="V278">
        <v>0.99059518088830922</v>
      </c>
      <c r="W278">
        <f>STANDARDIZE(HyperP_results[[#This Row],[AvgROCAUC]],AVERAGE(Y:Y),_xlfn.STDEV.S(Y:Y))</f>
        <v>0.69735193661723294</v>
      </c>
      <c r="X278">
        <f>_xlfn.STDEV.S(HyperP_results[[#This Row],[ROC_AUC Fold 1]:[ROC_AUC Fold 5]])</f>
        <v>5.3272917125940229E-4</v>
      </c>
      <c r="Y278">
        <v>0.998755489898841</v>
      </c>
      <c r="Z278">
        <v>0.99869592644144767</v>
      </c>
      <c r="AA278">
        <v>0.99945047479843085</v>
      </c>
      <c r="AB278">
        <v>0.99810777840255305</v>
      </c>
      <c r="AC278">
        <v>0.99842322396389649</v>
      </c>
      <c r="AD278">
        <v>0.99910004588787649</v>
      </c>
      <c r="AE278">
        <v>0.99915788480801626</v>
      </c>
      <c r="AF278">
        <v>0.99897165791600118</v>
      </c>
      <c r="AG278">
        <v>0.99725758183330382</v>
      </c>
      <c r="AH278">
        <v>0.99963028767901541</v>
      </c>
      <c r="AI278">
        <v>0.99965137790935543</v>
      </c>
      <c r="AJ278">
        <v>0.99932799850094389</v>
      </c>
      <c r="AK278">
        <v>0.99893486752212912</v>
      </c>
      <c r="AL278">
        <v>0.99985405979202346</v>
      </c>
      <c r="AM278">
        <v>0.99915254171901269</v>
      </c>
      <c r="AN278">
        <v>0.99929178118817974</v>
      </c>
      <c r="AO278">
        <v>0.99391983009564544</v>
      </c>
      <c r="AP278">
        <v>0.9998041060430477</v>
      </c>
      <c r="AQ278">
        <v>0.99915984265470903</v>
      </c>
      <c r="AR278">
        <v>0.99878681260243973</v>
      </c>
      <c r="AS278">
        <v>0.99564931978851079</v>
      </c>
      <c r="AT278">
        <v>0.99976763894452869</v>
      </c>
      <c r="AU278">
        <v>0.99954044612285597</v>
      </c>
      <c r="AV278">
        <v>0.99927395027192611</v>
      </c>
      <c r="AW278">
        <v>0.99759549694053351</v>
      </c>
      <c r="AX278">
        <v>0.99997092973320101</v>
      </c>
      <c r="AY278">
        <v>669.70567865371709</v>
      </c>
      <c r="AZ278">
        <f>_xlfn.STDEV.S(HyperP_results[[#This Row],[Train Time Fold 1]:[Train Time Fold 5]])</f>
        <v>194.76136208795972</v>
      </c>
      <c r="BA278">
        <v>684.3831889629364</v>
      </c>
      <c r="BB278">
        <v>732.24023509025574</v>
      </c>
      <c r="BC278">
        <v>545.44016885757446</v>
      </c>
      <c r="BD278">
        <v>437.25093364715576</v>
      </c>
      <c r="BE278">
        <v>949.21386671066284</v>
      </c>
    </row>
    <row r="279" spans="1:57" x14ac:dyDescent="0.25">
      <c r="A279" t="s">
        <v>2</v>
      </c>
      <c r="B2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0.82056242913535971</v>
      </c>
      <c r="C279">
        <v>34</v>
      </c>
      <c r="D279">
        <v>0.9</v>
      </c>
      <c r="E279">
        <v>0.999</v>
      </c>
      <c r="F279">
        <v>128</v>
      </c>
      <c r="G279">
        <v>2</v>
      </c>
      <c r="H279">
        <v>8</v>
      </c>
      <c r="I279">
        <v>5</v>
      </c>
      <c r="J279">
        <v>0</v>
      </c>
      <c r="K279">
        <v>1</v>
      </c>
      <c r="L279" t="b">
        <v>0</v>
      </c>
      <c r="M2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79">
        <f>STANDARDIZE(HyperP_results[[#This Row],[Nparam]],AVERAGE(M:M),_xlfn.STDEV.S(M:M))</f>
        <v>-0.53875042359105152</v>
      </c>
      <c r="O279">
        <f>STANDARDIZE(HyperP_results[[#This Row],[AvgOACC]],AVERAGE(P:P),_xlfn.STDEV.S(P:P))</f>
        <v>0.62335252055118506</v>
      </c>
      <c r="P279">
        <v>0.98260451705910623</v>
      </c>
      <c r="Q279">
        <f>_xlfn.STDEV.S(HyperP_results[[#This Row],[OACC Fold 1]:[OACC fold 5]])</f>
        <v>2.3007941221821994E-3</v>
      </c>
      <c r="R279">
        <v>0.98448548088144439</v>
      </c>
      <c r="S279">
        <v>0.98084712020319897</v>
      </c>
      <c r="T279">
        <v>0.98022928537104415</v>
      </c>
      <c r="U279">
        <v>0.98194549323814095</v>
      </c>
      <c r="V279">
        <v>0.98551520560170247</v>
      </c>
      <c r="W279">
        <f>STANDARDIZE(HyperP_results[[#This Row],[AvgROCAUC]],AVERAGE(Y:Y),_xlfn.STDEV.S(Y:Y))</f>
        <v>0.62233656158016759</v>
      </c>
      <c r="X279">
        <f>_xlfn.STDEV.S(HyperP_results[[#This Row],[ROC_AUC Fold 1]:[ROC_AUC Fold 5]])</f>
        <v>3.2880720134356213E-4</v>
      </c>
      <c r="Y279">
        <v>0.99826249800234168</v>
      </c>
      <c r="Z279">
        <v>0.9983731300673595</v>
      </c>
      <c r="AA279">
        <v>0.99813929294791859</v>
      </c>
      <c r="AB279">
        <v>0.99776316963525369</v>
      </c>
      <c r="AC279">
        <v>0.99840734637231376</v>
      </c>
      <c r="AD279">
        <v>0.9986295509888623</v>
      </c>
      <c r="AE279">
        <v>0.99907134412637322</v>
      </c>
      <c r="AF279">
        <v>0.99884589718578898</v>
      </c>
      <c r="AG279">
        <v>0.99599997029644149</v>
      </c>
      <c r="AH279">
        <v>0.99969410151072879</v>
      </c>
      <c r="AI279">
        <v>0.99904328808682119</v>
      </c>
      <c r="AJ279">
        <v>0.99883412100433788</v>
      </c>
      <c r="AK279">
        <v>0.9950433671953901</v>
      </c>
      <c r="AL279">
        <v>0.99976241089259454</v>
      </c>
      <c r="AM279">
        <v>0.99836585384201837</v>
      </c>
      <c r="AN279">
        <v>0.9978737882198192</v>
      </c>
      <c r="AO279">
        <v>0.99619356323887609</v>
      </c>
      <c r="AP279">
        <v>0.99916128545962113</v>
      </c>
      <c r="AQ279">
        <v>0.99885853679989856</v>
      </c>
      <c r="AR279">
        <v>0.99804931998106938</v>
      </c>
      <c r="AS279">
        <v>0.99730707538763141</v>
      </c>
      <c r="AT279">
        <v>0.99978929801682748</v>
      </c>
      <c r="AU279">
        <v>0.99894323536962881</v>
      </c>
      <c r="AV279">
        <v>0.99838927389842702</v>
      </c>
      <c r="AW279">
        <v>0.99754804550585152</v>
      </c>
      <c r="AX279">
        <v>0.99989789499670256</v>
      </c>
      <c r="AY279">
        <v>585.01695671081541</v>
      </c>
      <c r="AZ279">
        <f>_xlfn.STDEV.S(HyperP_results[[#This Row],[Train Time Fold 1]:[Train Time Fold 5]])</f>
        <v>119.93663533650054</v>
      </c>
      <c r="BA279">
        <v>624.16852641105652</v>
      </c>
      <c r="BB279">
        <v>649.35212373733521</v>
      </c>
      <c r="BC279">
        <v>456.85193395614624</v>
      </c>
      <c r="BD279">
        <v>464.81073975563049</v>
      </c>
      <c r="BE279">
        <v>729.90145969390869</v>
      </c>
    </row>
    <row r="280" spans="1:57" x14ac:dyDescent="0.25">
      <c r="A280" t="s">
        <v>6</v>
      </c>
      <c r="B2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0.82038060437682947</v>
      </c>
      <c r="C280">
        <v>43</v>
      </c>
      <c r="D280">
        <v>0.85</v>
      </c>
      <c r="E280">
        <v>0.999</v>
      </c>
      <c r="F280">
        <v>128</v>
      </c>
      <c r="G280">
        <v>3</v>
      </c>
      <c r="H280">
        <v>1</v>
      </c>
      <c r="I280">
        <v>7</v>
      </c>
      <c r="J280">
        <v>0</v>
      </c>
      <c r="K280">
        <v>1</v>
      </c>
      <c r="L280" t="b">
        <v>0</v>
      </c>
      <c r="M2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80">
        <f>STANDARDIZE(HyperP_results[[#This Row],[Nparam]],AVERAGE(M:M),_xlfn.STDEV.S(M:M))</f>
        <v>-0.36749448231773563</v>
      </c>
      <c r="O280">
        <f>STANDARDIZE(HyperP_results[[#This Row],[AvgOACC]],AVERAGE(P:P),_xlfn.STDEV.S(P:P))</f>
        <v>0.79403107040854781</v>
      </c>
      <c r="P280">
        <v>0.98743735841285096</v>
      </c>
      <c r="Q280">
        <f>_xlfn.STDEV.S(HyperP_results[[#This Row],[OACC Fold 1]:[OACC fold 5]])</f>
        <v>2.4589132544205858E-3</v>
      </c>
      <c r="R280">
        <v>0.98819248987437358</v>
      </c>
      <c r="S280">
        <v>0.98881032470652841</v>
      </c>
      <c r="T280">
        <v>0.98407359099334113</v>
      </c>
      <c r="U280">
        <v>0.98585844717512183</v>
      </c>
      <c r="V280">
        <v>0.99025193931488986</v>
      </c>
      <c r="W280">
        <f>STANDARDIZE(HyperP_results[[#This Row],[AvgROCAUC]],AVERAGE(Y:Y),_xlfn.STDEV.S(Y:Y))</f>
        <v>0.70708414298752076</v>
      </c>
      <c r="X280">
        <f>_xlfn.STDEV.S(HyperP_results[[#This Row],[ROC_AUC Fold 1]:[ROC_AUC Fold 5]])</f>
        <v>5.7514938835747384E-4</v>
      </c>
      <c r="Y280">
        <v>0.99881944877224849</v>
      </c>
      <c r="Z280">
        <v>0.99931690200463308</v>
      </c>
      <c r="AA280">
        <v>0.99913894725189067</v>
      </c>
      <c r="AB280">
        <v>0.99786996365420844</v>
      </c>
      <c r="AC280">
        <v>0.99870774955495867</v>
      </c>
      <c r="AD280">
        <v>0.99906368139555191</v>
      </c>
      <c r="AE280">
        <v>0.99939106145574685</v>
      </c>
      <c r="AF280">
        <v>0.99940234027535535</v>
      </c>
      <c r="AG280">
        <v>0.99884594249391079</v>
      </c>
      <c r="AH280">
        <v>0.99992608913391912</v>
      </c>
      <c r="AI280">
        <v>0.99951668191472376</v>
      </c>
      <c r="AJ280">
        <v>0.99876912981425481</v>
      </c>
      <c r="AK280">
        <v>0.99854159240777041</v>
      </c>
      <c r="AL280">
        <v>0.99971609092696856</v>
      </c>
      <c r="AM280">
        <v>0.99827873448647619</v>
      </c>
      <c r="AN280">
        <v>0.99798138474562348</v>
      </c>
      <c r="AO280">
        <v>0.99574218053822861</v>
      </c>
      <c r="AP280">
        <v>0.99986260564614682</v>
      </c>
      <c r="AQ280">
        <v>0.99910501330274848</v>
      </c>
      <c r="AR280">
        <v>0.99876651905704628</v>
      </c>
      <c r="AS280">
        <v>0.99710795015742903</v>
      </c>
      <c r="AT280">
        <v>0.99985493592160601</v>
      </c>
      <c r="AU280">
        <v>0.99919320320500471</v>
      </c>
      <c r="AV280">
        <v>0.9988570808549655</v>
      </c>
      <c r="AW280">
        <v>0.99835011584387801</v>
      </c>
      <c r="AX280">
        <v>0.9999277839419638</v>
      </c>
      <c r="AY280">
        <v>714.96815834045412</v>
      </c>
      <c r="AZ280">
        <f>_xlfn.STDEV.S(HyperP_results[[#This Row],[Train Time Fold 1]:[Train Time Fold 5]])</f>
        <v>121.21039876771755</v>
      </c>
      <c r="BA280">
        <v>866.77565455436707</v>
      </c>
      <c r="BB280">
        <v>643.98918151855469</v>
      </c>
      <c r="BC280">
        <v>722.60026812553406</v>
      </c>
      <c r="BD280">
        <v>555.16660714149475</v>
      </c>
      <c r="BE280">
        <v>786.30908036231995</v>
      </c>
    </row>
    <row r="281" spans="1:57" x14ac:dyDescent="0.25">
      <c r="A281" t="s">
        <v>2</v>
      </c>
      <c r="B2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0.82029656844090537</v>
      </c>
      <c r="C281">
        <v>47</v>
      </c>
      <c r="D281">
        <v>0.9</v>
      </c>
      <c r="E281">
        <v>0.999</v>
      </c>
      <c r="F281">
        <v>128</v>
      </c>
      <c r="G281">
        <v>3</v>
      </c>
      <c r="H281">
        <v>2</v>
      </c>
      <c r="I281">
        <v>7</v>
      </c>
      <c r="J281">
        <v>0</v>
      </c>
      <c r="K281">
        <v>1</v>
      </c>
      <c r="L281" t="b">
        <v>0</v>
      </c>
      <c r="M2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81">
        <f>STANDARDIZE(HyperP_results[[#This Row],[Nparam]],AVERAGE(M:M),_xlfn.STDEV.S(M:M))</f>
        <v>-0.36749448231773563</v>
      </c>
      <c r="O281">
        <f>STANDARDIZE(HyperP_results[[#This Row],[AvgOACC]],AVERAGE(P:P),_xlfn.STDEV.S(P:P))</f>
        <v>0.77706019187159303</v>
      </c>
      <c r="P281">
        <v>0.98695682021006381</v>
      </c>
      <c r="Q281">
        <f>_xlfn.STDEV.S(HyperP_results[[#This Row],[OACC Fold 1]:[OACC fold 5]])</f>
        <v>3.0060594557302783E-3</v>
      </c>
      <c r="R281">
        <v>0.98771195167158643</v>
      </c>
      <c r="S281">
        <v>0.98791789661563811</v>
      </c>
      <c r="T281">
        <v>0.98915356627994788</v>
      </c>
      <c r="U281">
        <v>0.98167089997940549</v>
      </c>
      <c r="V281">
        <v>0.98832978650374137</v>
      </c>
      <c r="W281">
        <f>STANDARDIZE(HyperP_results[[#This Row],[AvgROCAUC]],AVERAGE(Y:Y),_xlfn.STDEV.S(Y:Y))</f>
        <v>0.72305519829616138</v>
      </c>
      <c r="X281">
        <f>_xlfn.STDEV.S(HyperP_results[[#This Row],[ROC_AUC Fold 1]:[ROC_AUC Fold 5]])</f>
        <v>2.2714384878096274E-4</v>
      </c>
      <c r="Y281">
        <v>0.99892440860004128</v>
      </c>
      <c r="Z281">
        <v>0.99901985627992396</v>
      </c>
      <c r="AA281">
        <v>0.99908548681965248</v>
      </c>
      <c r="AB281">
        <v>0.99879210274704855</v>
      </c>
      <c r="AC281">
        <v>0.99859202028408534</v>
      </c>
      <c r="AD281">
        <v>0.99913257686949619</v>
      </c>
      <c r="AE281">
        <v>0.99920063916461077</v>
      </c>
      <c r="AF281">
        <v>0.99909721497011883</v>
      </c>
      <c r="AG281">
        <v>0.998185223964831</v>
      </c>
      <c r="AH281">
        <v>0.99992380545189308</v>
      </c>
      <c r="AI281">
        <v>0.99940207554896388</v>
      </c>
      <c r="AJ281">
        <v>0.99916313196063056</v>
      </c>
      <c r="AK281">
        <v>0.99774639101764384</v>
      </c>
      <c r="AL281">
        <v>0.99993508023422362</v>
      </c>
      <c r="AM281">
        <v>0.99938626810694742</v>
      </c>
      <c r="AN281">
        <v>0.99959553630878184</v>
      </c>
      <c r="AO281">
        <v>0.99643289966137938</v>
      </c>
      <c r="AP281">
        <v>0.99980904683938121</v>
      </c>
      <c r="AQ281">
        <v>0.99907696690776171</v>
      </c>
      <c r="AR281">
        <v>0.9989339037745254</v>
      </c>
      <c r="AS281">
        <v>0.99631846670231095</v>
      </c>
      <c r="AT281">
        <v>0.99990493275892178</v>
      </c>
      <c r="AU281">
        <v>0.99918797585078079</v>
      </c>
      <c r="AV281">
        <v>0.99901228203880521</v>
      </c>
      <c r="AW281">
        <v>0.99866415671597453</v>
      </c>
      <c r="AX281">
        <v>0.99994117005296013</v>
      </c>
      <c r="AY281">
        <v>616.39245696067815</v>
      </c>
      <c r="AZ281">
        <f>_xlfn.STDEV.S(HyperP_results[[#This Row],[Train Time Fold 1]:[Train Time Fold 5]])</f>
        <v>121.78867830577576</v>
      </c>
      <c r="BA281">
        <v>671.50787425041199</v>
      </c>
      <c r="BB281">
        <v>615.57513689994812</v>
      </c>
      <c r="BC281">
        <v>531.04774498939514</v>
      </c>
      <c r="BD281">
        <v>476.15009832382202</v>
      </c>
      <c r="BE281">
        <v>787.68143033981323</v>
      </c>
    </row>
    <row r="282" spans="1:57" x14ac:dyDescent="0.25">
      <c r="A282" t="s">
        <v>9</v>
      </c>
      <c r="B2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0.81981881824040859</v>
      </c>
      <c r="C282">
        <v>55</v>
      </c>
      <c r="D282">
        <v>0.9</v>
      </c>
      <c r="E282">
        <v>0.9</v>
      </c>
      <c r="F282">
        <v>128</v>
      </c>
      <c r="G282">
        <v>3</v>
      </c>
      <c r="H282">
        <v>8</v>
      </c>
      <c r="I282">
        <v>7</v>
      </c>
      <c r="J282">
        <v>0</v>
      </c>
      <c r="K282">
        <v>1</v>
      </c>
      <c r="L282" t="b">
        <v>0</v>
      </c>
      <c r="M2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82">
        <f>STANDARDIZE(HyperP_results[[#This Row],[Nparam]],AVERAGE(M:M),_xlfn.STDEV.S(M:M))</f>
        <v>-0.36749448231773563</v>
      </c>
      <c r="O282">
        <f>STANDARDIZE(HyperP_results[[#This Row],[AvgOACC]],AVERAGE(P:P),_xlfn.STDEV.S(P:P))</f>
        <v>0.79694036387202649</v>
      </c>
      <c r="P282">
        <v>0.98751973639047164</v>
      </c>
      <c r="Q282">
        <f>_xlfn.STDEV.S(HyperP_results[[#This Row],[OACC Fold 1]:[OACC fold 5]])</f>
        <v>1.8352353706150982E-3</v>
      </c>
      <c r="R282">
        <v>0.98984004942678661</v>
      </c>
      <c r="S282">
        <v>0.98901626965058009</v>
      </c>
      <c r="T282">
        <v>0.98565250223107026</v>
      </c>
      <c r="U282">
        <v>0.98606439211917352</v>
      </c>
      <c r="V282">
        <v>0.98702546852474771</v>
      </c>
      <c r="W282">
        <f>STANDARDIZE(HyperP_results[[#This Row],[AvgROCAUC]],AVERAGE(Y:Y),_xlfn.STDEV.S(Y:Y))</f>
        <v>0.70037776778613681</v>
      </c>
      <c r="X282">
        <f>_xlfn.STDEV.S(HyperP_results[[#This Row],[ROC_AUC Fold 1]:[ROC_AUC Fold 5]])</f>
        <v>1.8732992259708965E-4</v>
      </c>
      <c r="Y282">
        <v>0.99877537529227811</v>
      </c>
      <c r="Z282">
        <v>0.99884862682380959</v>
      </c>
      <c r="AA282">
        <v>0.99878135459514716</v>
      </c>
      <c r="AB282">
        <v>0.9985286507510307</v>
      </c>
      <c r="AC282">
        <v>0.99868581837988002</v>
      </c>
      <c r="AD282">
        <v>0.99903242591152341</v>
      </c>
      <c r="AE282">
        <v>0.99903518665223068</v>
      </c>
      <c r="AF282">
        <v>0.99873661570320482</v>
      </c>
      <c r="AG282">
        <v>0.99794748410859624</v>
      </c>
      <c r="AH282">
        <v>0.99975406611739182</v>
      </c>
      <c r="AI282">
        <v>0.99917332575656315</v>
      </c>
      <c r="AJ282">
        <v>0.99935105093161447</v>
      </c>
      <c r="AK282">
        <v>0.99649468306303102</v>
      </c>
      <c r="AL282">
        <v>0.99993131718585326</v>
      </c>
      <c r="AM282">
        <v>0.99902911057628796</v>
      </c>
      <c r="AN282">
        <v>0.99896406635248702</v>
      </c>
      <c r="AO282">
        <v>0.99635151191112692</v>
      </c>
      <c r="AP282">
        <v>0.99992574442719828</v>
      </c>
      <c r="AQ282">
        <v>0.99932695403226723</v>
      </c>
      <c r="AR282">
        <v>0.99854545643072079</v>
      </c>
      <c r="AS282">
        <v>0.99684878660963572</v>
      </c>
      <c r="AT282">
        <v>0.99979280253515712</v>
      </c>
      <c r="AU282">
        <v>0.99940484353911552</v>
      </c>
      <c r="AV282">
        <v>0.99896719555793545</v>
      </c>
      <c r="AW282">
        <v>0.9976303243628587</v>
      </c>
      <c r="AX282">
        <v>0.99994728859725679</v>
      </c>
      <c r="AY282">
        <v>694.21165499687197</v>
      </c>
      <c r="AZ282">
        <f>_xlfn.STDEV.S(HyperP_results[[#This Row],[Train Time Fold 1]:[Train Time Fold 5]])</f>
        <v>86.802038221832532</v>
      </c>
      <c r="BA282">
        <v>762.47539782524109</v>
      </c>
      <c r="BB282">
        <v>807.8527991771698</v>
      </c>
      <c r="BC282">
        <v>617.04725861549377</v>
      </c>
      <c r="BD282">
        <v>665.55319857597351</v>
      </c>
      <c r="BE282">
        <v>618.12962079048157</v>
      </c>
    </row>
    <row r="283" spans="1:57" x14ac:dyDescent="0.25">
      <c r="A283" t="s">
        <v>9</v>
      </c>
      <c r="B2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0.81890056243379084</v>
      </c>
      <c r="C283">
        <v>30</v>
      </c>
      <c r="D283">
        <v>0.9</v>
      </c>
      <c r="E283">
        <v>0.9</v>
      </c>
      <c r="F283">
        <v>128</v>
      </c>
      <c r="G283">
        <v>2</v>
      </c>
      <c r="H283">
        <v>4</v>
      </c>
      <c r="I283">
        <v>5</v>
      </c>
      <c r="J283">
        <v>0</v>
      </c>
      <c r="K283">
        <v>1</v>
      </c>
      <c r="L283" t="b">
        <v>0</v>
      </c>
      <c r="M2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83">
        <f>STANDARDIZE(HyperP_results[[#This Row],[Nparam]],AVERAGE(M:M),_xlfn.STDEV.S(M:M))</f>
        <v>-0.53875042359105152</v>
      </c>
      <c r="O283">
        <f>STANDARDIZE(HyperP_results[[#This Row],[AvgOACC]],AVERAGE(P:P),_xlfn.STDEV.S(P:P))</f>
        <v>0.62335252055118506</v>
      </c>
      <c r="P283">
        <v>0.98260451705910623</v>
      </c>
      <c r="Q283">
        <f>_xlfn.STDEV.S(HyperP_results[[#This Row],[OACC Fold 1]:[OACC fold 5]])</f>
        <v>2.740177259570637E-3</v>
      </c>
      <c r="R283">
        <v>0.98331845953181851</v>
      </c>
      <c r="S283">
        <v>0.98585844717512183</v>
      </c>
      <c r="T283">
        <v>0.98105306514725066</v>
      </c>
      <c r="U283">
        <v>0.9787876707626828</v>
      </c>
      <c r="V283">
        <v>0.98400494267865724</v>
      </c>
      <c r="W283">
        <f>STANDARDIZE(HyperP_results[[#This Row],[AvgROCAUC]],AVERAGE(Y:Y),_xlfn.STDEV.S(Y:Y))</f>
        <v>0.61140185213185116</v>
      </c>
      <c r="X283">
        <f>_xlfn.STDEV.S(HyperP_results[[#This Row],[ROC_AUC Fold 1]:[ROC_AUC Fold 5]])</f>
        <v>2.4319882839052807E-4</v>
      </c>
      <c r="Y283">
        <v>0.99819063642535255</v>
      </c>
      <c r="Z283">
        <v>0.99799970739351862</v>
      </c>
      <c r="AA283">
        <v>0.99833742692024752</v>
      </c>
      <c r="AB283">
        <v>0.99853867000667951</v>
      </c>
      <c r="AC283">
        <v>0.99796359608326035</v>
      </c>
      <c r="AD283">
        <v>0.99811378172305698</v>
      </c>
      <c r="AE283">
        <v>0.99856324915364114</v>
      </c>
      <c r="AF283">
        <v>0.99849718519637709</v>
      </c>
      <c r="AG283">
        <v>0.99477488415612192</v>
      </c>
      <c r="AH283">
        <v>0.99978699997202125</v>
      </c>
      <c r="AI283">
        <v>0.99878912486567539</v>
      </c>
      <c r="AJ283">
        <v>0.99851429398829639</v>
      </c>
      <c r="AK283">
        <v>0.99615483722449949</v>
      </c>
      <c r="AL283">
        <v>0.99992310167567111</v>
      </c>
      <c r="AM283">
        <v>0.99880996677061573</v>
      </c>
      <c r="AN283">
        <v>0.99833924364326909</v>
      </c>
      <c r="AO283">
        <v>0.99752584209588313</v>
      </c>
      <c r="AP283">
        <v>0.99975962451326694</v>
      </c>
      <c r="AQ283">
        <v>0.99858691691612311</v>
      </c>
      <c r="AR283">
        <v>0.99807287234397124</v>
      </c>
      <c r="AS283">
        <v>0.99545357333808593</v>
      </c>
      <c r="AT283">
        <v>0.99975666578057887</v>
      </c>
      <c r="AU283">
        <v>0.99881774993456152</v>
      </c>
      <c r="AV283">
        <v>0.9982127793047314</v>
      </c>
      <c r="AW283">
        <v>0.99552192865205258</v>
      </c>
      <c r="AX283">
        <v>0.99979920833505442</v>
      </c>
      <c r="AY283">
        <v>507.85475821495055</v>
      </c>
      <c r="AZ283">
        <f>_xlfn.STDEV.S(HyperP_results[[#This Row],[Train Time Fold 1]:[Train Time Fold 5]])</f>
        <v>58.349707841265364</v>
      </c>
      <c r="BA283">
        <v>498.67111372947693</v>
      </c>
      <c r="BB283">
        <v>504.90386056900024</v>
      </c>
      <c r="BC283">
        <v>490.9399151802063</v>
      </c>
      <c r="BD283">
        <v>442.32427859306335</v>
      </c>
      <c r="BE283">
        <v>602.43462300300598</v>
      </c>
    </row>
    <row r="284" spans="1:57" x14ac:dyDescent="0.25">
      <c r="A284" t="s">
        <v>6</v>
      </c>
      <c r="B2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0.8187898202031646</v>
      </c>
      <c r="C284">
        <v>2</v>
      </c>
      <c r="D284">
        <v>0.85</v>
      </c>
      <c r="E284">
        <v>0.999</v>
      </c>
      <c r="F284">
        <v>128</v>
      </c>
      <c r="G284">
        <v>1</v>
      </c>
      <c r="H284">
        <v>1</v>
      </c>
      <c r="I284">
        <v>5</v>
      </c>
      <c r="J284">
        <v>0</v>
      </c>
      <c r="K284">
        <v>1</v>
      </c>
      <c r="L284" t="b">
        <v>0</v>
      </c>
      <c r="M2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84">
        <f>STANDARDIZE(HyperP_results[[#This Row],[Nparam]],AVERAGE(M:M),_xlfn.STDEV.S(M:M))</f>
        <v>-0.70882434289054008</v>
      </c>
      <c r="O284">
        <f>STANDARDIZE(HyperP_results[[#This Row],[AvgOACC]],AVERAGE(P:P),_xlfn.STDEV.S(P:P))</f>
        <v>0.42067174259556123</v>
      </c>
      <c r="P284">
        <v>0.9768655179515342</v>
      </c>
      <c r="Q284">
        <f>_xlfn.STDEV.S(HyperP_results[[#This Row],[OACC Fold 1]:[OACC fold 5]])</f>
        <v>1.2925221654261484E-3</v>
      </c>
      <c r="R284">
        <v>0.97762064941305693</v>
      </c>
      <c r="S284">
        <v>0.97672822132216652</v>
      </c>
      <c r="T284">
        <v>0.97576714491659233</v>
      </c>
      <c r="U284">
        <v>0.97556119997254065</v>
      </c>
      <c r="V284">
        <v>0.97865037413331502</v>
      </c>
      <c r="W284">
        <f>STANDARDIZE(HyperP_results[[#This Row],[AvgROCAUC]],AVERAGE(Y:Y),_xlfn.STDEV.S(Y:Y))</f>
        <v>0.55816555300319604</v>
      </c>
      <c r="X284">
        <f>_xlfn.STDEV.S(HyperP_results[[#This Row],[ROC_AUC Fold 1]:[ROC_AUC Fold 5]])</f>
        <v>3.7829863979156988E-4</v>
      </c>
      <c r="Y284">
        <v>0.99784077395973036</v>
      </c>
      <c r="Z284">
        <v>0.99781493075691374</v>
      </c>
      <c r="AA284">
        <v>0.99738554414974179</v>
      </c>
      <c r="AB284">
        <v>0.9976194644011569</v>
      </c>
      <c r="AC284">
        <v>0.99800637317469076</v>
      </c>
      <c r="AD284">
        <v>0.99837755731614808</v>
      </c>
      <c r="AE284">
        <v>0.99853026474137985</v>
      </c>
      <c r="AF284">
        <v>0.99797895914850054</v>
      </c>
      <c r="AG284">
        <v>0.99552441632507582</v>
      </c>
      <c r="AH284">
        <v>0.99954469987276295</v>
      </c>
      <c r="AI284">
        <v>0.99779929351632535</v>
      </c>
      <c r="AJ284">
        <v>0.9972325973590247</v>
      </c>
      <c r="AK284">
        <v>0.99515958236796775</v>
      </c>
      <c r="AL284">
        <v>0.99970349476887432</v>
      </c>
      <c r="AM284">
        <v>0.99820181908069172</v>
      </c>
      <c r="AN284">
        <v>0.99796272060898406</v>
      </c>
      <c r="AO284">
        <v>0.99527557476385664</v>
      </c>
      <c r="AP284">
        <v>0.99969069753185968</v>
      </c>
      <c r="AQ284">
        <v>0.99840208847268097</v>
      </c>
      <c r="AR284">
        <v>0.99822699959931371</v>
      </c>
      <c r="AS284">
        <v>0.99620893483039274</v>
      </c>
      <c r="AT284">
        <v>0.99962903811715209</v>
      </c>
      <c r="AU284">
        <v>0.99887555945710371</v>
      </c>
      <c r="AV284">
        <v>0.99813099409487471</v>
      </c>
      <c r="AW284">
        <v>0.99699852967385483</v>
      </c>
      <c r="AX284">
        <v>0.99973332626301548</v>
      </c>
      <c r="AY284">
        <v>707.83641338348389</v>
      </c>
      <c r="AZ284">
        <f>_xlfn.STDEV.S(HyperP_results[[#This Row],[Train Time Fold 1]:[Train Time Fold 5]])</f>
        <v>128.28707192853639</v>
      </c>
      <c r="BA284">
        <v>686.65754771232605</v>
      </c>
      <c r="BB284">
        <v>628.10537481307983</v>
      </c>
      <c r="BC284">
        <v>704.94756674766541</v>
      </c>
      <c r="BD284">
        <v>595.98403668403625</v>
      </c>
      <c r="BE284">
        <v>923.48754096031189</v>
      </c>
    </row>
    <row r="285" spans="1:57" x14ac:dyDescent="0.25">
      <c r="A285" t="s">
        <v>1</v>
      </c>
      <c r="B2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0.81723969518162942</v>
      </c>
      <c r="C285">
        <v>6</v>
      </c>
      <c r="D285">
        <v>0.85</v>
      </c>
      <c r="E285">
        <v>0.9</v>
      </c>
      <c r="F285">
        <v>128</v>
      </c>
      <c r="G285">
        <v>1</v>
      </c>
      <c r="H285">
        <v>2</v>
      </c>
      <c r="I285">
        <v>5</v>
      </c>
      <c r="J285">
        <v>0</v>
      </c>
      <c r="K285">
        <v>1</v>
      </c>
      <c r="L285" t="b">
        <v>0</v>
      </c>
      <c r="M2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85">
        <f>STANDARDIZE(HyperP_results[[#This Row],[Nparam]],AVERAGE(M:M),_xlfn.STDEV.S(M:M))</f>
        <v>-0.70882434289054008</v>
      </c>
      <c r="O285">
        <f>STANDARDIZE(HyperP_results[[#This Row],[AvgOACC]],AVERAGE(P:P),_xlfn.STDEV.S(P:P))</f>
        <v>0.41291362669295933</v>
      </c>
      <c r="P285">
        <v>0.97664584334454596</v>
      </c>
      <c r="Q285">
        <f>_xlfn.STDEV.S(HyperP_results[[#This Row],[OACC Fold 1]:[OACC fold 5]])</f>
        <v>5.3024768810561868E-3</v>
      </c>
      <c r="R285">
        <v>0.967735292098579</v>
      </c>
      <c r="S285">
        <v>0.9778952426717924</v>
      </c>
      <c r="T285">
        <v>0.97796389098647629</v>
      </c>
      <c r="U285">
        <v>0.97762064941305693</v>
      </c>
      <c r="V285">
        <v>0.98201414155282485</v>
      </c>
      <c r="W285">
        <f>STANDARDIZE(HyperP_results[[#This Row],[AvgROCAUC]],AVERAGE(Y:Y),_xlfn.STDEV.S(Y:Y))</f>
        <v>0.55600532341904441</v>
      </c>
      <c r="X285">
        <f>_xlfn.STDEV.S(HyperP_results[[#This Row],[ROC_AUC Fold 1]:[ROC_AUC Fold 5]])</f>
        <v>4.513153311740941E-4</v>
      </c>
      <c r="Y285">
        <v>0.99782657719434675</v>
      </c>
      <c r="Z285">
        <v>0.99704511584381261</v>
      </c>
      <c r="AA285">
        <v>0.99803395007297391</v>
      </c>
      <c r="AB285">
        <v>0.99783331117753571</v>
      </c>
      <c r="AC285">
        <v>0.99811599268663243</v>
      </c>
      <c r="AD285">
        <v>0.99810451619077911</v>
      </c>
      <c r="AE285">
        <v>0.99777955109179362</v>
      </c>
      <c r="AF285">
        <v>0.99706480528935693</v>
      </c>
      <c r="AG285">
        <v>0.99464422562823018</v>
      </c>
      <c r="AH285">
        <v>0.99948589865128312</v>
      </c>
      <c r="AI285">
        <v>0.99858512302703539</v>
      </c>
      <c r="AJ285">
        <v>0.99792031894935729</v>
      </c>
      <c r="AK285">
        <v>0.99595860809124914</v>
      </c>
      <c r="AL285">
        <v>0.9996336629323247</v>
      </c>
      <c r="AM285">
        <v>0.99837363700596438</v>
      </c>
      <c r="AN285">
        <v>0.9976744078395301</v>
      </c>
      <c r="AO285">
        <v>0.99622861343788971</v>
      </c>
      <c r="AP285">
        <v>0.99965649975258675</v>
      </c>
      <c r="AQ285">
        <v>0.99832313806368378</v>
      </c>
      <c r="AR285">
        <v>0.99787599162483898</v>
      </c>
      <c r="AS285">
        <v>0.99672455147626682</v>
      </c>
      <c r="AT285">
        <v>0.9998879415901355</v>
      </c>
      <c r="AU285">
        <v>0.99872300172811324</v>
      </c>
      <c r="AV285">
        <v>0.99804052487699813</v>
      </c>
      <c r="AW285">
        <v>0.99613824036119525</v>
      </c>
      <c r="AX285">
        <v>0.99958378099724909</v>
      </c>
      <c r="AY285">
        <v>510.30438804626465</v>
      </c>
      <c r="AZ285">
        <f>_xlfn.STDEV.S(HyperP_results[[#This Row],[Train Time Fold 1]:[Train Time Fold 5]])</f>
        <v>113.48122956748118</v>
      </c>
      <c r="BA285">
        <v>337.65688252449036</v>
      </c>
      <c r="BB285">
        <v>459.24788618087769</v>
      </c>
      <c r="BC285">
        <v>564.820237159729</v>
      </c>
      <c r="BD285">
        <v>564.78421759605408</v>
      </c>
      <c r="BE285">
        <v>625.01271677017212</v>
      </c>
    </row>
    <row r="286" spans="1:57" x14ac:dyDescent="0.25">
      <c r="A286" t="s">
        <v>6</v>
      </c>
      <c r="B2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0.81681221207994825</v>
      </c>
      <c r="C286">
        <v>6</v>
      </c>
      <c r="D286">
        <v>0.85</v>
      </c>
      <c r="E286">
        <v>0.999</v>
      </c>
      <c r="F286">
        <v>128</v>
      </c>
      <c r="G286">
        <v>1</v>
      </c>
      <c r="H286">
        <v>2</v>
      </c>
      <c r="I286">
        <v>5</v>
      </c>
      <c r="J286">
        <v>0</v>
      </c>
      <c r="K286">
        <v>1</v>
      </c>
      <c r="L286" t="b">
        <v>0</v>
      </c>
      <c r="M2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86">
        <f>STANDARDIZE(HyperP_results[[#This Row],[Nparam]],AVERAGE(M:M),_xlfn.STDEV.S(M:M))</f>
        <v>-0.70882434289054008</v>
      </c>
      <c r="O286">
        <f>STANDARDIZE(HyperP_results[[#This Row],[AvgOACC]],AVERAGE(P:P),_xlfn.STDEV.S(P:P))</f>
        <v>0.41097409771730692</v>
      </c>
      <c r="P286">
        <v>0.97659092469279885</v>
      </c>
      <c r="Q286">
        <f>_xlfn.STDEV.S(HyperP_results[[#This Row],[OACC Fold 1]:[OACC fold 5]])</f>
        <v>5.2197553100039916E-3</v>
      </c>
      <c r="R286">
        <v>0.9787876707626828</v>
      </c>
      <c r="S286">
        <v>0.9678039404132629</v>
      </c>
      <c r="T286">
        <v>0.98022928537104415</v>
      </c>
      <c r="U286">
        <v>0.97590444154596001</v>
      </c>
      <c r="V286">
        <v>0.98022928537104415</v>
      </c>
      <c r="W286">
        <f>STANDARDIZE(HyperP_results[[#This Row],[AvgROCAUC]],AVERAGE(Y:Y),_xlfn.STDEV.S(Y:Y))</f>
        <v>0.55521459810737928</v>
      </c>
      <c r="X286">
        <f>_xlfn.STDEV.S(HyperP_results[[#This Row],[ROC_AUC Fold 1]:[ROC_AUC Fold 5]])</f>
        <v>6.3193628033151434E-4</v>
      </c>
      <c r="Y286">
        <v>0.9978213806440287</v>
      </c>
      <c r="Z286">
        <v>0.99832709821079157</v>
      </c>
      <c r="AA286">
        <v>0.99685900751681278</v>
      </c>
      <c r="AB286">
        <v>0.99843660175068083</v>
      </c>
      <c r="AC286">
        <v>0.99785253570408916</v>
      </c>
      <c r="AD286">
        <v>0.99763166003776949</v>
      </c>
      <c r="AE286">
        <v>0.99875335317413239</v>
      </c>
      <c r="AF286">
        <v>0.99804776463634937</v>
      </c>
      <c r="AG286">
        <v>0.99690340402780264</v>
      </c>
      <c r="AH286">
        <v>0.99986944232944519</v>
      </c>
      <c r="AI286">
        <v>0.99749382120943997</v>
      </c>
      <c r="AJ286">
        <v>0.99582156640988673</v>
      </c>
      <c r="AK286">
        <v>0.99501136161112103</v>
      </c>
      <c r="AL286">
        <v>0.99932368541352257</v>
      </c>
      <c r="AM286">
        <v>0.99859156559644791</v>
      </c>
      <c r="AN286">
        <v>0.99832807849010097</v>
      </c>
      <c r="AO286">
        <v>0.9973349967326085</v>
      </c>
      <c r="AP286">
        <v>0.99990503329838198</v>
      </c>
      <c r="AQ286">
        <v>0.99836697261155727</v>
      </c>
      <c r="AR286">
        <v>0.99728896008911394</v>
      </c>
      <c r="AS286">
        <v>0.9959684473949979</v>
      </c>
      <c r="AT286">
        <v>0.99972124716500266</v>
      </c>
      <c r="AU286">
        <v>0.99818603092780522</v>
      </c>
      <c r="AV286">
        <v>0.99819530019264047</v>
      </c>
      <c r="AW286">
        <v>0.99475553971365749</v>
      </c>
      <c r="AX286">
        <v>0.99971772828389316</v>
      </c>
      <c r="AY286">
        <v>505.05854058265686</v>
      </c>
      <c r="AZ286">
        <f>_xlfn.STDEV.S(HyperP_results[[#This Row],[Train Time Fold 1]:[Train Time Fold 5]])</f>
        <v>120.88531241870885</v>
      </c>
      <c r="BA286">
        <v>476.49951434135437</v>
      </c>
      <c r="BB286">
        <v>345.18409204483032</v>
      </c>
      <c r="BC286">
        <v>606.39220261573792</v>
      </c>
      <c r="BD286">
        <v>453.69828414916992</v>
      </c>
      <c r="BE286">
        <v>643.51860976219177</v>
      </c>
    </row>
    <row r="287" spans="1:57" x14ac:dyDescent="0.25">
      <c r="A287" t="s">
        <v>6</v>
      </c>
      <c r="B2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0.81670217692417402</v>
      </c>
      <c r="C287">
        <v>79</v>
      </c>
      <c r="D287">
        <v>0.85</v>
      </c>
      <c r="E287">
        <v>0.999</v>
      </c>
      <c r="F287">
        <v>128</v>
      </c>
      <c r="G287">
        <v>4</v>
      </c>
      <c r="H287">
        <v>16</v>
      </c>
      <c r="I287">
        <v>7</v>
      </c>
      <c r="J287">
        <v>0</v>
      </c>
      <c r="K287">
        <v>1</v>
      </c>
      <c r="L287" t="b">
        <v>0</v>
      </c>
      <c r="M2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287">
        <f>STANDARDIZE(HyperP_results[[#This Row],[Nparam]],AVERAGE(M:M),_xlfn.STDEV.S(M:M))</f>
        <v>-0.19623854104441973</v>
      </c>
      <c r="O287">
        <f>STANDARDIZE(HyperP_results[[#This Row],[AvgOACC]],AVERAGE(P:P),_xlfn.STDEV.S(P:P))</f>
        <v>0.96858867821721539</v>
      </c>
      <c r="P287">
        <v>0.99238003707008993</v>
      </c>
      <c r="Q287">
        <f>_xlfn.STDEV.S(HyperP_results[[#This Row],[OACC Fold 1]:[OACC fold 5]])</f>
        <v>2.2711078725438671E-3</v>
      </c>
      <c r="R287">
        <v>0.99183085055261888</v>
      </c>
      <c r="S287">
        <v>0.99437083819592231</v>
      </c>
      <c r="T287">
        <v>0.99334111347566412</v>
      </c>
      <c r="U287">
        <v>0.98867302807716073</v>
      </c>
      <c r="V287">
        <v>0.99368435504908359</v>
      </c>
      <c r="W287">
        <f>STANDARDIZE(HyperP_results[[#This Row],[AvgROCAUC]],AVERAGE(Y:Y),_xlfn.STDEV.S(Y:Y))</f>
        <v>0.76277872370424638</v>
      </c>
      <c r="X287">
        <f>_xlfn.STDEV.S(HyperP_results[[#This Row],[ROC_AUC Fold 1]:[ROC_AUC Fold 5]])</f>
        <v>1.8535547838331669E-4</v>
      </c>
      <c r="Y287">
        <v>0.99918546676467612</v>
      </c>
      <c r="Z287">
        <v>0.99899999680849982</v>
      </c>
      <c r="AA287">
        <v>0.99924014544679374</v>
      </c>
      <c r="AB287">
        <v>0.9994752237436505</v>
      </c>
      <c r="AC287">
        <v>0.99906448935829462</v>
      </c>
      <c r="AD287">
        <v>0.99914747846614194</v>
      </c>
      <c r="AE287">
        <v>0.99940575977278945</v>
      </c>
      <c r="AF287">
        <v>0.99948568082993194</v>
      </c>
      <c r="AG287">
        <v>0.99741571615279501</v>
      </c>
      <c r="AH287">
        <v>0.99993385939792034</v>
      </c>
      <c r="AI287">
        <v>0.99955406424862003</v>
      </c>
      <c r="AJ287">
        <v>0.9993090195921589</v>
      </c>
      <c r="AK287">
        <v>0.99823501455474373</v>
      </c>
      <c r="AL287">
        <v>0.99998329608681469</v>
      </c>
      <c r="AM287">
        <v>0.99955889617567928</v>
      </c>
      <c r="AN287">
        <v>0.99981043310425333</v>
      </c>
      <c r="AO287">
        <v>0.99898183627398562</v>
      </c>
      <c r="AP287">
        <v>0.99997739298421862</v>
      </c>
      <c r="AQ287">
        <v>0.99945052019890179</v>
      </c>
      <c r="AR287">
        <v>0.99903835257887275</v>
      </c>
      <c r="AS287">
        <v>0.99792037961147739</v>
      </c>
      <c r="AT287">
        <v>0.99977966059142132</v>
      </c>
      <c r="AU287">
        <v>0.99939204520137559</v>
      </c>
      <c r="AV287">
        <v>0.99983670732041519</v>
      </c>
      <c r="AW287">
        <v>0.99763232935305646</v>
      </c>
      <c r="AX287">
        <v>0.99998418657917698</v>
      </c>
      <c r="AY287">
        <v>2226.152529525757</v>
      </c>
      <c r="AZ287">
        <f>_xlfn.STDEV.S(HyperP_results[[#This Row],[Train Time Fold 1]:[Train Time Fold 5]])</f>
        <v>445.09229085328616</v>
      </c>
      <c r="BA287">
        <v>1457.6897008419037</v>
      </c>
      <c r="BB287">
        <v>2616.0500166416168</v>
      </c>
      <c r="BC287">
        <v>2356.6471149921417</v>
      </c>
      <c r="BD287">
        <v>2317.9774036407471</v>
      </c>
      <c r="BE287">
        <v>2382.3984115123749</v>
      </c>
    </row>
    <row r="288" spans="1:57" x14ac:dyDescent="0.25">
      <c r="A288" t="s">
        <v>0</v>
      </c>
      <c r="B2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0.81610122570432664</v>
      </c>
      <c r="C288">
        <v>3</v>
      </c>
      <c r="D288">
        <v>0.85</v>
      </c>
      <c r="E288">
        <v>0.9</v>
      </c>
      <c r="F288">
        <v>64</v>
      </c>
      <c r="G288">
        <v>1</v>
      </c>
      <c r="H288">
        <v>1</v>
      </c>
      <c r="I288">
        <v>7</v>
      </c>
      <c r="J288">
        <v>0</v>
      </c>
      <c r="K288">
        <v>1</v>
      </c>
      <c r="L288" t="b">
        <v>0</v>
      </c>
      <c r="M2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53572</v>
      </c>
      <c r="N288">
        <f>STANDARDIZE(HyperP_results[[#This Row],[Nparam]],AVERAGE(M:M),_xlfn.STDEV.S(M:M))</f>
        <v>-0.83909723201180753</v>
      </c>
      <c r="O288">
        <f>STANDARDIZE(HyperP_results[[#This Row],[AvgOACC]],AVERAGE(P:P),_xlfn.STDEV.S(P:P))</f>
        <v>0.27035824698254896</v>
      </c>
      <c r="P288">
        <v>0.97260932244113418</v>
      </c>
      <c r="Q288">
        <f>_xlfn.STDEV.S(HyperP_results[[#This Row],[OACC Fold 1]:[OACC fold 5]])</f>
        <v>8.8973088879678343E-3</v>
      </c>
      <c r="R288">
        <v>0.97988604379762478</v>
      </c>
      <c r="S288">
        <v>0.97501201345506971</v>
      </c>
      <c r="T288">
        <v>0.96979474153909517</v>
      </c>
      <c r="U288">
        <v>0.97981739548294089</v>
      </c>
      <c r="V288">
        <v>0.9585364179309398</v>
      </c>
      <c r="W288">
        <f>STANDARDIZE(HyperP_results[[#This Row],[AvgROCAUC]],AVERAGE(Y:Y),_xlfn.STDEV.S(Y:Y))</f>
        <v>0.49689304858426458</v>
      </c>
      <c r="X288">
        <f>_xlfn.STDEV.S(HyperP_results[[#This Row],[ROC_AUC Fold 1]:[ROC_AUC Fold 5]])</f>
        <v>1.1357262920624941E-3</v>
      </c>
      <c r="Y288">
        <v>0.9974380985329685</v>
      </c>
      <c r="Z288">
        <v>0.99830387951294697</v>
      </c>
      <c r="AA288">
        <v>0.99794885402928102</v>
      </c>
      <c r="AB288">
        <v>0.99634762328666826</v>
      </c>
      <c r="AC288">
        <v>0.99850316501323844</v>
      </c>
      <c r="AD288">
        <v>0.99608697082270792</v>
      </c>
      <c r="AE288">
        <v>0.99867101752282439</v>
      </c>
      <c r="AF288">
        <v>0.99834242839674314</v>
      </c>
      <c r="AG288">
        <v>0.99691016158735823</v>
      </c>
      <c r="AH288">
        <v>0.99972166368562387</v>
      </c>
      <c r="AI288">
        <v>0.99827137568338975</v>
      </c>
      <c r="AJ288">
        <v>0.99719630598222608</v>
      </c>
      <c r="AK288">
        <v>0.9967088457197173</v>
      </c>
      <c r="AL288">
        <v>0.99981388709625441</v>
      </c>
      <c r="AM288">
        <v>0.99733061588070226</v>
      </c>
      <c r="AN288">
        <v>0.99692504645666558</v>
      </c>
      <c r="AO288">
        <v>0.99185528426305469</v>
      </c>
      <c r="AP288">
        <v>0.99973592592620253</v>
      </c>
      <c r="AQ288">
        <v>0.9985764911413707</v>
      </c>
      <c r="AR288">
        <v>0.99868745570044948</v>
      </c>
      <c r="AS288">
        <v>0.99763143824630196</v>
      </c>
      <c r="AT288">
        <v>0.99985944583453812</v>
      </c>
      <c r="AU288">
        <v>0.99654029200270744</v>
      </c>
      <c r="AV288">
        <v>0.99532318952319798</v>
      </c>
      <c r="AW288">
        <v>0.99317854066417155</v>
      </c>
      <c r="AX288">
        <v>0.99959436636613797</v>
      </c>
      <c r="AY288">
        <v>1167.6327763557433</v>
      </c>
      <c r="AZ288">
        <f>_xlfn.STDEV.S(HyperP_results[[#This Row],[Train Time Fold 1]:[Train Time Fold 5]])</f>
        <v>860.55363600269675</v>
      </c>
      <c r="BA288">
        <v>2096.2881789207458</v>
      </c>
      <c r="BB288">
        <v>719.87984490394592</v>
      </c>
      <c r="BC288">
        <v>604.19419550895691</v>
      </c>
      <c r="BD288">
        <v>2097.2863214015961</v>
      </c>
      <c r="BE288">
        <v>320.51534104347229</v>
      </c>
    </row>
    <row r="289" spans="1:57" x14ac:dyDescent="0.25">
      <c r="A289" t="s">
        <v>2</v>
      </c>
      <c r="B2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0.815787882893803</v>
      </c>
      <c r="C289">
        <v>11</v>
      </c>
      <c r="D289">
        <v>0.9</v>
      </c>
      <c r="E289">
        <v>0.999</v>
      </c>
      <c r="F289">
        <v>128</v>
      </c>
      <c r="G289">
        <v>1</v>
      </c>
      <c r="H289">
        <v>4</v>
      </c>
      <c r="I289">
        <v>7</v>
      </c>
      <c r="J289">
        <v>0</v>
      </c>
      <c r="K289">
        <v>1</v>
      </c>
      <c r="L289" t="b">
        <v>0</v>
      </c>
      <c r="M2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89">
        <f>STANDARDIZE(HyperP_results[[#This Row],[Nparam]],AVERAGE(M:M),_xlfn.STDEV.S(M:M))</f>
        <v>-0.70882434289054008</v>
      </c>
      <c r="O289">
        <f>STANDARDIZE(HyperP_results[[#This Row],[AvgOACC]],AVERAGE(P:P),_xlfn.STDEV.S(P:P))</f>
        <v>0.44540073703512573</v>
      </c>
      <c r="P289">
        <v>0.97756573076130981</v>
      </c>
      <c r="Q289">
        <f>_xlfn.STDEV.S(HyperP_results[[#This Row],[OACC Fold 1]:[OACC fold 5]])</f>
        <v>2.2007112220038959E-3</v>
      </c>
      <c r="R289">
        <v>0.97679686963685042</v>
      </c>
      <c r="S289">
        <v>0.98105306514725066</v>
      </c>
      <c r="T289">
        <v>0.97665957300748263</v>
      </c>
      <c r="U289">
        <v>0.97521795839912129</v>
      </c>
      <c r="V289">
        <v>0.97810118761584408</v>
      </c>
      <c r="W289">
        <f>STANDARDIZE(HyperP_results[[#This Row],[AvgROCAUC]],AVERAGE(Y:Y),_xlfn.STDEV.S(Y:Y))</f>
        <v>0.51521515415866537</v>
      </c>
      <c r="X289">
        <f>_xlfn.STDEV.S(HyperP_results[[#This Row],[ROC_AUC Fold 1]:[ROC_AUC Fold 5]])</f>
        <v>6.6265110636956354E-4</v>
      </c>
      <c r="Y289">
        <v>0.99755850917639355</v>
      </c>
      <c r="Z289">
        <v>0.99779391190608646</v>
      </c>
      <c r="AA289">
        <v>0.99763032804672669</v>
      </c>
      <c r="AB289">
        <v>0.99642339786011613</v>
      </c>
      <c r="AC289">
        <v>0.99779262749541964</v>
      </c>
      <c r="AD289">
        <v>0.9981522805736196</v>
      </c>
      <c r="AE289">
        <v>0.99845306964321079</v>
      </c>
      <c r="AF289">
        <v>0.99774036186205872</v>
      </c>
      <c r="AG289">
        <v>0.9953842897879166</v>
      </c>
      <c r="AH289">
        <v>0.99968963468613681</v>
      </c>
      <c r="AI289">
        <v>0.99864671321905296</v>
      </c>
      <c r="AJ289">
        <v>0.99855745480427471</v>
      </c>
      <c r="AK289">
        <v>0.99282154102061426</v>
      </c>
      <c r="AL289">
        <v>0.99980393368968734</v>
      </c>
      <c r="AM289">
        <v>0.9974788817782726</v>
      </c>
      <c r="AN289">
        <v>0.99728286832229407</v>
      </c>
      <c r="AO289">
        <v>0.99162849759401162</v>
      </c>
      <c r="AP289">
        <v>0.99970514648857889</v>
      </c>
      <c r="AQ289">
        <v>0.99788667327512259</v>
      </c>
      <c r="AR289">
        <v>0.99800925133852225</v>
      </c>
      <c r="AS289">
        <v>0.99621190518624136</v>
      </c>
      <c r="AT289">
        <v>0.99952328496772491</v>
      </c>
      <c r="AU289">
        <v>0.99842510040474386</v>
      </c>
      <c r="AV289">
        <v>0.99804813495652067</v>
      </c>
      <c r="AW289">
        <v>0.99646954642666197</v>
      </c>
      <c r="AX289">
        <v>0.99981171831646842</v>
      </c>
      <c r="AY289">
        <v>405.33475155830382</v>
      </c>
      <c r="AZ289">
        <f>_xlfn.STDEV.S(HyperP_results[[#This Row],[Train Time Fold 1]:[Train Time Fold 5]])</f>
        <v>44.005589599206637</v>
      </c>
      <c r="BA289">
        <v>447.88724446296692</v>
      </c>
      <c r="BB289">
        <v>411.94409036636353</v>
      </c>
      <c r="BC289">
        <v>398.05453729629517</v>
      </c>
      <c r="BD289">
        <v>334.5866482257843</v>
      </c>
      <c r="BE289">
        <v>434.20123744010925</v>
      </c>
    </row>
    <row r="290" spans="1:57" x14ac:dyDescent="0.25">
      <c r="A290" t="s">
        <v>9</v>
      </c>
      <c r="B2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0.81526825567366257</v>
      </c>
      <c r="C290">
        <v>10</v>
      </c>
      <c r="D290">
        <v>0.9</v>
      </c>
      <c r="E290">
        <v>0.9</v>
      </c>
      <c r="F290">
        <v>128</v>
      </c>
      <c r="G290">
        <v>1</v>
      </c>
      <c r="H290">
        <v>4</v>
      </c>
      <c r="I290">
        <v>5</v>
      </c>
      <c r="J290">
        <v>0</v>
      </c>
      <c r="K290">
        <v>1</v>
      </c>
      <c r="L290" t="b">
        <v>0</v>
      </c>
      <c r="M2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90">
        <f>STANDARDIZE(HyperP_results[[#This Row],[Nparam]],AVERAGE(M:M),_xlfn.STDEV.S(M:M))</f>
        <v>-0.70882434289054008</v>
      </c>
      <c r="O290">
        <f>STANDARDIZE(HyperP_results[[#This Row],[AvgOACC]],AVERAGE(P:P),_xlfn.STDEV.S(P:P))</f>
        <v>0.43861238562034227</v>
      </c>
      <c r="P290">
        <v>0.97737351548019491</v>
      </c>
      <c r="Q290">
        <f>_xlfn.STDEV.S(HyperP_results[[#This Row],[OACC Fold 1]:[OACC fold 5]])</f>
        <v>2.8381740578239329E-3</v>
      </c>
      <c r="R290">
        <v>0.9778265943571085</v>
      </c>
      <c r="S290">
        <v>0.97926820896546984</v>
      </c>
      <c r="T290">
        <v>0.97247202581176628</v>
      </c>
      <c r="U290">
        <v>0.9778952426717924</v>
      </c>
      <c r="V290">
        <v>0.97940550559483763</v>
      </c>
      <c r="W290">
        <f>STANDARDIZE(HyperP_results[[#This Row],[AvgROCAUC]],AVERAGE(Y:Y),_xlfn.STDEV.S(Y:Y))</f>
        <v>0.5185748210348593</v>
      </c>
      <c r="X290">
        <f>_xlfn.STDEV.S(HyperP_results[[#This Row],[ROC_AUC Fold 1]:[ROC_AUC Fold 5]])</f>
        <v>5.9657785767158278E-4</v>
      </c>
      <c r="Y290">
        <v>0.99758058849738718</v>
      </c>
      <c r="Z290">
        <v>0.99707718933360889</v>
      </c>
      <c r="AA290">
        <v>0.99825622241858325</v>
      </c>
      <c r="AB290">
        <v>0.99683836307664608</v>
      </c>
      <c r="AC290">
        <v>0.9978517022916561</v>
      </c>
      <c r="AD290">
        <v>0.99787946536644101</v>
      </c>
      <c r="AE290">
        <v>0.99756481485232151</v>
      </c>
      <c r="AF290">
        <v>0.99666561866058168</v>
      </c>
      <c r="AG290">
        <v>0.99443373878690655</v>
      </c>
      <c r="AH290">
        <v>0.99965289469479679</v>
      </c>
      <c r="AI290">
        <v>0.99860366952550861</v>
      </c>
      <c r="AJ290">
        <v>0.9982949348347594</v>
      </c>
      <c r="AK290">
        <v>0.99695271193488988</v>
      </c>
      <c r="AL290">
        <v>0.99971441048170406</v>
      </c>
      <c r="AM290">
        <v>0.99760996106103328</v>
      </c>
      <c r="AN290">
        <v>0.99689338408200967</v>
      </c>
      <c r="AO290">
        <v>0.99333385314560685</v>
      </c>
      <c r="AP290">
        <v>0.99956240918055117</v>
      </c>
      <c r="AQ290">
        <v>0.99847106640147965</v>
      </c>
      <c r="AR290">
        <v>0.99800969572272802</v>
      </c>
      <c r="AS290">
        <v>0.99591457256579319</v>
      </c>
      <c r="AT290">
        <v>0.99940507928800371</v>
      </c>
      <c r="AU290">
        <v>0.99865534510471798</v>
      </c>
      <c r="AV290">
        <v>0.99793178035866259</v>
      </c>
      <c r="AW290">
        <v>0.99574600487138365</v>
      </c>
      <c r="AX290">
        <v>0.99889357760247399</v>
      </c>
      <c r="AY290">
        <v>417.93182783126832</v>
      </c>
      <c r="AZ290">
        <f>_xlfn.STDEV.S(HyperP_results[[#This Row],[Train Time Fold 1]:[Train Time Fold 5]])</f>
        <v>64.098515399473456</v>
      </c>
      <c r="BA290">
        <v>487.95393538475037</v>
      </c>
      <c r="BB290">
        <v>437.82884526252747</v>
      </c>
      <c r="BC290">
        <v>313.32900047302246</v>
      </c>
      <c r="BD290">
        <v>431.82863163948059</v>
      </c>
      <c r="BE290">
        <v>418.71872639656067</v>
      </c>
    </row>
    <row r="291" spans="1:57" x14ac:dyDescent="0.25">
      <c r="A291" t="s">
        <v>1</v>
      </c>
      <c r="B2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0.81495901800416171</v>
      </c>
      <c r="C291">
        <v>55</v>
      </c>
      <c r="D291">
        <v>0.85</v>
      </c>
      <c r="E291">
        <v>0.9</v>
      </c>
      <c r="F291">
        <v>128</v>
      </c>
      <c r="G291">
        <v>3</v>
      </c>
      <c r="H291">
        <v>8</v>
      </c>
      <c r="I291">
        <v>7</v>
      </c>
      <c r="J291">
        <v>0</v>
      </c>
      <c r="K291">
        <v>1</v>
      </c>
      <c r="L291" t="b">
        <v>0</v>
      </c>
      <c r="M2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91">
        <f>STANDARDIZE(HyperP_results[[#This Row],[Nparam]],AVERAGE(M:M),_xlfn.STDEV.S(M:M))</f>
        <v>-0.36749448231773563</v>
      </c>
      <c r="O291">
        <f>STANDARDIZE(HyperP_results[[#This Row],[AvgOACC]],AVERAGE(P:P),_xlfn.STDEV.S(P:P))</f>
        <v>0.81051706670159351</v>
      </c>
      <c r="P291">
        <v>0.98790416695270145</v>
      </c>
      <c r="Q291">
        <f>_xlfn.STDEV.S(HyperP_results[[#This Row],[OACC Fold 1]:[OACC fold 5]])</f>
        <v>1.8313795598482489E-3</v>
      </c>
      <c r="R291">
        <v>0.98977140111210271</v>
      </c>
      <c r="S291">
        <v>0.98908491796526399</v>
      </c>
      <c r="T291">
        <v>0.98874167639184463</v>
      </c>
      <c r="U291">
        <v>0.98558385391638637</v>
      </c>
      <c r="V291">
        <v>0.98633898537790898</v>
      </c>
      <c r="W291">
        <f>STANDARDIZE(HyperP_results[[#This Row],[AvgROCAUC]],AVERAGE(Y:Y),_xlfn.STDEV.S(Y:Y))</f>
        <v>0.65366639140404148</v>
      </c>
      <c r="X291">
        <f>_xlfn.STDEV.S(HyperP_results[[#This Row],[ROC_AUC Fold 1]:[ROC_AUC Fold 5]])</f>
        <v>2.3945948806861829E-4</v>
      </c>
      <c r="Y291">
        <v>0.99846839382322161</v>
      </c>
      <c r="Z291">
        <v>0.99847789333879344</v>
      </c>
      <c r="AA291">
        <v>0.99812314437466043</v>
      </c>
      <c r="AB291">
        <v>0.99877726861674754</v>
      </c>
      <c r="AC291">
        <v>0.99839724064718238</v>
      </c>
      <c r="AD291">
        <v>0.99856642213872426</v>
      </c>
      <c r="AE291">
        <v>0.99919754325924959</v>
      </c>
      <c r="AF291">
        <v>0.9983892183504014</v>
      </c>
      <c r="AG291">
        <v>0.99647745499910889</v>
      </c>
      <c r="AH291">
        <v>0.99971923637579718</v>
      </c>
      <c r="AI291">
        <v>0.99939519897412699</v>
      </c>
      <c r="AJ291">
        <v>0.99872691331471353</v>
      </c>
      <c r="AK291">
        <v>0.9940426171805381</v>
      </c>
      <c r="AL291">
        <v>0.99950468516757429</v>
      </c>
      <c r="AM291">
        <v>0.99950911093120787</v>
      </c>
      <c r="AN291">
        <v>0.99924206570516727</v>
      </c>
      <c r="AO291">
        <v>0.99584618012237858</v>
      </c>
      <c r="AP291">
        <v>0.99995336405321333</v>
      </c>
      <c r="AQ291">
        <v>0.99909723013880258</v>
      </c>
      <c r="AR291">
        <v>0.99929928017165082</v>
      </c>
      <c r="AS291">
        <v>0.99527646587061125</v>
      </c>
      <c r="AT291">
        <v>0.99979978284625604</v>
      </c>
      <c r="AU291">
        <v>0.99903898661083623</v>
      </c>
      <c r="AV291">
        <v>0.99861459520672391</v>
      </c>
      <c r="AW291">
        <v>0.99679472613319076</v>
      </c>
      <c r="AX291">
        <v>0.99981212047430945</v>
      </c>
      <c r="AY291">
        <v>672.68612909317017</v>
      </c>
      <c r="AZ291">
        <f>_xlfn.STDEV.S(HyperP_results[[#This Row],[Train Time Fold 1]:[Train Time Fold 5]])</f>
        <v>94.380541063864825</v>
      </c>
      <c r="BA291">
        <v>814.7282919883728</v>
      </c>
      <c r="BB291">
        <v>646.59522604942322</v>
      </c>
      <c r="BC291">
        <v>634.40264987945557</v>
      </c>
      <c r="BD291">
        <v>705.58879852294922</v>
      </c>
      <c r="BE291">
        <v>562.11567902565002</v>
      </c>
    </row>
    <row r="292" spans="1:57" x14ac:dyDescent="0.25">
      <c r="A292" t="s">
        <v>2</v>
      </c>
      <c r="B2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0.81412272262426699</v>
      </c>
      <c r="C292">
        <v>38</v>
      </c>
      <c r="D292">
        <v>0.9</v>
      </c>
      <c r="E292">
        <v>0.999</v>
      </c>
      <c r="F292">
        <v>128</v>
      </c>
      <c r="G292">
        <v>2</v>
      </c>
      <c r="H292">
        <v>16</v>
      </c>
      <c r="I292">
        <v>5</v>
      </c>
      <c r="J292">
        <v>0</v>
      </c>
      <c r="K292">
        <v>1</v>
      </c>
      <c r="L292" t="b">
        <v>0</v>
      </c>
      <c r="M2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92">
        <f>STANDARDIZE(HyperP_results[[#This Row],[Nparam]],AVERAGE(M:M),_xlfn.STDEV.S(M:M))</f>
        <v>-0.53875042359105152</v>
      </c>
      <c r="O292">
        <f>STANDARDIZE(HyperP_results[[#This Row],[AvgOACC]],AVERAGE(P:P),_xlfn.STDEV.S(P:P))</f>
        <v>0.57631894289162156</v>
      </c>
      <c r="P292">
        <v>0.9812727397542389</v>
      </c>
      <c r="Q292">
        <f>_xlfn.STDEV.S(HyperP_results[[#This Row],[OACC Fold 1]:[OACC fold 5]])</f>
        <v>3.3148678237158898E-3</v>
      </c>
      <c r="R292">
        <v>0.98222008649687653</v>
      </c>
      <c r="S292">
        <v>0.98379899773460566</v>
      </c>
      <c r="T292">
        <v>0.97549255165785675</v>
      </c>
      <c r="U292">
        <v>0.98297521795839915</v>
      </c>
      <c r="V292">
        <v>0.98187684492345717</v>
      </c>
      <c r="W292">
        <f>STANDARDIZE(HyperP_results[[#This Row],[AvgROCAUC]],AVERAGE(Y:Y),_xlfn.STDEV.S(Y:Y))</f>
        <v>0.62583145683053465</v>
      </c>
      <c r="X292">
        <f>_xlfn.STDEV.S(HyperP_results[[#This Row],[ROC_AUC Fold 1]:[ROC_AUC Fold 5]])</f>
        <v>3.0143498147253465E-4</v>
      </c>
      <c r="Y292">
        <v>0.99828546602771906</v>
      </c>
      <c r="Z292">
        <v>0.9980936664978125</v>
      </c>
      <c r="AA292">
        <v>0.9985493855922053</v>
      </c>
      <c r="AB292">
        <v>0.99785571242248183</v>
      </c>
      <c r="AC292">
        <v>0.99839958138576324</v>
      </c>
      <c r="AD292">
        <v>0.99852898424033254</v>
      </c>
      <c r="AE292">
        <v>0.99881815500629123</v>
      </c>
      <c r="AF292">
        <v>0.99794327879998479</v>
      </c>
      <c r="AG292">
        <v>0.99573085605655565</v>
      </c>
      <c r="AH292">
        <v>0.99972162059728376</v>
      </c>
      <c r="AI292">
        <v>0.99898014511984046</v>
      </c>
      <c r="AJ292">
        <v>0.99892621963096861</v>
      </c>
      <c r="AK292">
        <v>0.9969343328580762</v>
      </c>
      <c r="AL292">
        <v>0.99987458420469921</v>
      </c>
      <c r="AM292">
        <v>0.99839409312830529</v>
      </c>
      <c r="AN292">
        <v>0.99753211231366412</v>
      </c>
      <c r="AO292">
        <v>0.99613527000534663</v>
      </c>
      <c r="AP292">
        <v>0.99970055039896633</v>
      </c>
      <c r="AQ292">
        <v>0.99856034613957967</v>
      </c>
      <c r="AR292">
        <v>0.99840590127412354</v>
      </c>
      <c r="AS292">
        <v>0.99761517554803059</v>
      </c>
      <c r="AT292">
        <v>0.99970863664412823</v>
      </c>
      <c r="AU292">
        <v>0.99873340821373591</v>
      </c>
      <c r="AV292">
        <v>0.99858393269653078</v>
      </c>
      <c r="AW292">
        <v>0.99753527297570244</v>
      </c>
      <c r="AX292">
        <v>0.99977158870903937</v>
      </c>
      <c r="AY292">
        <v>728.06078767776489</v>
      </c>
      <c r="AZ292">
        <f>_xlfn.STDEV.S(HyperP_results[[#This Row],[Train Time Fold 1]:[Train Time Fold 5]])</f>
        <v>152.45936800889874</v>
      </c>
      <c r="BA292">
        <v>695.89627742767334</v>
      </c>
      <c r="BB292">
        <v>899.24016547203064</v>
      </c>
      <c r="BC292">
        <v>523.75056552886963</v>
      </c>
      <c r="BD292">
        <v>663.84750294685364</v>
      </c>
      <c r="BE292">
        <v>857.56942701339722</v>
      </c>
    </row>
    <row r="293" spans="1:57" x14ac:dyDescent="0.25">
      <c r="A293" t="s">
        <v>1</v>
      </c>
      <c r="B2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0.81396014454081433</v>
      </c>
      <c r="C293">
        <v>75</v>
      </c>
      <c r="D293">
        <v>0.85</v>
      </c>
      <c r="E293">
        <v>0.9</v>
      </c>
      <c r="F293">
        <v>128</v>
      </c>
      <c r="G293">
        <v>4</v>
      </c>
      <c r="H293">
        <v>8</v>
      </c>
      <c r="I293">
        <v>7</v>
      </c>
      <c r="J293">
        <v>0</v>
      </c>
      <c r="K293">
        <v>1</v>
      </c>
      <c r="L293" t="b">
        <v>0</v>
      </c>
      <c r="M2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293">
        <f>STANDARDIZE(HyperP_results[[#This Row],[Nparam]],AVERAGE(M:M),_xlfn.STDEV.S(M:M))</f>
        <v>-0.19623854104441973</v>
      </c>
      <c r="O293">
        <f>STANDARDIZE(HyperP_results[[#This Row],[AvgOACC]],AVERAGE(P:P),_xlfn.STDEV.S(P:P))</f>
        <v>0.94434456602156791</v>
      </c>
      <c r="P293">
        <v>0.9916935539232512</v>
      </c>
      <c r="Q293">
        <f>_xlfn.STDEV.S(HyperP_results[[#This Row],[OACC Fold 1]:[OACC fold 5]])</f>
        <v>6.2917219674000872E-4</v>
      </c>
      <c r="R293">
        <v>0.99128166403514795</v>
      </c>
      <c r="S293">
        <v>0.99128166403514795</v>
      </c>
      <c r="T293">
        <v>0.99155625729388341</v>
      </c>
      <c r="U293">
        <v>0.99279192695819318</v>
      </c>
      <c r="V293">
        <v>0.99155625729388341</v>
      </c>
      <c r="W293">
        <f>STANDARDIZE(HyperP_results[[#This Row],[AvgROCAUC]],AVERAGE(Y:Y),_xlfn.STDEV.S(Y:Y))</f>
        <v>0.76669224511085066</v>
      </c>
      <c r="X293">
        <f>_xlfn.STDEV.S(HyperP_results[[#This Row],[ROC_AUC Fold 1]:[ROC_AUC Fold 5]])</f>
        <v>1.3322318931822662E-4</v>
      </c>
      <c r="Y293">
        <v>0.99921118595010017</v>
      </c>
      <c r="Z293">
        <v>0.99903461660419068</v>
      </c>
      <c r="AA293">
        <v>0.99918574070483823</v>
      </c>
      <c r="AB293">
        <v>0.99920880980319804</v>
      </c>
      <c r="AC293">
        <v>0.99940897432434106</v>
      </c>
      <c r="AD293">
        <v>0.99921778831393304</v>
      </c>
      <c r="AE293">
        <v>0.9994667230680826</v>
      </c>
      <c r="AF293">
        <v>0.99925432330284114</v>
      </c>
      <c r="AG293">
        <v>0.99750434414542866</v>
      </c>
      <c r="AH293">
        <v>0.99987635082664406</v>
      </c>
      <c r="AI293">
        <v>0.99966539146228395</v>
      </c>
      <c r="AJ293">
        <v>0.99909167868355619</v>
      </c>
      <c r="AK293">
        <v>0.99816350323768788</v>
      </c>
      <c r="AL293">
        <v>0.9997125002319589</v>
      </c>
      <c r="AM293">
        <v>0.99971272698724822</v>
      </c>
      <c r="AN293">
        <v>0.99976129161750671</v>
      </c>
      <c r="AO293">
        <v>0.99721469732073897</v>
      </c>
      <c r="AP293">
        <v>0.99991959715734158</v>
      </c>
      <c r="AQ293">
        <v>0.99969027443995451</v>
      </c>
      <c r="AR293">
        <v>0.99874861407675852</v>
      </c>
      <c r="AS293">
        <v>0.9991952563417098</v>
      </c>
      <c r="AT293">
        <v>0.99993404611406078</v>
      </c>
      <c r="AU293">
        <v>0.99947763107108478</v>
      </c>
      <c r="AV293">
        <v>0.99879829252775376</v>
      </c>
      <c r="AW293">
        <v>0.99872798223727222</v>
      </c>
      <c r="AX293">
        <v>0.9999323082176762</v>
      </c>
      <c r="AY293">
        <v>929.32567939758303</v>
      </c>
      <c r="AZ293">
        <f>_xlfn.STDEV.S(HyperP_results[[#This Row],[Train Time Fold 1]:[Train Time Fold 5]])</f>
        <v>124.77707823075018</v>
      </c>
      <c r="BA293">
        <v>1035.8426156044006</v>
      </c>
      <c r="BB293">
        <v>847.23927712440491</v>
      </c>
      <c r="BC293">
        <v>973.43876767158508</v>
      </c>
      <c r="BD293">
        <v>1036.295086145401</v>
      </c>
      <c r="BE293">
        <v>753.81265044212341</v>
      </c>
    </row>
    <row r="294" spans="1:57" x14ac:dyDescent="0.25">
      <c r="A294" t="s">
        <v>2</v>
      </c>
      <c r="B2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0.81384243496933983</v>
      </c>
      <c r="C294">
        <v>71</v>
      </c>
      <c r="D294">
        <v>0.9</v>
      </c>
      <c r="E294">
        <v>0.999</v>
      </c>
      <c r="F294">
        <v>128</v>
      </c>
      <c r="G294">
        <v>4</v>
      </c>
      <c r="H294">
        <v>4</v>
      </c>
      <c r="I294">
        <v>7</v>
      </c>
      <c r="J294">
        <v>0</v>
      </c>
      <c r="K294">
        <v>1</v>
      </c>
      <c r="L294" t="b">
        <v>0</v>
      </c>
      <c r="M2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294">
        <f>STANDARDIZE(HyperP_results[[#This Row],[Nparam]],AVERAGE(M:M),_xlfn.STDEV.S(M:M))</f>
        <v>-0.19623854104441973</v>
      </c>
      <c r="O294">
        <f>STANDARDIZE(HyperP_results[[#This Row],[AvgOACC]],AVERAGE(P:P),_xlfn.STDEV.S(P:P))</f>
        <v>0.93901086133852374</v>
      </c>
      <c r="P294">
        <v>0.99154252763094664</v>
      </c>
      <c r="Q294">
        <f>_xlfn.STDEV.S(HyperP_results[[#This Row],[OACC Fold 1]:[OACC fold 5]])</f>
        <v>2.4928886648533295E-3</v>
      </c>
      <c r="R294">
        <v>0.99340976179034801</v>
      </c>
      <c r="S294">
        <v>0.98942815953868335</v>
      </c>
      <c r="T294">
        <v>0.99203679549667056</v>
      </c>
      <c r="U294">
        <v>0.99430218988123842</v>
      </c>
      <c r="V294">
        <v>0.98853573144779294</v>
      </c>
      <c r="W294">
        <f>STANDARDIZE(HyperP_results[[#This Row],[AvgROCAUC]],AVERAGE(Y:Y),_xlfn.STDEV.S(Y:Y))</f>
        <v>0.77104669672669246</v>
      </c>
      <c r="X294">
        <f>_xlfn.STDEV.S(HyperP_results[[#This Row],[ROC_AUC Fold 1]:[ROC_AUC Fold 5]])</f>
        <v>3.2366781086979761E-4</v>
      </c>
      <c r="Y294">
        <v>0.99923980287508718</v>
      </c>
      <c r="Z294">
        <v>0.99946079513087371</v>
      </c>
      <c r="AA294">
        <v>0.99904995093892912</v>
      </c>
      <c r="AB294">
        <v>0.99919365895007461</v>
      </c>
      <c r="AC294">
        <v>0.99965468671990276</v>
      </c>
      <c r="AD294">
        <v>0.99883992263565557</v>
      </c>
      <c r="AE294">
        <v>0.99977393139666615</v>
      </c>
      <c r="AF294">
        <v>0.99958035318175387</v>
      </c>
      <c r="AG294">
        <v>0.99842842184993763</v>
      </c>
      <c r="AH294">
        <v>0.99997921705728354</v>
      </c>
      <c r="AI294">
        <v>0.99953254722413032</v>
      </c>
      <c r="AJ294">
        <v>0.9988998528347639</v>
      </c>
      <c r="AK294">
        <v>0.99796103635715561</v>
      </c>
      <c r="AL294">
        <v>0.99991692568025425</v>
      </c>
      <c r="AM294">
        <v>0.99947605900699177</v>
      </c>
      <c r="AN294">
        <v>0.99964693674857408</v>
      </c>
      <c r="AO294">
        <v>0.99793601110913088</v>
      </c>
      <c r="AP294">
        <v>0.99989276748422873</v>
      </c>
      <c r="AQ294">
        <v>0.99975447830908404</v>
      </c>
      <c r="AR294">
        <v>0.99973896131117035</v>
      </c>
      <c r="AS294">
        <v>0.99935803184221461</v>
      </c>
      <c r="AT294">
        <v>0.99992324530347143</v>
      </c>
      <c r="AU294">
        <v>0.99902776998175435</v>
      </c>
      <c r="AV294">
        <v>0.99960738655426706</v>
      </c>
      <c r="AW294">
        <v>0.99742477573813337</v>
      </c>
      <c r="AX294">
        <v>0.99990826492389084</v>
      </c>
      <c r="AY294">
        <v>1110.191408252716</v>
      </c>
      <c r="AZ294">
        <f>_xlfn.STDEV.S(HyperP_results[[#This Row],[Train Time Fold 1]:[Train Time Fold 5]])</f>
        <v>262.05125681797273</v>
      </c>
      <c r="BA294">
        <v>1348.8749768733978</v>
      </c>
      <c r="BB294">
        <v>990.1277163028717</v>
      </c>
      <c r="BC294">
        <v>1064.8098998069763</v>
      </c>
      <c r="BD294">
        <v>1388.6570525169373</v>
      </c>
      <c r="BE294">
        <v>758.48739576339722</v>
      </c>
    </row>
    <row r="295" spans="1:57" x14ac:dyDescent="0.25">
      <c r="A295" t="s">
        <v>2</v>
      </c>
      <c r="B2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0.81367472811713726</v>
      </c>
      <c r="C295">
        <v>23</v>
      </c>
      <c r="D295">
        <v>0.9</v>
      </c>
      <c r="E295">
        <v>0.999</v>
      </c>
      <c r="F295">
        <v>128</v>
      </c>
      <c r="G295">
        <v>2</v>
      </c>
      <c r="H295">
        <v>1</v>
      </c>
      <c r="I295">
        <v>7</v>
      </c>
      <c r="J295">
        <v>0</v>
      </c>
      <c r="K295">
        <v>1</v>
      </c>
      <c r="L295" t="b">
        <v>0</v>
      </c>
      <c r="M2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295">
        <f>STANDARDIZE(HyperP_results[[#This Row],[Nparam]],AVERAGE(M:M),_xlfn.STDEV.S(M:M))</f>
        <v>-0.53875042359105152</v>
      </c>
      <c r="O295">
        <f>STANDARDIZE(HyperP_results[[#This Row],[AvgOACC]],AVERAGE(P:P),_xlfn.STDEV.S(P:P))</f>
        <v>0.5986235261116245</v>
      </c>
      <c r="P295">
        <v>0.98190430424933073</v>
      </c>
      <c r="Q295">
        <f>_xlfn.STDEV.S(HyperP_results[[#This Row],[OACC Fold 1]:[OACC fold 5]])</f>
        <v>1.5083895343692008E-3</v>
      </c>
      <c r="R295">
        <v>0.98304386627308304</v>
      </c>
      <c r="S295">
        <v>0.98084712020319897</v>
      </c>
      <c r="T295">
        <v>0.98167089997940549</v>
      </c>
      <c r="U295">
        <v>0.98379899773460566</v>
      </c>
      <c r="V295">
        <v>0.98016063705636025</v>
      </c>
      <c r="W295">
        <f>STANDARDIZE(HyperP_results[[#This Row],[AvgROCAUC]],AVERAGE(Y:Y),_xlfn.STDEV.S(Y:Y))</f>
        <v>0.60113252703209241</v>
      </c>
      <c r="X295">
        <f>_xlfn.STDEV.S(HyperP_results[[#This Row],[ROC_AUC Fold 1]:[ROC_AUC Fold 5]])</f>
        <v>2.2857946336814807E-4</v>
      </c>
      <c r="Y295">
        <v>0.99812314767315746</v>
      </c>
      <c r="Z295">
        <v>0.99837521088147685</v>
      </c>
      <c r="AA295">
        <v>0.99824267083945106</v>
      </c>
      <c r="AB295">
        <v>0.99823667327102605</v>
      </c>
      <c r="AC295">
        <v>0.99789816669376663</v>
      </c>
      <c r="AD295">
        <v>0.99786301668006649</v>
      </c>
      <c r="AE295">
        <v>0.99843060745135237</v>
      </c>
      <c r="AF295">
        <v>0.99822242614519663</v>
      </c>
      <c r="AG295">
        <v>0.99760548476207445</v>
      </c>
      <c r="AH295">
        <v>0.99990994536915534</v>
      </c>
      <c r="AI295">
        <v>0.99875546533386506</v>
      </c>
      <c r="AJ295">
        <v>0.998253681167664</v>
      </c>
      <c r="AK295">
        <v>0.99642495395948427</v>
      </c>
      <c r="AL295">
        <v>0.99957871093589545</v>
      </c>
      <c r="AM295">
        <v>0.99850202545509326</v>
      </c>
      <c r="AN295">
        <v>0.99856536113993444</v>
      </c>
      <c r="AO295">
        <v>0.99675640854274339</v>
      </c>
      <c r="AP295">
        <v>0.99978533388953683</v>
      </c>
      <c r="AQ295">
        <v>0.99868694069962061</v>
      </c>
      <c r="AR295">
        <v>0.99911082423641828</v>
      </c>
      <c r="AS295">
        <v>0.99392599358403144</v>
      </c>
      <c r="AT295">
        <v>0.99962302011231563</v>
      </c>
      <c r="AU295">
        <v>0.99832861617659741</v>
      </c>
      <c r="AV295">
        <v>0.99789630368624105</v>
      </c>
      <c r="AW295">
        <v>0.99625141091902802</v>
      </c>
      <c r="AX295">
        <v>0.9997630572176962</v>
      </c>
      <c r="AY295">
        <v>589.20237684249878</v>
      </c>
      <c r="AZ295">
        <f>_xlfn.STDEV.S(HyperP_results[[#This Row],[Train Time Fold 1]:[Train Time Fold 5]])</f>
        <v>69.328372493463803</v>
      </c>
      <c r="BA295">
        <v>704.10498762130737</v>
      </c>
      <c r="BB295">
        <v>595.69607162475586</v>
      </c>
      <c r="BC295">
        <v>535.50454473495483</v>
      </c>
      <c r="BD295">
        <v>575.42695474624634</v>
      </c>
      <c r="BE295">
        <v>535.27932548522949</v>
      </c>
    </row>
    <row r="296" spans="1:57" x14ac:dyDescent="0.25">
      <c r="A296" t="s">
        <v>2</v>
      </c>
      <c r="B2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0.81360118838633588</v>
      </c>
      <c r="C296">
        <v>54</v>
      </c>
      <c r="D296">
        <v>0.9</v>
      </c>
      <c r="E296">
        <v>0.999</v>
      </c>
      <c r="F296">
        <v>128</v>
      </c>
      <c r="G296">
        <v>3</v>
      </c>
      <c r="H296">
        <v>8</v>
      </c>
      <c r="I296">
        <v>5</v>
      </c>
      <c r="J296">
        <v>0</v>
      </c>
      <c r="K296">
        <v>1</v>
      </c>
      <c r="L296" t="b">
        <v>0</v>
      </c>
      <c r="M2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96">
        <f>STANDARDIZE(HyperP_results[[#This Row],[Nparam]],AVERAGE(M:M),_xlfn.STDEV.S(M:M))</f>
        <v>-0.36749448231773563</v>
      </c>
      <c r="O296">
        <f>STANDARDIZE(HyperP_results[[#This Row],[AvgOACC]],AVERAGE(P:P),_xlfn.STDEV.S(P:P))</f>
        <v>0.75669513762724638</v>
      </c>
      <c r="P296">
        <v>0.98638017436671921</v>
      </c>
      <c r="Q296">
        <f>_xlfn.STDEV.S(HyperP_results[[#This Row],[OACC Fold 1]:[OACC fold 5]])</f>
        <v>2.301818017084992E-3</v>
      </c>
      <c r="R296">
        <v>0.98592709548980573</v>
      </c>
      <c r="S296">
        <v>0.98640763369259288</v>
      </c>
      <c r="T296">
        <v>0.98448548088144439</v>
      </c>
      <c r="U296">
        <v>0.98482872245486375</v>
      </c>
      <c r="V296">
        <v>0.99025193931488986</v>
      </c>
      <c r="W296">
        <f>STANDARDIZE(HyperP_results[[#This Row],[AvgROCAUC]],AVERAGE(Y:Y),_xlfn.STDEV.S(Y:Y))</f>
        <v>0.69680110015716656</v>
      </c>
      <c r="X296">
        <f>_xlfn.STDEV.S(HyperP_results[[#This Row],[ROC_AUC Fold 1]:[ROC_AUC Fold 5]])</f>
        <v>3.4961496003511048E-4</v>
      </c>
      <c r="Y296">
        <v>0.99875186986880082</v>
      </c>
      <c r="Z296">
        <v>0.99879645611927848</v>
      </c>
      <c r="AA296">
        <v>0.99888189659017412</v>
      </c>
      <c r="AB296">
        <v>0.99817417353555005</v>
      </c>
      <c r="AC296">
        <v>0.99878749523392518</v>
      </c>
      <c r="AD296">
        <v>0.99911932786507662</v>
      </c>
      <c r="AE296">
        <v>0.9992669648380379</v>
      </c>
      <c r="AF296">
        <v>0.99929235518444537</v>
      </c>
      <c r="AG296">
        <v>0.99672874710390302</v>
      </c>
      <c r="AH296">
        <v>0.99986883909268365</v>
      </c>
      <c r="AI296">
        <v>0.99940183443483899</v>
      </c>
      <c r="AJ296">
        <v>0.99890177849965522</v>
      </c>
      <c r="AK296">
        <v>0.99717712231925404</v>
      </c>
      <c r="AL296">
        <v>0.99984887482842932</v>
      </c>
      <c r="AM296">
        <v>0.99885477541955314</v>
      </c>
      <c r="AN296">
        <v>0.99873550474269046</v>
      </c>
      <c r="AO296">
        <v>0.99536884393750369</v>
      </c>
      <c r="AP296">
        <v>0.99966918208736122</v>
      </c>
      <c r="AQ296">
        <v>0.9991369464574259</v>
      </c>
      <c r="AR296">
        <v>0.99906540446739445</v>
      </c>
      <c r="AS296">
        <v>0.99708908839779009</v>
      </c>
      <c r="AT296">
        <v>0.999876695533365</v>
      </c>
      <c r="AU296">
        <v>0.999354306018575</v>
      </c>
      <c r="AV296">
        <v>0.99939084183403293</v>
      </c>
      <c r="AW296">
        <v>0.9981997787084893</v>
      </c>
      <c r="AX296">
        <v>0.99985757867313307</v>
      </c>
      <c r="AY296">
        <v>852.31291613578799</v>
      </c>
      <c r="AZ296">
        <f>_xlfn.STDEV.S(HyperP_results[[#This Row],[Train Time Fold 1]:[Train Time Fold 5]])</f>
        <v>203.12563668016199</v>
      </c>
      <c r="BA296">
        <v>638.31837511062622</v>
      </c>
      <c r="BB296">
        <v>863.02267527580261</v>
      </c>
      <c r="BC296">
        <v>967.8133111000061</v>
      </c>
      <c r="BD296">
        <v>670.44157838821411</v>
      </c>
      <c r="BE296">
        <v>1121.9686408042908</v>
      </c>
    </row>
    <row r="297" spans="1:57" x14ac:dyDescent="0.25">
      <c r="A297" t="s">
        <v>9</v>
      </c>
      <c r="B2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0.81321281229640652</v>
      </c>
      <c r="C297">
        <v>43</v>
      </c>
      <c r="D297">
        <v>0.9</v>
      </c>
      <c r="E297">
        <v>0.9</v>
      </c>
      <c r="F297">
        <v>128</v>
      </c>
      <c r="G297">
        <v>3</v>
      </c>
      <c r="H297">
        <v>1</v>
      </c>
      <c r="I297">
        <v>7</v>
      </c>
      <c r="J297">
        <v>0</v>
      </c>
      <c r="K297">
        <v>1</v>
      </c>
      <c r="L297" t="b">
        <v>0</v>
      </c>
      <c r="M2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297">
        <f>STANDARDIZE(HyperP_results[[#This Row],[Nparam]],AVERAGE(M:M),_xlfn.STDEV.S(M:M))</f>
        <v>-0.36749448231773563</v>
      </c>
      <c r="O297">
        <f>STANDARDIZE(HyperP_results[[#This Row],[AvgOACC]],AVERAGE(P:P),_xlfn.STDEV.S(P:P))</f>
        <v>0.74845213948072753</v>
      </c>
      <c r="P297">
        <v>0.98614677009679408</v>
      </c>
      <c r="Q297">
        <f>_xlfn.STDEV.S(HyperP_results[[#This Row],[OACC Fold 1]:[OACC fold 5]])</f>
        <v>1.6832141202748397E-3</v>
      </c>
      <c r="R297">
        <v>0.98606439211917352</v>
      </c>
      <c r="S297">
        <v>0.98757465504221875</v>
      </c>
      <c r="T297">
        <v>0.98345575616118619</v>
      </c>
      <c r="U297">
        <v>0.98606439211917352</v>
      </c>
      <c r="V297">
        <v>0.98757465504221875</v>
      </c>
      <c r="W297">
        <f>STANDARDIZE(HyperP_results[[#This Row],[AvgROCAUC]],AVERAGE(Y:Y),_xlfn.STDEV.S(Y:Y))</f>
        <v>0.70216468658320152</v>
      </c>
      <c r="X297">
        <f>_xlfn.STDEV.S(HyperP_results[[#This Row],[ROC_AUC Fold 1]:[ROC_AUC Fold 5]])</f>
        <v>2.0945088822833157E-4</v>
      </c>
      <c r="Y297">
        <v>0.99878711870469483</v>
      </c>
      <c r="Z297">
        <v>0.99872433486706902</v>
      </c>
      <c r="AA297">
        <v>0.99914131371167036</v>
      </c>
      <c r="AB297">
        <v>0.99869210219343685</v>
      </c>
      <c r="AC297">
        <v>0.99859466317491818</v>
      </c>
      <c r="AD297">
        <v>0.99878317957638041</v>
      </c>
      <c r="AE297">
        <v>0.99924128136147305</v>
      </c>
      <c r="AF297">
        <v>0.997860290049571</v>
      </c>
      <c r="AG297">
        <v>0.99737346284084827</v>
      </c>
      <c r="AH297">
        <v>0.99995523121461849</v>
      </c>
      <c r="AI297">
        <v>0.99956139411801137</v>
      </c>
      <c r="AJ297">
        <v>0.99936260492096252</v>
      </c>
      <c r="AK297">
        <v>0.9978687696786076</v>
      </c>
      <c r="AL297">
        <v>0.99981752087960429</v>
      </c>
      <c r="AM297">
        <v>0.99928121950509108</v>
      </c>
      <c r="AN297">
        <v>0.99842767610020278</v>
      </c>
      <c r="AO297">
        <v>0.99727618368680571</v>
      </c>
      <c r="AP297">
        <v>0.99962662517010559</v>
      </c>
      <c r="AQ297">
        <v>0.9989604894963936</v>
      </c>
      <c r="AR297">
        <v>0.99883125102300951</v>
      </c>
      <c r="AS297">
        <v>0.99691224083645225</v>
      </c>
      <c r="AT297">
        <v>0.99973925809117159</v>
      </c>
      <c r="AU297">
        <v>0.99934372593078236</v>
      </c>
      <c r="AV297">
        <v>0.99923891798371034</v>
      </c>
      <c r="AW297">
        <v>0.99622605150597032</v>
      </c>
      <c r="AX297">
        <v>0.9998592447556176</v>
      </c>
      <c r="AY297">
        <v>524.76301531791682</v>
      </c>
      <c r="AZ297">
        <f>_xlfn.STDEV.S(HyperP_results[[#This Row],[Train Time Fold 1]:[Train Time Fold 5]])</f>
        <v>53.089254294123826</v>
      </c>
      <c r="BA297">
        <v>487.49719762802124</v>
      </c>
      <c r="BB297">
        <v>564.06808352470398</v>
      </c>
      <c r="BC297">
        <v>449.71123576164246</v>
      </c>
      <c r="BD297">
        <v>565.85522675514221</v>
      </c>
      <c r="BE297">
        <v>556.68333292007446</v>
      </c>
    </row>
    <row r="298" spans="1:57" x14ac:dyDescent="0.25">
      <c r="A298" t="s">
        <v>9</v>
      </c>
      <c r="B2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0.81311161884069072</v>
      </c>
      <c r="C298">
        <v>14</v>
      </c>
      <c r="D298">
        <v>0.9</v>
      </c>
      <c r="E298">
        <v>0.9</v>
      </c>
      <c r="F298">
        <v>128</v>
      </c>
      <c r="G298">
        <v>1</v>
      </c>
      <c r="H298">
        <v>8</v>
      </c>
      <c r="I298">
        <v>5</v>
      </c>
      <c r="J298">
        <v>0</v>
      </c>
      <c r="K298">
        <v>1</v>
      </c>
      <c r="L298" t="b">
        <v>0</v>
      </c>
      <c r="M2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298">
        <f>STANDARDIZE(HyperP_results[[#This Row],[Nparam]],AVERAGE(M:M),_xlfn.STDEV.S(M:M))</f>
        <v>-0.70882434289054008</v>
      </c>
      <c r="O298">
        <f>STANDARDIZE(HyperP_results[[#This Row],[AvgOACC]],AVERAGE(P:P),_xlfn.STDEV.S(P:P))</f>
        <v>0.43812750337643308</v>
      </c>
      <c r="P298">
        <v>0.97735978581725824</v>
      </c>
      <c r="Q298">
        <f>_xlfn.STDEV.S(HyperP_results[[#This Row],[OACC Fold 1]:[OACC fold 5]])</f>
        <v>1.9570188538265304E-3</v>
      </c>
      <c r="R298">
        <v>0.97906226402141827</v>
      </c>
      <c r="S298">
        <v>0.97762064941305693</v>
      </c>
      <c r="T298">
        <v>0.97597308986064391</v>
      </c>
      <c r="U298">
        <v>0.97933685728015374</v>
      </c>
      <c r="V298">
        <v>0.97480606851101803</v>
      </c>
      <c r="W298">
        <f>STANDARDIZE(HyperP_results[[#This Row],[AvgROCAUC]],AVERAGE(Y:Y),_xlfn.STDEV.S(Y:Y))</f>
        <v>0.50551639276300886</v>
      </c>
      <c r="X298">
        <f>_xlfn.STDEV.S(HyperP_results[[#This Row],[ROC_AUC Fold 1]:[ROC_AUC Fold 5]])</f>
        <v>6.8237242429043351E-4</v>
      </c>
      <c r="Y298">
        <v>0.99749477009928067</v>
      </c>
      <c r="Z298">
        <v>0.99797193604348167</v>
      </c>
      <c r="AA298">
        <v>0.99698208445805736</v>
      </c>
      <c r="AB298">
        <v>0.9966635512922476</v>
      </c>
      <c r="AC298">
        <v>0.99831894113887765</v>
      </c>
      <c r="AD298">
        <v>0.99753733756373864</v>
      </c>
      <c r="AE298">
        <v>0.99832878977876727</v>
      </c>
      <c r="AF298">
        <v>0.99789684065048967</v>
      </c>
      <c r="AG298">
        <v>0.99611243539476035</v>
      </c>
      <c r="AH298">
        <v>0.99964004000666207</v>
      </c>
      <c r="AI298">
        <v>0.99769018455260894</v>
      </c>
      <c r="AJ298">
        <v>0.99754888781742912</v>
      </c>
      <c r="AK298">
        <v>0.99354162953721858</v>
      </c>
      <c r="AL298">
        <v>0.99940400207950064</v>
      </c>
      <c r="AM298">
        <v>0.99764095869290692</v>
      </c>
      <c r="AN298">
        <v>0.99694034067974491</v>
      </c>
      <c r="AO298">
        <v>0.99246777163904232</v>
      </c>
      <c r="AP298">
        <v>0.99969549470039276</v>
      </c>
      <c r="AQ298">
        <v>0.99828691307758644</v>
      </c>
      <c r="AR298">
        <v>0.99762634028128039</v>
      </c>
      <c r="AS298">
        <v>0.99804335234361075</v>
      </c>
      <c r="AT298">
        <v>0.99983701117211732</v>
      </c>
      <c r="AU298">
        <v>0.9982169514031588</v>
      </c>
      <c r="AV298">
        <v>0.99758260546903632</v>
      </c>
      <c r="AW298">
        <v>0.99512735400701002</v>
      </c>
      <c r="AX298">
        <v>0.9995293316981213</v>
      </c>
      <c r="AY298">
        <v>393.07365231513978</v>
      </c>
      <c r="AZ298">
        <f>_xlfn.STDEV.S(HyperP_results[[#This Row],[Train Time Fold 1]:[Train Time Fold 5]])</f>
        <v>17.401122768263598</v>
      </c>
      <c r="BA298">
        <v>374.4710545539856</v>
      </c>
      <c r="BB298">
        <v>405.9517879486084</v>
      </c>
      <c r="BC298">
        <v>375.40910720825195</v>
      </c>
      <c r="BD298">
        <v>397.22712516784668</v>
      </c>
      <c r="BE298">
        <v>412.30918669700623</v>
      </c>
    </row>
    <row r="299" spans="1:57" x14ac:dyDescent="0.25">
      <c r="A299" t="s">
        <v>6</v>
      </c>
      <c r="B2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0.81290067377168151</v>
      </c>
      <c r="C299">
        <v>75</v>
      </c>
      <c r="D299">
        <v>0.85</v>
      </c>
      <c r="E299">
        <v>0.999</v>
      </c>
      <c r="F299">
        <v>128</v>
      </c>
      <c r="G299">
        <v>4</v>
      </c>
      <c r="H299">
        <v>8</v>
      </c>
      <c r="I299">
        <v>7</v>
      </c>
      <c r="J299">
        <v>0</v>
      </c>
      <c r="K299">
        <v>1</v>
      </c>
      <c r="L299" t="b">
        <v>0</v>
      </c>
      <c r="M2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299">
        <f>STANDARDIZE(HyperP_results[[#This Row],[Nparam]],AVERAGE(M:M),_xlfn.STDEV.S(M:M))</f>
        <v>-0.19623854104441973</v>
      </c>
      <c r="O299">
        <f>STANDARDIZE(HyperP_results[[#This Row],[AvgOACC]],AVERAGE(P:P),_xlfn.STDEV.S(P:P))</f>
        <v>0.93464692114330972</v>
      </c>
      <c r="P299">
        <v>0.99141896066451574</v>
      </c>
      <c r="Q299">
        <f>_xlfn.STDEV.S(HyperP_results[[#This Row],[OACC Fold 1]:[OACC fold 5]])</f>
        <v>3.7812698164125581E-3</v>
      </c>
      <c r="R299">
        <v>0.98469142582549596</v>
      </c>
      <c r="S299">
        <v>0.99279192695819318</v>
      </c>
      <c r="T299">
        <v>0.99334111347566412</v>
      </c>
      <c r="U299">
        <v>0.99265463032882539</v>
      </c>
      <c r="V299">
        <v>0.9936157067343997</v>
      </c>
      <c r="W299">
        <f>STANDARDIZE(HyperP_results[[#This Row],[AvgROCAUC]],AVERAGE(Y:Y),_xlfn.STDEV.S(Y:Y))</f>
        <v>0.76852633332021647</v>
      </c>
      <c r="X299">
        <f>_xlfn.STDEV.S(HyperP_results[[#This Row],[ROC_AUC Fold 1]:[ROC_AUC Fold 5]])</f>
        <v>4.577893178989003E-4</v>
      </c>
      <c r="Y299">
        <v>0.99922323935414215</v>
      </c>
      <c r="Z299">
        <v>0.99842032352965671</v>
      </c>
      <c r="AA299">
        <v>0.99955222128683252</v>
      </c>
      <c r="AB299">
        <v>0.99943487490634597</v>
      </c>
      <c r="AC299">
        <v>0.99941002793735467</v>
      </c>
      <c r="AD299">
        <v>0.99929874911052086</v>
      </c>
      <c r="AE299">
        <v>0.99872491135198083</v>
      </c>
      <c r="AF299">
        <v>0.9981327345996801</v>
      </c>
      <c r="AG299">
        <v>0.99742789461177461</v>
      </c>
      <c r="AH299">
        <v>0.99991982696182224</v>
      </c>
      <c r="AI299">
        <v>0.99962729543057871</v>
      </c>
      <c r="AJ299">
        <v>0.99964519624376846</v>
      </c>
      <c r="AK299">
        <v>0.99906136755183261</v>
      </c>
      <c r="AL299">
        <v>0.99994820781517935</v>
      </c>
      <c r="AM299">
        <v>0.99976492337296674</v>
      </c>
      <c r="AN299">
        <v>0.99959705462148463</v>
      </c>
      <c r="AO299">
        <v>0.99831001603992164</v>
      </c>
      <c r="AP299">
        <v>0.99996249878131804</v>
      </c>
      <c r="AQ299">
        <v>0.99975935845896824</v>
      </c>
      <c r="AR299">
        <v>0.99874135580139867</v>
      </c>
      <c r="AS299">
        <v>0.99910540307728868</v>
      </c>
      <c r="AT299">
        <v>0.99996231206517761</v>
      </c>
      <c r="AU299">
        <v>0.99963253242936767</v>
      </c>
      <c r="AV299">
        <v>0.9987388005922162</v>
      </c>
      <c r="AW299">
        <v>0.99906634289787921</v>
      </c>
      <c r="AX299">
        <v>0.99991166890275995</v>
      </c>
      <c r="AY299">
        <v>1697.9761197566986</v>
      </c>
      <c r="AZ299">
        <f>_xlfn.STDEV.S(HyperP_results[[#This Row],[Train Time Fold 1]:[Train Time Fold 5]])</f>
        <v>148.01785854254868</v>
      </c>
      <c r="BA299">
        <v>1560.4736840724945</v>
      </c>
      <c r="BB299">
        <v>1545.4684195518494</v>
      </c>
      <c r="BC299">
        <v>1708.5251386165619</v>
      </c>
      <c r="BD299">
        <v>1781.5324511528015</v>
      </c>
      <c r="BE299">
        <v>1893.8809053897858</v>
      </c>
    </row>
    <row r="300" spans="1:57" x14ac:dyDescent="0.25">
      <c r="A300" t="s">
        <v>6</v>
      </c>
      <c r="B3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0.81245561052707826</v>
      </c>
      <c r="C300">
        <v>34</v>
      </c>
      <c r="D300">
        <v>0.85</v>
      </c>
      <c r="E300">
        <v>0.999</v>
      </c>
      <c r="F300">
        <v>128</v>
      </c>
      <c r="G300">
        <v>2</v>
      </c>
      <c r="H300">
        <v>8</v>
      </c>
      <c r="I300">
        <v>5</v>
      </c>
      <c r="J300">
        <v>0</v>
      </c>
      <c r="K300">
        <v>1</v>
      </c>
      <c r="L300" t="b">
        <v>0</v>
      </c>
      <c r="M3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00">
        <f>STANDARDIZE(HyperP_results[[#This Row],[Nparam]],AVERAGE(M:M),_xlfn.STDEV.S(M:M))</f>
        <v>-0.53875042359105152</v>
      </c>
      <c r="O300">
        <f>STANDARDIZE(HyperP_results[[#This Row],[AvgOACC]],AVERAGE(P:P),_xlfn.STDEV.S(P:P))</f>
        <v>0.55692365313510506</v>
      </c>
      <c r="P300">
        <v>0.98072355323676796</v>
      </c>
      <c r="Q300">
        <f>_xlfn.STDEV.S(HyperP_results[[#This Row],[OACC Fold 1]:[OACC fold 5]])</f>
        <v>4.0188297113147604E-3</v>
      </c>
      <c r="R300">
        <v>0.97707146289558588</v>
      </c>
      <c r="S300">
        <v>0.97981739548294089</v>
      </c>
      <c r="T300">
        <v>0.97707146289558588</v>
      </c>
      <c r="U300">
        <v>0.9861330404338573</v>
      </c>
      <c r="V300">
        <v>0.98352440447587008</v>
      </c>
      <c r="W300">
        <f>STANDARDIZE(HyperP_results[[#This Row],[AvgROCAUC]],AVERAGE(Y:Y),_xlfn.STDEV.S(Y:Y))</f>
        <v>0.6337763439560623</v>
      </c>
      <c r="X300">
        <f>_xlfn.STDEV.S(HyperP_results[[#This Row],[ROC_AUC Fold 1]:[ROC_AUC Fold 5]])</f>
        <v>4.1400744423771089E-4</v>
      </c>
      <c r="Y300">
        <v>0.99833767885701641</v>
      </c>
      <c r="Z300">
        <v>0.99812799647277606</v>
      </c>
      <c r="AA300">
        <v>0.99852402885892666</v>
      </c>
      <c r="AB300">
        <v>0.99790188214275721</v>
      </c>
      <c r="AC300">
        <v>0.99896195664947551</v>
      </c>
      <c r="AD300">
        <v>0.99817253016114638</v>
      </c>
      <c r="AE300">
        <v>0.99830667479124813</v>
      </c>
      <c r="AF300">
        <v>0.9980288597915985</v>
      </c>
      <c r="AG300">
        <v>0.99724588605714959</v>
      </c>
      <c r="AH300">
        <v>0.99949302259018247</v>
      </c>
      <c r="AI300">
        <v>0.99883420356243224</v>
      </c>
      <c r="AJ300">
        <v>0.99824168279411007</v>
      </c>
      <c r="AK300">
        <v>0.99765505257529841</v>
      </c>
      <c r="AL300">
        <v>0.99980871649544034</v>
      </c>
      <c r="AM300">
        <v>0.99841570659844492</v>
      </c>
      <c r="AN300">
        <v>0.99756670021767413</v>
      </c>
      <c r="AO300">
        <v>0.99627131230321397</v>
      </c>
      <c r="AP300">
        <v>0.99968071539973247</v>
      </c>
      <c r="AQ300">
        <v>0.99931165775219533</v>
      </c>
      <c r="AR300">
        <v>0.99886574634697667</v>
      </c>
      <c r="AS300">
        <v>0.99809321719241961</v>
      </c>
      <c r="AT300">
        <v>0.99982793389513247</v>
      </c>
      <c r="AU300">
        <v>0.99854073873895766</v>
      </c>
      <c r="AV300">
        <v>0.99848768648398034</v>
      </c>
      <c r="AW300">
        <v>0.99612275738133438</v>
      </c>
      <c r="AX300">
        <v>0.99973076968816843</v>
      </c>
      <c r="AY300">
        <v>509.45395636558533</v>
      </c>
      <c r="AZ300">
        <f>_xlfn.STDEV.S(HyperP_results[[#This Row],[Train Time Fold 1]:[Train Time Fold 5]])</f>
        <v>137.82722216580197</v>
      </c>
      <c r="BA300">
        <v>425.40037488937378</v>
      </c>
      <c r="BB300">
        <v>394.37846279144287</v>
      </c>
      <c r="BC300">
        <v>409.81229114532471</v>
      </c>
      <c r="BD300">
        <v>635.20080041885376</v>
      </c>
      <c r="BE300">
        <v>682.47785258293152</v>
      </c>
    </row>
    <row r="301" spans="1:57" x14ac:dyDescent="0.25">
      <c r="A301" t="s">
        <v>8</v>
      </c>
      <c r="B3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0.81135633997429135</v>
      </c>
      <c r="C301">
        <v>5</v>
      </c>
      <c r="D301">
        <v>0.9</v>
      </c>
      <c r="E301">
        <v>0.9</v>
      </c>
      <c r="F301">
        <v>64</v>
      </c>
      <c r="G301">
        <v>1</v>
      </c>
      <c r="H301">
        <v>2</v>
      </c>
      <c r="I301">
        <v>3</v>
      </c>
      <c r="J301">
        <v>0</v>
      </c>
      <c r="K301">
        <v>1</v>
      </c>
      <c r="L301" t="b">
        <v>0</v>
      </c>
      <c r="M3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301">
        <f>STANDARDIZE(HyperP_results[[#This Row],[Nparam]],AVERAGE(M:M),_xlfn.STDEV.S(M:M))</f>
        <v>-0.84129315091819212</v>
      </c>
      <c r="O301">
        <f>STANDARDIZE(HyperP_results[[#This Row],[AvgOACC]],AVERAGE(P:P),_xlfn.STDEV.S(P:P))</f>
        <v>0.26987336473863194</v>
      </c>
      <c r="P301">
        <v>0.97259559277819729</v>
      </c>
      <c r="Q301">
        <f>_xlfn.STDEV.S(HyperP_results[[#This Row],[OACC Fold 1]:[OACC fold 5]])</f>
        <v>9.7253125171559596E-4</v>
      </c>
      <c r="R301">
        <v>0.97254067412645018</v>
      </c>
      <c r="S301">
        <v>0.97295256401455343</v>
      </c>
      <c r="T301">
        <v>0.97391364042012774</v>
      </c>
      <c r="U301">
        <v>0.97123635614745663</v>
      </c>
      <c r="V301">
        <v>0.9723347291823986</v>
      </c>
      <c r="W301">
        <f>STANDARDIZE(HyperP_results[[#This Row],[AvgROCAUC]],AVERAGE(Y:Y),_xlfn.STDEV.S(Y:Y))</f>
        <v>0.46550508539555907</v>
      </c>
      <c r="X301">
        <f>_xlfn.STDEV.S(HyperP_results[[#This Row],[ROC_AUC Fold 1]:[ROC_AUC Fold 5]])</f>
        <v>2.6133804780932075E-4</v>
      </c>
      <c r="Y301">
        <v>0.99723182066670435</v>
      </c>
      <c r="Z301">
        <v>0.99726690986918254</v>
      </c>
      <c r="AA301">
        <v>0.99742534765843016</v>
      </c>
      <c r="AB301">
        <v>0.9975348797149205</v>
      </c>
      <c r="AC301">
        <v>0.99694027036508936</v>
      </c>
      <c r="AD301">
        <v>0.99699169572589919</v>
      </c>
      <c r="AE301">
        <v>0.99770871176195208</v>
      </c>
      <c r="AF301">
        <v>0.99601554011567317</v>
      </c>
      <c r="AG301">
        <v>0.99653923840076042</v>
      </c>
      <c r="AH301">
        <v>0.99937305028851664</v>
      </c>
      <c r="AI301">
        <v>0.99779498239577569</v>
      </c>
      <c r="AJ301">
        <v>0.99687736773459601</v>
      </c>
      <c r="AK301">
        <v>0.99648889086912629</v>
      </c>
      <c r="AL301">
        <v>0.99907506569104709</v>
      </c>
      <c r="AM301">
        <v>0.99801980685022584</v>
      </c>
      <c r="AN301">
        <v>0.99741231373821182</v>
      </c>
      <c r="AO301">
        <v>0.99595626893601852</v>
      </c>
      <c r="AP301">
        <v>0.99933052209682105</v>
      </c>
      <c r="AQ301">
        <v>0.99739223500641461</v>
      </c>
      <c r="AR301">
        <v>0.99690308647050063</v>
      </c>
      <c r="AS301">
        <v>0.99499209142755296</v>
      </c>
      <c r="AT301">
        <v>0.99922749787560117</v>
      </c>
      <c r="AU301">
        <v>0.99788069364482979</v>
      </c>
      <c r="AV301">
        <v>0.99687701593043321</v>
      </c>
      <c r="AW301">
        <v>0.99460234361076461</v>
      </c>
      <c r="AX301">
        <v>0.99906884660729001</v>
      </c>
      <c r="AY301">
        <v>2088.3209875106813</v>
      </c>
      <c r="AZ301">
        <f>_xlfn.STDEV.S(HyperP_results[[#This Row],[Train Time Fold 1]:[Train Time Fold 5]])</f>
        <v>7.1077393188529951</v>
      </c>
      <c r="BA301">
        <v>2088.4791593551636</v>
      </c>
      <c r="BB301">
        <v>2076.571569442749</v>
      </c>
      <c r="BC301">
        <v>2094.7516605854034</v>
      </c>
      <c r="BD301">
        <v>2093.0619077682495</v>
      </c>
      <c r="BE301">
        <v>2088.7406404018402</v>
      </c>
    </row>
    <row r="302" spans="1:57" x14ac:dyDescent="0.25">
      <c r="A302" t="s">
        <v>1</v>
      </c>
      <c r="B3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0.81134558266054868</v>
      </c>
      <c r="C302">
        <v>43</v>
      </c>
      <c r="D302">
        <v>0.85</v>
      </c>
      <c r="E302">
        <v>0.9</v>
      </c>
      <c r="F302">
        <v>128</v>
      </c>
      <c r="G302">
        <v>3</v>
      </c>
      <c r="H302">
        <v>1</v>
      </c>
      <c r="I302">
        <v>7</v>
      </c>
      <c r="J302">
        <v>0</v>
      </c>
      <c r="K302">
        <v>1</v>
      </c>
      <c r="L302" t="b">
        <v>0</v>
      </c>
      <c r="M3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02">
        <f>STANDARDIZE(HyperP_results[[#This Row],[Nparam]],AVERAGE(M:M),_xlfn.STDEV.S(M:M))</f>
        <v>-0.36749448231773563</v>
      </c>
      <c r="O302">
        <f>STANDARDIZE(HyperP_results[[#This Row],[AvgOACC]],AVERAGE(P:P),_xlfn.STDEV.S(P:P))</f>
        <v>0.76493813577376535</v>
      </c>
      <c r="P302">
        <v>0.98661357863664434</v>
      </c>
      <c r="Q302">
        <f>_xlfn.STDEV.S(HyperP_results[[#This Row],[OACC Fold 1]:[OACC fold 5]])</f>
        <v>1.7468264776548971E-3</v>
      </c>
      <c r="R302">
        <v>0.98558385391638637</v>
      </c>
      <c r="S302">
        <v>0.98881032470652841</v>
      </c>
      <c r="T302">
        <v>0.9842795359373927</v>
      </c>
      <c r="U302">
        <v>0.98750600672753486</v>
      </c>
      <c r="V302">
        <v>0.98688817189537992</v>
      </c>
      <c r="W302">
        <f>STANDARDIZE(HyperP_results[[#This Row],[AvgROCAUC]],AVERAGE(Y:Y),_xlfn.STDEV.S(Y:Y))</f>
        <v>0.67322729289344529</v>
      </c>
      <c r="X302">
        <f>_xlfn.STDEV.S(HyperP_results[[#This Row],[ROC_AUC Fold 1]:[ROC_AUC Fold 5]])</f>
        <v>4.1258415350905455E-4</v>
      </c>
      <c r="Y302">
        <v>0.99859694568232693</v>
      </c>
      <c r="Z302">
        <v>0.99863408253374963</v>
      </c>
      <c r="AA302">
        <v>0.99913964448748827</v>
      </c>
      <c r="AB302">
        <v>0.99864262227169653</v>
      </c>
      <c r="AC302">
        <v>0.99797818101346081</v>
      </c>
      <c r="AD302">
        <v>0.99859019810523897</v>
      </c>
      <c r="AE302">
        <v>0.9993094009239879</v>
      </c>
      <c r="AF302">
        <v>0.99827160466396037</v>
      </c>
      <c r="AG302">
        <v>0.99693537248262332</v>
      </c>
      <c r="AH302">
        <v>0.99959899118131057</v>
      </c>
      <c r="AI302">
        <v>0.99937234135510378</v>
      </c>
      <c r="AJ302">
        <v>0.99940646934526667</v>
      </c>
      <c r="AK302">
        <v>0.99841382997683115</v>
      </c>
      <c r="AL302">
        <v>0.99952371585112598</v>
      </c>
      <c r="AM302">
        <v>0.99918218911178769</v>
      </c>
      <c r="AN302">
        <v>0.99867032839252157</v>
      </c>
      <c r="AO302">
        <v>0.99675020792490943</v>
      </c>
      <c r="AP302">
        <v>0.99974142687095746</v>
      </c>
      <c r="AQ302">
        <v>0.99887250213000212</v>
      </c>
      <c r="AR302">
        <v>0.99758479035804781</v>
      </c>
      <c r="AS302">
        <v>0.99524100724766817</v>
      </c>
      <c r="AT302">
        <v>0.9998245011907031</v>
      </c>
      <c r="AU302">
        <v>0.9983545697009818</v>
      </c>
      <c r="AV302">
        <v>0.99918329589396393</v>
      </c>
      <c r="AW302">
        <v>0.99721395473177687</v>
      </c>
      <c r="AX302">
        <v>0.99985548170724736</v>
      </c>
      <c r="AY302">
        <v>561.09134559631343</v>
      </c>
      <c r="AZ302">
        <f>_xlfn.STDEV.S(HyperP_results[[#This Row],[Train Time Fold 1]:[Train Time Fold 5]])</f>
        <v>69.969569290116411</v>
      </c>
      <c r="BA302">
        <v>500.65307712554932</v>
      </c>
      <c r="BB302">
        <v>671.94091439247131</v>
      </c>
      <c r="BC302">
        <v>580.48205256462097</v>
      </c>
      <c r="BD302">
        <v>546.56669688224792</v>
      </c>
      <c r="BE302">
        <v>505.81398701667786</v>
      </c>
    </row>
    <row r="303" spans="1:57" x14ac:dyDescent="0.25">
      <c r="A303" t="s">
        <v>2</v>
      </c>
      <c r="B3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0.81129106643157167</v>
      </c>
      <c r="C303">
        <v>79</v>
      </c>
      <c r="D303">
        <v>0.9</v>
      </c>
      <c r="E303">
        <v>0.999</v>
      </c>
      <c r="F303">
        <v>128</v>
      </c>
      <c r="G303">
        <v>4</v>
      </c>
      <c r="H303">
        <v>16</v>
      </c>
      <c r="I303">
        <v>7</v>
      </c>
      <c r="J303">
        <v>0</v>
      </c>
      <c r="K303">
        <v>1</v>
      </c>
      <c r="L303" t="b">
        <v>0</v>
      </c>
      <c r="M3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03">
        <f>STANDARDIZE(HyperP_results[[#This Row],[Nparam]],AVERAGE(M:M),_xlfn.STDEV.S(M:M))</f>
        <v>-0.19623854104441973</v>
      </c>
      <c r="O303">
        <f>STANDARDIZE(HyperP_results[[#This Row],[AvgOACC]],AVERAGE(P:P),_xlfn.STDEV.S(P:P))</f>
        <v>0.91525163138679322</v>
      </c>
      <c r="P303">
        <v>0.9908697741470448</v>
      </c>
      <c r="Q303">
        <f>_xlfn.STDEV.S(HyperP_results[[#This Row],[OACC Fold 1]:[OACC fold 5]])</f>
        <v>1.3686690490407928E-3</v>
      </c>
      <c r="R303">
        <v>0.98997734605615428</v>
      </c>
      <c r="S303">
        <v>0.98977140111210271</v>
      </c>
      <c r="T303">
        <v>0.99004599437083818</v>
      </c>
      <c r="U303">
        <v>0.99162490560856731</v>
      </c>
      <c r="V303">
        <v>0.99292922358756097</v>
      </c>
      <c r="W303">
        <f>STANDARDIZE(HyperP_results[[#This Row],[AvgROCAUC]],AVERAGE(Y:Y),_xlfn.STDEV.S(Y:Y))</f>
        <v>0.77585920518504092</v>
      </c>
      <c r="X303">
        <f>_xlfn.STDEV.S(HyperP_results[[#This Row],[ROC_AUC Fold 1]:[ROC_AUC Fold 5]])</f>
        <v>3.3765490601412104E-4</v>
      </c>
      <c r="Y303">
        <v>0.99927143009378239</v>
      </c>
      <c r="Z303">
        <v>0.9990640531111814</v>
      </c>
      <c r="AA303">
        <v>0.99883431558335489</v>
      </c>
      <c r="AB303">
        <v>0.99929859594801218</v>
      </c>
      <c r="AC303">
        <v>0.99945622690031277</v>
      </c>
      <c r="AD303">
        <v>0.99970395892605002</v>
      </c>
      <c r="AE303">
        <v>0.99941075565745363</v>
      </c>
      <c r="AF303">
        <v>0.99942848487945712</v>
      </c>
      <c r="AG303">
        <v>0.99747252420840016</v>
      </c>
      <c r="AH303">
        <v>0.99995021860438471</v>
      </c>
      <c r="AI303">
        <v>0.99950100949661735</v>
      </c>
      <c r="AJ303">
        <v>0.99916763135071318</v>
      </c>
      <c r="AK303">
        <v>0.99661646765282474</v>
      </c>
      <c r="AL303">
        <v>0.99995966931365043</v>
      </c>
      <c r="AM303">
        <v>0.99943989188828419</v>
      </c>
      <c r="AN303">
        <v>0.999634993923046</v>
      </c>
      <c r="AO303">
        <v>0.99837580942196869</v>
      </c>
      <c r="AP303">
        <v>0.99997644504073602</v>
      </c>
      <c r="AQ303">
        <v>0.99954241361411367</v>
      </c>
      <c r="AR303">
        <v>0.99976892021303787</v>
      </c>
      <c r="AS303">
        <v>0.99867232519455829</v>
      </c>
      <c r="AT303">
        <v>0.99996960835743742</v>
      </c>
      <c r="AU303">
        <v>0.99979739662328337</v>
      </c>
      <c r="AV303">
        <v>0.99978334418371428</v>
      </c>
      <c r="AW303">
        <v>0.99936549486128423</v>
      </c>
      <c r="AX303">
        <v>0.99997324214078742</v>
      </c>
      <c r="AY303">
        <v>1780.4798721790314</v>
      </c>
      <c r="AZ303">
        <f>_xlfn.STDEV.S(HyperP_results[[#This Row],[Train Time Fold 1]:[Train Time Fold 5]])</f>
        <v>605.75141754164304</v>
      </c>
      <c r="BA303">
        <v>1152.6824836730957</v>
      </c>
      <c r="BB303">
        <v>1686.733216047287</v>
      </c>
      <c r="BC303">
        <v>1258.4176640510559</v>
      </c>
      <c r="BD303">
        <v>2499.7353401184082</v>
      </c>
      <c r="BE303">
        <v>2304.8306570053101</v>
      </c>
    </row>
    <row r="304" spans="1:57" x14ac:dyDescent="0.25">
      <c r="A304" t="s">
        <v>2</v>
      </c>
      <c r="B3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0.81080476766440135</v>
      </c>
      <c r="C304">
        <v>43</v>
      </c>
      <c r="D304">
        <v>0.9</v>
      </c>
      <c r="E304">
        <v>0.999</v>
      </c>
      <c r="F304">
        <v>128</v>
      </c>
      <c r="G304">
        <v>3</v>
      </c>
      <c r="H304">
        <v>1</v>
      </c>
      <c r="I304">
        <v>7</v>
      </c>
      <c r="J304">
        <v>0</v>
      </c>
      <c r="K304">
        <v>1</v>
      </c>
      <c r="L304" t="b">
        <v>0</v>
      </c>
      <c r="M3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04">
        <f>STANDARDIZE(HyperP_results[[#This Row],[Nparam]],AVERAGE(M:M),_xlfn.STDEV.S(M:M))</f>
        <v>-0.36749448231773563</v>
      </c>
      <c r="O304">
        <f>STANDARDIZE(HyperP_results[[#This Row],[AvgOACC]],AVERAGE(P:P),_xlfn.STDEV.S(P:P))</f>
        <v>0.74748237499290127</v>
      </c>
      <c r="P304">
        <v>0.98611931077092052</v>
      </c>
      <c r="Q304">
        <f>_xlfn.STDEV.S(HyperP_results[[#This Row],[OACC Fold 1]:[OACC fold 5]])</f>
        <v>4.8233441228556087E-3</v>
      </c>
      <c r="R304">
        <v>0.98846708313310905</v>
      </c>
      <c r="S304">
        <v>0.99004599437083818</v>
      </c>
      <c r="T304">
        <v>0.98730006178348317</v>
      </c>
      <c r="U304">
        <v>0.97775794604242461</v>
      </c>
      <c r="V304">
        <v>0.98702546852474771</v>
      </c>
      <c r="W304">
        <f>STANDARDIZE(HyperP_results[[#This Row],[AvgROCAUC]],AVERAGE(Y:Y),_xlfn.STDEV.S(Y:Y))</f>
        <v>0.68652517040650385</v>
      </c>
      <c r="X304">
        <f>_xlfn.STDEV.S(HyperP_results[[#This Row],[ROC_AUC Fold 1]:[ROC_AUC Fold 5]])</f>
        <v>7.7194977646409546E-4</v>
      </c>
      <c r="Y304">
        <v>0.99868433771164544</v>
      </c>
      <c r="Z304">
        <v>0.99935476795756717</v>
      </c>
      <c r="AA304">
        <v>0.99923682138533654</v>
      </c>
      <c r="AB304">
        <v>0.99867338044145504</v>
      </c>
      <c r="AC304">
        <v>0.99740963994524723</v>
      </c>
      <c r="AD304">
        <v>0.99874707882862124</v>
      </c>
      <c r="AE304">
        <v>0.99953760097618427</v>
      </c>
      <c r="AF304">
        <v>0.99940583980097519</v>
      </c>
      <c r="AG304">
        <v>0.99854786728450062</v>
      </c>
      <c r="AH304">
        <v>0.99991581974619126</v>
      </c>
      <c r="AI304">
        <v>0.99964508965298282</v>
      </c>
      <c r="AJ304">
        <v>0.99962288445344072</v>
      </c>
      <c r="AK304">
        <v>0.99772129151072286</v>
      </c>
      <c r="AL304">
        <v>0.99985775102649344</v>
      </c>
      <c r="AM304">
        <v>0.99896749145057528</v>
      </c>
      <c r="AN304">
        <v>0.99901350409537082</v>
      </c>
      <c r="AO304">
        <v>0.99742633517495394</v>
      </c>
      <c r="AP304">
        <v>0.99987039027292779</v>
      </c>
      <c r="AQ304">
        <v>0.99805464301896496</v>
      </c>
      <c r="AR304">
        <v>0.99757392146101687</v>
      </c>
      <c r="AS304">
        <v>0.99466620626151014</v>
      </c>
      <c r="AT304">
        <v>0.99980715095241601</v>
      </c>
      <c r="AU304">
        <v>0.99912433136642087</v>
      </c>
      <c r="AV304">
        <v>0.99863285199117457</v>
      </c>
      <c r="AW304">
        <v>0.99743093922651926</v>
      </c>
      <c r="AX304">
        <v>0.9998970906810204</v>
      </c>
      <c r="AY304">
        <v>691.33069038391113</v>
      </c>
      <c r="AZ304">
        <f>_xlfn.STDEV.S(HyperP_results[[#This Row],[Train Time Fold 1]:[Train Time Fold 5]])</f>
        <v>188.85721100551976</v>
      </c>
      <c r="BA304">
        <v>904.47733616828918</v>
      </c>
      <c r="BB304">
        <v>858.62979531288147</v>
      </c>
      <c r="BC304">
        <v>681.98532843589783</v>
      </c>
      <c r="BD304">
        <v>493.47975587844849</v>
      </c>
      <c r="BE304">
        <v>518.0812361240387</v>
      </c>
    </row>
    <row r="305" spans="1:57" x14ac:dyDescent="0.25">
      <c r="A305" t="s">
        <v>1</v>
      </c>
      <c r="B3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0.81058972865036294</v>
      </c>
      <c r="C305">
        <v>51</v>
      </c>
      <c r="D305">
        <v>0.85</v>
      </c>
      <c r="E305">
        <v>0.9</v>
      </c>
      <c r="F305">
        <v>128</v>
      </c>
      <c r="G305">
        <v>3</v>
      </c>
      <c r="H305">
        <v>4</v>
      </c>
      <c r="I305">
        <v>7</v>
      </c>
      <c r="J305">
        <v>0</v>
      </c>
      <c r="K305">
        <v>1</v>
      </c>
      <c r="L305" t="b">
        <v>0</v>
      </c>
      <c r="M3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05">
        <f>STANDARDIZE(HyperP_results[[#This Row],[Nparam]],AVERAGE(M:M),_xlfn.STDEV.S(M:M))</f>
        <v>-0.36749448231773563</v>
      </c>
      <c r="O305">
        <f>STANDARDIZE(HyperP_results[[#This Row],[AvgOACC]],AVERAGE(P:P),_xlfn.STDEV.S(P:P))</f>
        <v>0.77512066289594062</v>
      </c>
      <c r="P305">
        <v>0.9869019015583167</v>
      </c>
      <c r="Q305">
        <f>_xlfn.STDEV.S(HyperP_results[[#This Row],[OACC Fold 1]:[OACC fold 5]])</f>
        <v>1.5859097940422997E-3</v>
      </c>
      <c r="R305">
        <v>0.98668222695132834</v>
      </c>
      <c r="S305">
        <v>0.98764330335690254</v>
      </c>
      <c r="T305">
        <v>0.98482872245486375</v>
      </c>
      <c r="U305">
        <v>0.98908491796526399</v>
      </c>
      <c r="V305">
        <v>0.98627033706322509</v>
      </c>
      <c r="W305">
        <f>STANDARDIZE(HyperP_results[[#This Row],[AvgROCAUC]],AVERAGE(Y:Y),_xlfn.STDEV.S(Y:Y))</f>
        <v>0.6580914988921972</v>
      </c>
      <c r="X305">
        <f>_xlfn.STDEV.S(HyperP_results[[#This Row],[ROC_AUC Fold 1]:[ROC_AUC Fold 5]])</f>
        <v>6.0097299644990183E-4</v>
      </c>
      <c r="Y305">
        <v>0.99849747508998488</v>
      </c>
      <c r="Z305">
        <v>0.99812933030295004</v>
      </c>
      <c r="AA305">
        <v>0.99920248519346921</v>
      </c>
      <c r="AB305">
        <v>0.9976866651331866</v>
      </c>
      <c r="AC305">
        <v>0.99858887991290957</v>
      </c>
      <c r="AD305">
        <v>0.99888001490740896</v>
      </c>
      <c r="AE305">
        <v>0.99914917576583162</v>
      </c>
      <c r="AF305">
        <v>0.99767538918798415</v>
      </c>
      <c r="AG305">
        <v>0.99630075595556344</v>
      </c>
      <c r="AH305">
        <v>0.99921717103675312</v>
      </c>
      <c r="AI305">
        <v>0.99935811562174548</v>
      </c>
      <c r="AJ305">
        <v>0.99926585877618068</v>
      </c>
      <c r="AK305">
        <v>0.99842051327749048</v>
      </c>
      <c r="AL305">
        <v>0.99991413930092676</v>
      </c>
      <c r="AM305">
        <v>0.99897228479937483</v>
      </c>
      <c r="AN305">
        <v>0.99894295810271638</v>
      </c>
      <c r="AO305">
        <v>0.99235460108120954</v>
      </c>
      <c r="AP305">
        <v>0.99977334096820425</v>
      </c>
      <c r="AQ305">
        <v>0.9995187554961964</v>
      </c>
      <c r="AR305">
        <v>0.99932055506549844</v>
      </c>
      <c r="AS305">
        <v>0.994923921760827</v>
      </c>
      <c r="AT305">
        <v>0.99988946404481971</v>
      </c>
      <c r="AU305">
        <v>0.99882150167034234</v>
      </c>
      <c r="AV305">
        <v>0.99880705059980757</v>
      </c>
      <c r="AW305">
        <v>0.9983660443771164</v>
      </c>
      <c r="AX305">
        <v>0.99971744102829241</v>
      </c>
      <c r="AY305">
        <v>477.60142755508423</v>
      </c>
      <c r="AZ305">
        <f>_xlfn.STDEV.S(HyperP_results[[#This Row],[Train Time Fold 1]:[Train Time Fold 5]])</f>
        <v>58.813441859949528</v>
      </c>
      <c r="BA305">
        <v>514.35784649848938</v>
      </c>
      <c r="BB305">
        <v>544.90249061584473</v>
      </c>
      <c r="BC305">
        <v>415.84636330604553</v>
      </c>
      <c r="BD305">
        <v>496.74402165412903</v>
      </c>
      <c r="BE305">
        <v>416.15641570091248</v>
      </c>
    </row>
    <row r="306" spans="1:57" x14ac:dyDescent="0.25">
      <c r="A306" t="s">
        <v>9</v>
      </c>
      <c r="B3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0.80988369696710338</v>
      </c>
      <c r="C306">
        <v>22</v>
      </c>
      <c r="D306">
        <v>0.9</v>
      </c>
      <c r="E306">
        <v>0.9</v>
      </c>
      <c r="F306">
        <v>128</v>
      </c>
      <c r="G306">
        <v>2</v>
      </c>
      <c r="H306">
        <v>1</v>
      </c>
      <c r="I306">
        <v>5</v>
      </c>
      <c r="J306">
        <v>0</v>
      </c>
      <c r="K306">
        <v>1</v>
      </c>
      <c r="L306" t="b">
        <v>0</v>
      </c>
      <c r="M3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06">
        <f>STANDARDIZE(HyperP_results[[#This Row],[Nparam]],AVERAGE(M:M),_xlfn.STDEV.S(M:M))</f>
        <v>-0.53875042359105152</v>
      </c>
      <c r="O306">
        <f>STANDARDIZE(HyperP_results[[#This Row],[AvgOACC]],AVERAGE(P:P),_xlfn.STDEV.S(P:P))</f>
        <v>0.56904570923292885</v>
      </c>
      <c r="P306">
        <v>0.98106679481018733</v>
      </c>
      <c r="Q306">
        <f>_xlfn.STDEV.S(HyperP_results[[#This Row],[OACC Fold 1]:[OACC fold 5]])</f>
        <v>2.243130296485546E-3</v>
      </c>
      <c r="R306">
        <v>0.97816983593052786</v>
      </c>
      <c r="S306">
        <v>0.98304386627308304</v>
      </c>
      <c r="T306">
        <v>0.98352440447587008</v>
      </c>
      <c r="U306">
        <v>0.98084712020319897</v>
      </c>
      <c r="V306">
        <v>0.97974874716825699</v>
      </c>
      <c r="W306">
        <f>STANDARDIZE(HyperP_results[[#This Row],[AvgROCAUC]],AVERAGE(Y:Y),_xlfn.STDEV.S(Y:Y))</f>
        <v>0.60503241187006951</v>
      </c>
      <c r="X306">
        <f>_xlfn.STDEV.S(HyperP_results[[#This Row],[ROC_AUC Fold 1]:[ROC_AUC Fold 5]])</f>
        <v>3.3216108764119718E-4</v>
      </c>
      <c r="Y306">
        <v>0.99814877724071549</v>
      </c>
      <c r="Z306">
        <v>0.99791541528092065</v>
      </c>
      <c r="AA306">
        <v>0.99848592835334504</v>
      </c>
      <c r="AB306">
        <v>0.99835033934622341</v>
      </c>
      <c r="AC306">
        <v>0.99830101823759365</v>
      </c>
      <c r="AD306">
        <v>0.99769118498549469</v>
      </c>
      <c r="AE306">
        <v>0.99812667827486512</v>
      </c>
      <c r="AF306">
        <v>0.99795735096649862</v>
      </c>
      <c r="AG306">
        <v>0.99654087209647724</v>
      </c>
      <c r="AH306">
        <v>0.99943677794354968</v>
      </c>
      <c r="AI306">
        <v>0.99932489973992478</v>
      </c>
      <c r="AJ306">
        <v>0.99796988630430106</v>
      </c>
      <c r="AK306">
        <v>0.99644931087744315</v>
      </c>
      <c r="AL306">
        <v>0.99959504141679989</v>
      </c>
      <c r="AM306">
        <v>0.9987721793649903</v>
      </c>
      <c r="AN306">
        <v>0.99909064178707629</v>
      </c>
      <c r="AO306">
        <v>0.99642220638032442</v>
      </c>
      <c r="AP306">
        <v>0.99958538962861343</v>
      </c>
      <c r="AQ306">
        <v>0.9990106123006397</v>
      </c>
      <c r="AR306">
        <v>0.99844848809383613</v>
      </c>
      <c r="AS306">
        <v>0.99578469375631196</v>
      </c>
      <c r="AT306">
        <v>0.99964088741068435</v>
      </c>
      <c r="AU306">
        <v>0.99828527350153839</v>
      </c>
      <c r="AV306">
        <v>0.99750015368287104</v>
      </c>
      <c r="AW306">
        <v>0.99572045981108526</v>
      </c>
      <c r="AX306">
        <v>0.99974461540812609</v>
      </c>
      <c r="AY306">
        <v>634.58498439788821</v>
      </c>
      <c r="AZ306">
        <f>_xlfn.STDEV.S(HyperP_results[[#This Row],[Train Time Fold 1]:[Train Time Fold 5]])</f>
        <v>104.18133097508336</v>
      </c>
      <c r="BA306">
        <v>577.07390308380127</v>
      </c>
      <c r="BB306">
        <v>629.6865406036377</v>
      </c>
      <c r="BC306">
        <v>805.33185243606567</v>
      </c>
      <c r="BD306">
        <v>530.11473846435547</v>
      </c>
      <c r="BE306">
        <v>630.71788740158081</v>
      </c>
    </row>
    <row r="307" spans="1:57" x14ac:dyDescent="0.25">
      <c r="A307" t="s">
        <v>6</v>
      </c>
      <c r="B3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0.80981172074640406</v>
      </c>
      <c r="C307">
        <v>54</v>
      </c>
      <c r="D307">
        <v>0.85</v>
      </c>
      <c r="E307">
        <v>0.999</v>
      </c>
      <c r="F307">
        <v>128</v>
      </c>
      <c r="G307">
        <v>3</v>
      </c>
      <c r="H307">
        <v>8</v>
      </c>
      <c r="I307">
        <v>5</v>
      </c>
      <c r="J307">
        <v>0</v>
      </c>
      <c r="K307">
        <v>1</v>
      </c>
      <c r="L307" t="b">
        <v>0</v>
      </c>
      <c r="M3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07">
        <f>STANDARDIZE(HyperP_results[[#This Row],[Nparam]],AVERAGE(M:M),_xlfn.STDEV.S(M:M))</f>
        <v>-0.36749448231773563</v>
      </c>
      <c r="O307">
        <f>STANDARDIZE(HyperP_results[[#This Row],[AvgOACC]],AVERAGE(P:P),_xlfn.STDEV.S(P:P))</f>
        <v>0.72808708523638488</v>
      </c>
      <c r="P307">
        <v>0.98557012425344959</v>
      </c>
      <c r="Q307">
        <f>_xlfn.STDEV.S(HyperP_results[[#This Row],[OACC Fold 1]:[OACC fold 5]])</f>
        <v>1.0606109077805344E-3</v>
      </c>
      <c r="R307">
        <v>0.98681952358069613</v>
      </c>
      <c r="S307">
        <v>0.98661357863664445</v>
      </c>
      <c r="T307">
        <v>0.98489737076954764</v>
      </c>
      <c r="U307">
        <v>0.98496601908423154</v>
      </c>
      <c r="V307">
        <v>0.98455412919612828</v>
      </c>
      <c r="W307">
        <f>STANDARDIZE(HyperP_results[[#This Row],[AvgROCAUC]],AVERAGE(Y:Y),_xlfn.STDEV.S(Y:Y))</f>
        <v>0.69859974644620482</v>
      </c>
      <c r="X307">
        <f>_xlfn.STDEV.S(HyperP_results[[#This Row],[ROC_AUC Fold 1]:[ROC_AUC Fold 5]])</f>
        <v>2.9133772617941556E-4</v>
      </c>
      <c r="Y307">
        <v>0.99876369035286461</v>
      </c>
      <c r="Z307">
        <v>0.99899848020336091</v>
      </c>
      <c r="AA307">
        <v>0.99912690262733639</v>
      </c>
      <c r="AB307">
        <v>0.99869344082161049</v>
      </c>
      <c r="AC307">
        <v>0.99843553009287822</v>
      </c>
      <c r="AD307">
        <v>0.99856409801913715</v>
      </c>
      <c r="AE307">
        <v>0.99914849100171732</v>
      </c>
      <c r="AF307">
        <v>0.99870519403666025</v>
      </c>
      <c r="AG307">
        <v>0.99861488593833536</v>
      </c>
      <c r="AH307">
        <v>0.99987392351681748</v>
      </c>
      <c r="AI307">
        <v>0.9992056736275351</v>
      </c>
      <c r="AJ307">
        <v>0.99892814529585994</v>
      </c>
      <c r="AK307">
        <v>0.99858655616942904</v>
      </c>
      <c r="AL307">
        <v>0.99988146397633804</v>
      </c>
      <c r="AM307">
        <v>0.9988258995919771</v>
      </c>
      <c r="AN307">
        <v>0.99902787251802172</v>
      </c>
      <c r="AO307">
        <v>0.99772864314144838</v>
      </c>
      <c r="AP307">
        <v>0.99962719968130709</v>
      </c>
      <c r="AQ307">
        <v>0.99906708122864818</v>
      </c>
      <c r="AR307">
        <v>0.9983028226544105</v>
      </c>
      <c r="AS307">
        <v>0.99694829353056502</v>
      </c>
      <c r="AT307">
        <v>0.99954584889516618</v>
      </c>
      <c r="AU307">
        <v>0.99884246895462758</v>
      </c>
      <c r="AV307">
        <v>0.99909730755016168</v>
      </c>
      <c r="AW307">
        <v>0.9970583080853086</v>
      </c>
      <c r="AX307">
        <v>0.99988616060541069</v>
      </c>
      <c r="AY307">
        <v>727.80015993118286</v>
      </c>
      <c r="AZ307">
        <f>_xlfn.STDEV.S(HyperP_results[[#This Row],[Train Time Fold 1]:[Train Time Fold 5]])</f>
        <v>87.06092687271088</v>
      </c>
      <c r="BA307">
        <v>754.86799788475037</v>
      </c>
      <c r="BB307">
        <v>696.61867785453796</v>
      </c>
      <c r="BC307">
        <v>814.39154291152954</v>
      </c>
      <c r="BD307">
        <v>780.67322111129761</v>
      </c>
      <c r="BE307">
        <v>592.44935989379883</v>
      </c>
    </row>
    <row r="308" spans="1:57" x14ac:dyDescent="0.25">
      <c r="A308" t="s">
        <v>9</v>
      </c>
      <c r="B3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0.80906712282922422</v>
      </c>
      <c r="C308">
        <v>6</v>
      </c>
      <c r="D308">
        <v>0.9</v>
      </c>
      <c r="E308">
        <v>0.9</v>
      </c>
      <c r="F308">
        <v>128</v>
      </c>
      <c r="G308">
        <v>1</v>
      </c>
      <c r="H308">
        <v>2</v>
      </c>
      <c r="I308">
        <v>5</v>
      </c>
      <c r="J308">
        <v>0</v>
      </c>
      <c r="K308">
        <v>1</v>
      </c>
      <c r="L308" t="b">
        <v>0</v>
      </c>
      <c r="M3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08">
        <f>STANDARDIZE(HyperP_results[[#This Row],[Nparam]],AVERAGE(M:M),_xlfn.STDEV.S(M:M))</f>
        <v>-0.70882434289054008</v>
      </c>
      <c r="O308">
        <f>STANDARDIZE(HyperP_results[[#This Row],[AvgOACC]],AVERAGE(P:P),_xlfn.STDEV.S(P:P))</f>
        <v>0.37363816493600549</v>
      </c>
      <c r="P308">
        <v>0.97553374064666709</v>
      </c>
      <c r="Q308">
        <f>_xlfn.STDEV.S(HyperP_results[[#This Row],[OACC Fold 1]:[OACC fold 5]])</f>
        <v>3.0074700522833833E-3</v>
      </c>
      <c r="R308">
        <v>0.9788563190773667</v>
      </c>
      <c r="S308">
        <v>0.97391364042012774</v>
      </c>
      <c r="T308">
        <v>0.97192283929429535</v>
      </c>
      <c r="U308">
        <v>0.97453147525228256</v>
      </c>
      <c r="V308">
        <v>0.97844442918926344</v>
      </c>
      <c r="W308">
        <f>STANDARDIZE(HyperP_results[[#This Row],[AvgROCAUC]],AVERAGE(Y:Y),_xlfn.STDEV.S(Y:Y))</f>
        <v>0.54302962528585774</v>
      </c>
      <c r="X308">
        <f>_xlfn.STDEV.S(HyperP_results[[#This Row],[ROC_AUC Fold 1]:[ROC_AUC Fold 5]])</f>
        <v>7.1349668878008536E-4</v>
      </c>
      <c r="Y308">
        <v>0.99774130248862247</v>
      </c>
      <c r="Z308">
        <v>0.9983942646717846</v>
      </c>
      <c r="AA308">
        <v>0.9966420498584837</v>
      </c>
      <c r="AB308">
        <v>0.99758993786247352</v>
      </c>
      <c r="AC308">
        <v>0.9977238334089944</v>
      </c>
      <c r="AD308">
        <v>0.99835642664137658</v>
      </c>
      <c r="AE308">
        <v>0.99893085174818352</v>
      </c>
      <c r="AF308">
        <v>0.99805680044853173</v>
      </c>
      <c r="AG308">
        <v>0.99683705370403386</v>
      </c>
      <c r="AH308">
        <v>0.99971458283506454</v>
      </c>
      <c r="AI308">
        <v>0.99749893282888402</v>
      </c>
      <c r="AJ308">
        <v>0.99659035108574179</v>
      </c>
      <c r="AK308">
        <v>0.99296018237984907</v>
      </c>
      <c r="AL308">
        <v>0.99954755806599083</v>
      </c>
      <c r="AM308">
        <v>0.99862472361087895</v>
      </c>
      <c r="AN308">
        <v>0.99739172393668118</v>
      </c>
      <c r="AO308">
        <v>0.9944642963226995</v>
      </c>
      <c r="AP308">
        <v>0.99975721156622044</v>
      </c>
      <c r="AQ308">
        <v>0.99821503213472607</v>
      </c>
      <c r="AR308">
        <v>0.9968044702088531</v>
      </c>
      <c r="AS308">
        <v>0.99646037545297916</v>
      </c>
      <c r="AT308">
        <v>0.99976351682665743</v>
      </c>
      <c r="AU308">
        <v>0.99867419058470563</v>
      </c>
      <c r="AV308">
        <v>0.99816424884626742</v>
      </c>
      <c r="AW308">
        <v>0.99722130636250228</v>
      </c>
      <c r="AX308">
        <v>0.99940127315129335</v>
      </c>
      <c r="AY308">
        <v>499.15947637557986</v>
      </c>
      <c r="AZ308">
        <f>_xlfn.STDEV.S(HyperP_results[[#This Row],[Train Time Fold 1]:[Train Time Fold 5]])</f>
        <v>64.365601130112324</v>
      </c>
      <c r="BA308">
        <v>582.29317140579224</v>
      </c>
      <c r="BB308">
        <v>464.03840827941895</v>
      </c>
      <c r="BC308">
        <v>414.00438022613525</v>
      </c>
      <c r="BD308">
        <v>533.31676006317139</v>
      </c>
      <c r="BE308">
        <v>502.14466190338135</v>
      </c>
    </row>
    <row r="309" spans="1:57" x14ac:dyDescent="0.25">
      <c r="A309" t="s">
        <v>6</v>
      </c>
      <c r="B3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0.80896698237784237</v>
      </c>
      <c r="C309">
        <v>71</v>
      </c>
      <c r="D309">
        <v>0.85</v>
      </c>
      <c r="E309">
        <v>0.999</v>
      </c>
      <c r="F309">
        <v>128</v>
      </c>
      <c r="G309">
        <v>4</v>
      </c>
      <c r="H309">
        <v>4</v>
      </c>
      <c r="I309">
        <v>7</v>
      </c>
      <c r="J309">
        <v>0</v>
      </c>
      <c r="K309">
        <v>1</v>
      </c>
      <c r="L309" t="b">
        <v>0</v>
      </c>
      <c r="M3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09">
        <f>STANDARDIZE(HyperP_results[[#This Row],[Nparam]],AVERAGE(M:M),_xlfn.STDEV.S(M:M))</f>
        <v>-0.19623854104441973</v>
      </c>
      <c r="O309">
        <f>STANDARDIZE(HyperP_results[[#This Row],[AvgOACC]],AVERAGE(P:P),_xlfn.STDEV.S(P:P))</f>
        <v>0.92155510055765977</v>
      </c>
      <c r="P309">
        <v>0.99104825976522282</v>
      </c>
      <c r="Q309">
        <f>_xlfn.STDEV.S(HyperP_results[[#This Row],[OACC Fold 1]:[OACC fold 5]])</f>
        <v>3.620051568103667E-3</v>
      </c>
      <c r="R309">
        <v>0.98757465504221875</v>
      </c>
      <c r="S309">
        <v>0.99526326628681261</v>
      </c>
      <c r="T309">
        <v>0.98695682021006381</v>
      </c>
      <c r="U309">
        <v>0.99306652021692865</v>
      </c>
      <c r="V309">
        <v>0.99238003707008993</v>
      </c>
      <c r="W309">
        <f>STANDARDIZE(HyperP_results[[#This Row],[AvgROCAUC]],AVERAGE(Y:Y),_xlfn.STDEV.S(Y:Y))</f>
        <v>0.75299017086934839</v>
      </c>
      <c r="X309">
        <f>_xlfn.STDEV.S(HyperP_results[[#This Row],[ROC_AUC Fold 1]:[ROC_AUC Fold 5]])</f>
        <v>2.944472928670727E-4</v>
      </c>
      <c r="Y309">
        <v>0.99912113758917476</v>
      </c>
      <c r="Z309">
        <v>0.99902969660227636</v>
      </c>
      <c r="AA309">
        <v>0.99947149318413564</v>
      </c>
      <c r="AB309">
        <v>0.99877267459121999</v>
      </c>
      <c r="AC309">
        <v>0.99937833873402571</v>
      </c>
      <c r="AD309">
        <v>0.99895348483421564</v>
      </c>
      <c r="AE309">
        <v>0.99927510485088833</v>
      </c>
      <c r="AF309">
        <v>0.9991740008576615</v>
      </c>
      <c r="AG309">
        <v>0.99793849878215413</v>
      </c>
      <c r="AH309">
        <v>0.99995793141726574</v>
      </c>
      <c r="AI309">
        <v>0.9996385795716155</v>
      </c>
      <c r="AJ309">
        <v>0.9996315684614604</v>
      </c>
      <c r="AK309">
        <v>0.9988757945701896</v>
      </c>
      <c r="AL309">
        <v>0.99999159777367719</v>
      </c>
      <c r="AM309">
        <v>0.9988453526795591</v>
      </c>
      <c r="AN309">
        <v>0.99835903725643105</v>
      </c>
      <c r="AO309">
        <v>0.99819985296738567</v>
      </c>
      <c r="AP309">
        <v>0.99993324179837861</v>
      </c>
      <c r="AQ309">
        <v>0.9996851435313806</v>
      </c>
      <c r="AR309">
        <v>0.9998405031021721</v>
      </c>
      <c r="AS309">
        <v>0.9980854200083169</v>
      </c>
      <c r="AT309">
        <v>0.99989062743000279</v>
      </c>
      <c r="AU309">
        <v>0.99931592064992014</v>
      </c>
      <c r="AV309">
        <v>0.99953987718701831</v>
      </c>
      <c r="AW309">
        <v>0.99733447692033494</v>
      </c>
      <c r="AX309">
        <v>0.99998545050382048</v>
      </c>
      <c r="AY309">
        <v>1316.2514989376068</v>
      </c>
      <c r="AZ309">
        <f>_xlfn.STDEV.S(HyperP_results[[#This Row],[Train Time Fold 1]:[Train Time Fold 5]])</f>
        <v>336.74403125781748</v>
      </c>
      <c r="BA309">
        <v>877.09353613853455</v>
      </c>
      <c r="BB309">
        <v>1612.4621262550354</v>
      </c>
      <c r="BC309">
        <v>1251.9475691318512</v>
      </c>
      <c r="BD309">
        <v>1148.4234712123871</v>
      </c>
      <c r="BE309">
        <v>1691.3307919502258</v>
      </c>
    </row>
    <row r="310" spans="1:57" x14ac:dyDescent="0.25">
      <c r="A310" t="s">
        <v>6</v>
      </c>
      <c r="B3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0.8087654856220694</v>
      </c>
      <c r="C310">
        <v>10</v>
      </c>
      <c r="D310">
        <v>0.85</v>
      </c>
      <c r="E310">
        <v>0.999</v>
      </c>
      <c r="F310">
        <v>128</v>
      </c>
      <c r="G310">
        <v>1</v>
      </c>
      <c r="H310">
        <v>4</v>
      </c>
      <c r="I310">
        <v>5</v>
      </c>
      <c r="J310">
        <v>0</v>
      </c>
      <c r="K310">
        <v>1</v>
      </c>
      <c r="L310" t="b">
        <v>0</v>
      </c>
      <c r="M3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10">
        <f>STANDARDIZE(HyperP_results[[#This Row],[Nparam]],AVERAGE(M:M),_xlfn.STDEV.S(M:M))</f>
        <v>-0.70882434289054008</v>
      </c>
      <c r="O310">
        <f>STANDARDIZE(HyperP_results[[#This Row],[AvgOACC]],AVERAGE(P:P),_xlfn.STDEV.S(P:P))</f>
        <v>0.41291362669295933</v>
      </c>
      <c r="P310">
        <v>0.97664584334454596</v>
      </c>
      <c r="Q310">
        <f>_xlfn.STDEV.S(HyperP_results[[#This Row],[OACC Fold 1]:[OACC fold 5]])</f>
        <v>3.8299976951410688E-3</v>
      </c>
      <c r="R310">
        <v>0.97006933479783075</v>
      </c>
      <c r="S310">
        <v>0.9788563190773667</v>
      </c>
      <c r="T310">
        <v>0.97672822132216652</v>
      </c>
      <c r="U310">
        <v>0.97961145053888932</v>
      </c>
      <c r="V310">
        <v>0.97796389098647629</v>
      </c>
      <c r="W310">
        <f>STANDARDIZE(HyperP_results[[#This Row],[AvgROCAUC]],AVERAGE(Y:Y),_xlfn.STDEV.S(Y:Y))</f>
        <v>0.5028360047576188</v>
      </c>
      <c r="X310">
        <f>_xlfn.STDEV.S(HyperP_results[[#This Row],[ROC_AUC Fold 1]:[ROC_AUC Fold 5]])</f>
        <v>9.2256156812543322E-4</v>
      </c>
      <c r="Y310">
        <v>0.99747715491618683</v>
      </c>
      <c r="Z310">
        <v>0.99628097946794814</v>
      </c>
      <c r="AA310">
        <v>0.9979105185283994</v>
      </c>
      <c r="AB310">
        <v>0.99670462537947724</v>
      </c>
      <c r="AC310">
        <v>0.99831694083694711</v>
      </c>
      <c r="AD310">
        <v>0.99817271036816269</v>
      </c>
      <c r="AE310">
        <v>0.9969438206018324</v>
      </c>
      <c r="AF310">
        <v>0.99663406738197713</v>
      </c>
      <c r="AG310">
        <v>0.99302775797540543</v>
      </c>
      <c r="AH310">
        <v>0.99944466310979119</v>
      </c>
      <c r="AI310">
        <v>0.9981653240467746</v>
      </c>
      <c r="AJ310">
        <v>0.9974391619506392</v>
      </c>
      <c r="AK310">
        <v>0.99707605596150417</v>
      </c>
      <c r="AL310">
        <v>0.99969130076862134</v>
      </c>
      <c r="AM310">
        <v>0.99812340876733385</v>
      </c>
      <c r="AN310">
        <v>0.99830308187853045</v>
      </c>
      <c r="AO310">
        <v>0.99143230559020967</v>
      </c>
      <c r="AP310">
        <v>0.99958645247433642</v>
      </c>
      <c r="AQ310">
        <v>0.99861457752851079</v>
      </c>
      <c r="AR310">
        <v>0.99854467875836095</v>
      </c>
      <c r="AS310">
        <v>0.99676402007960552</v>
      </c>
      <c r="AT310">
        <v>0.9997744756278274</v>
      </c>
      <c r="AU310">
        <v>0.99864938476355469</v>
      </c>
      <c r="AV310">
        <v>0.99809810966365309</v>
      </c>
      <c r="AW310">
        <v>0.99653144121665782</v>
      </c>
      <c r="AX310">
        <v>0.99951152185087289</v>
      </c>
      <c r="AY310">
        <v>438.58851976394652</v>
      </c>
      <c r="AZ310">
        <f>_xlfn.STDEV.S(HyperP_results[[#This Row],[Train Time Fold 1]:[Train Time Fold 5]])</f>
        <v>47.601614219453317</v>
      </c>
      <c r="BA310">
        <v>382.93073916435242</v>
      </c>
      <c r="BB310">
        <v>415.95801424980164</v>
      </c>
      <c r="BC310">
        <v>432.38645958900452</v>
      </c>
      <c r="BD310">
        <v>511.21420907974243</v>
      </c>
      <c r="BE310">
        <v>450.45317673683167</v>
      </c>
    </row>
    <row r="311" spans="1:57" x14ac:dyDescent="0.25">
      <c r="A311" t="s">
        <v>2</v>
      </c>
      <c r="B3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0.80851359017000068</v>
      </c>
      <c r="C311">
        <v>58</v>
      </c>
      <c r="D311">
        <v>0.9</v>
      </c>
      <c r="E311">
        <v>0.999</v>
      </c>
      <c r="F311">
        <v>128</v>
      </c>
      <c r="G311">
        <v>3</v>
      </c>
      <c r="H311">
        <v>16</v>
      </c>
      <c r="I311">
        <v>5</v>
      </c>
      <c r="J311">
        <v>0</v>
      </c>
      <c r="K311">
        <v>1</v>
      </c>
      <c r="L311" t="b">
        <v>0</v>
      </c>
      <c r="M3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11">
        <f>STANDARDIZE(HyperP_results[[#This Row],[Nparam]],AVERAGE(M:M),_xlfn.STDEV.S(M:M))</f>
        <v>-0.36749448231773563</v>
      </c>
      <c r="O311">
        <f>STANDARDIZE(HyperP_results[[#This Row],[AvgOACC]],AVERAGE(P:P),_xlfn.STDEV.S(P:P))</f>
        <v>0.74845213948072753</v>
      </c>
      <c r="P311">
        <v>0.98614677009679408</v>
      </c>
      <c r="Q311">
        <f>_xlfn.STDEV.S(HyperP_results[[#This Row],[OACC Fold 1]:[OACC fold 5]])</f>
        <v>3.0973249297517281E-3</v>
      </c>
      <c r="R311">
        <v>0.98235738312624421</v>
      </c>
      <c r="S311">
        <v>0.98702546852474771</v>
      </c>
      <c r="T311">
        <v>0.98400494267865724</v>
      </c>
      <c r="U311">
        <v>0.99038923594425754</v>
      </c>
      <c r="V311">
        <v>0.98695682021006381</v>
      </c>
      <c r="W311">
        <f>STANDARDIZE(HyperP_results[[#This Row],[AvgROCAUC]],AVERAGE(Y:Y),_xlfn.STDEV.S(Y:Y))</f>
        <v>0.66979915661680567</v>
      </c>
      <c r="X311">
        <f>_xlfn.STDEV.S(HyperP_results[[#This Row],[ROC_AUC Fold 1]:[ROC_AUC Fold 5]])</f>
        <v>3.7604229765759946E-4</v>
      </c>
      <c r="Y311">
        <v>0.99857441638878353</v>
      </c>
      <c r="Z311">
        <v>0.99843048547903945</v>
      </c>
      <c r="AA311">
        <v>0.99829568794402934</v>
      </c>
      <c r="AB311">
        <v>0.99823116463572548</v>
      </c>
      <c r="AC311">
        <v>0.99912484419026104</v>
      </c>
      <c r="AD311">
        <v>0.99878989969486265</v>
      </c>
      <c r="AE311">
        <v>0.99900616615617976</v>
      </c>
      <c r="AF311">
        <v>0.99925247170198417</v>
      </c>
      <c r="AG311">
        <v>0.99598786609635825</v>
      </c>
      <c r="AH311">
        <v>0.9998475247271057</v>
      </c>
      <c r="AI311">
        <v>0.99861078721447016</v>
      </c>
      <c r="AJ311">
        <v>0.99803572923077832</v>
      </c>
      <c r="AK311">
        <v>0.99675607437771041</v>
      </c>
      <c r="AL311">
        <v>0.99994382716726737</v>
      </c>
      <c r="AM311">
        <v>0.99908417139780803</v>
      </c>
      <c r="AN311">
        <v>0.99799297576698853</v>
      </c>
      <c r="AO311">
        <v>0.99604363452741651</v>
      </c>
      <c r="AP311">
        <v>0.9995457339929259</v>
      </c>
      <c r="AQ311">
        <v>0.99950541706281726</v>
      </c>
      <c r="AR311">
        <v>0.99944370503850222</v>
      </c>
      <c r="AS311">
        <v>0.99781095912790352</v>
      </c>
      <c r="AT311">
        <v>0.99988952149593979</v>
      </c>
      <c r="AU311">
        <v>0.99921997651741323</v>
      </c>
      <c r="AV311">
        <v>0.99884937819540021</v>
      </c>
      <c r="AW311">
        <v>0.99707739262163619</v>
      </c>
      <c r="AX311">
        <v>0.99989506552903484</v>
      </c>
      <c r="AY311">
        <v>1270.8556702136993</v>
      </c>
      <c r="AZ311">
        <f>_xlfn.STDEV.S(HyperP_results[[#This Row],[Train Time Fold 1]:[Train Time Fold 5]])</f>
        <v>413.27879493681235</v>
      </c>
      <c r="BA311">
        <v>688.76871204376221</v>
      </c>
      <c r="BB311">
        <v>1742.5672698020935</v>
      </c>
      <c r="BC311">
        <v>1200.2862176895142</v>
      </c>
      <c r="BD311">
        <v>1585.5041553974152</v>
      </c>
      <c r="BE311">
        <v>1137.1519961357117</v>
      </c>
    </row>
    <row r="312" spans="1:57" x14ac:dyDescent="0.25">
      <c r="A312" t="s">
        <v>6</v>
      </c>
      <c r="B3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0.80793841532528965</v>
      </c>
      <c r="C312">
        <v>26</v>
      </c>
      <c r="D312">
        <v>0.85</v>
      </c>
      <c r="E312">
        <v>0.999</v>
      </c>
      <c r="F312">
        <v>128</v>
      </c>
      <c r="G312">
        <v>2</v>
      </c>
      <c r="H312">
        <v>2</v>
      </c>
      <c r="I312">
        <v>5</v>
      </c>
      <c r="J312">
        <v>0</v>
      </c>
      <c r="K312">
        <v>1</v>
      </c>
      <c r="L312" t="b">
        <v>0</v>
      </c>
      <c r="M3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12">
        <f>STANDARDIZE(HyperP_results[[#This Row],[Nparam]],AVERAGE(M:M),_xlfn.STDEV.S(M:M))</f>
        <v>-0.53875042359105152</v>
      </c>
      <c r="O312">
        <f>STANDARDIZE(HyperP_results[[#This Row],[AvgOACC]],AVERAGE(P:P),_xlfn.STDEV.S(P:P))</f>
        <v>0.57728870737945559</v>
      </c>
      <c r="P312">
        <v>0.98130019908011268</v>
      </c>
      <c r="Q312">
        <f>_xlfn.STDEV.S(HyperP_results[[#This Row],[OACC Fold 1]:[OACC fold 5]])</f>
        <v>2.8398340030224623E-3</v>
      </c>
      <c r="R312">
        <v>0.97830713255989565</v>
      </c>
      <c r="S312">
        <v>0.9843481842520766</v>
      </c>
      <c r="T312">
        <v>0.98400494267865724</v>
      </c>
      <c r="U312">
        <v>0.97871902244799891</v>
      </c>
      <c r="V312">
        <v>0.98112171346193455</v>
      </c>
      <c r="W312">
        <f>STANDARDIZE(HyperP_results[[#This Row],[AvgROCAUC]],AVERAGE(Y:Y),_xlfn.STDEV.S(Y:Y))</f>
        <v>0.58419439901102388</v>
      </c>
      <c r="X312">
        <f>_xlfn.STDEV.S(HyperP_results[[#This Row],[ROC_AUC Fold 1]:[ROC_AUC Fold 5]])</f>
        <v>5.2248827280525505E-4</v>
      </c>
      <c r="Y312">
        <v>0.99801183236143465</v>
      </c>
      <c r="Z312">
        <v>0.9974025979544705</v>
      </c>
      <c r="AA312">
        <v>0.99826717158792733</v>
      </c>
      <c r="AB312">
        <v>0.99876938169784479</v>
      </c>
      <c r="AC312">
        <v>0.99782144997137179</v>
      </c>
      <c r="AD312">
        <v>0.99779856059555894</v>
      </c>
      <c r="AE312">
        <v>0.99804135280841044</v>
      </c>
      <c r="AF312">
        <v>0.99811314466261236</v>
      </c>
      <c r="AG312">
        <v>0.99368933048179175</v>
      </c>
      <c r="AH312">
        <v>0.9997500301762009</v>
      </c>
      <c r="AI312">
        <v>0.99912754300656204</v>
      </c>
      <c r="AJ312">
        <v>0.99755186889480896</v>
      </c>
      <c r="AK312">
        <v>0.99659270480603579</v>
      </c>
      <c r="AL312">
        <v>0.99961440244429234</v>
      </c>
      <c r="AM312">
        <v>0.99903708663153346</v>
      </c>
      <c r="AN312">
        <v>0.99892370145380294</v>
      </c>
      <c r="AO312">
        <v>0.99732760797243503</v>
      </c>
      <c r="AP312">
        <v>0.9998786919597904</v>
      </c>
      <c r="AQ312">
        <v>0.99850680915932755</v>
      </c>
      <c r="AR312">
        <v>0.99814941752340225</v>
      </c>
      <c r="AS312">
        <v>0.99541132002613919</v>
      </c>
      <c r="AT312">
        <v>0.99960059981267479</v>
      </c>
      <c r="AU312">
        <v>0.99814920797867845</v>
      </c>
      <c r="AV312">
        <v>0.99793833502569662</v>
      </c>
      <c r="AW312">
        <v>0.99569628854036707</v>
      </c>
      <c r="AX312">
        <v>0.99973937299341187</v>
      </c>
      <c r="AY312">
        <v>612.22535595893862</v>
      </c>
      <c r="AZ312">
        <f>_xlfn.STDEV.S(HyperP_results[[#This Row],[Train Time Fold 1]:[Train Time Fold 5]])</f>
        <v>75.490887746821699</v>
      </c>
      <c r="BA312">
        <v>491.60804104804993</v>
      </c>
      <c r="BB312">
        <v>625.24931573867798</v>
      </c>
      <c r="BC312">
        <v>699.80557894706726</v>
      </c>
      <c r="BD312">
        <v>632.39996409416199</v>
      </c>
      <c r="BE312">
        <v>612.06387996673584</v>
      </c>
    </row>
    <row r="313" spans="1:57" x14ac:dyDescent="0.25">
      <c r="A313" t="s">
        <v>1</v>
      </c>
      <c r="B3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0.80767837434783629</v>
      </c>
      <c r="C313">
        <v>47</v>
      </c>
      <c r="D313">
        <v>0.85</v>
      </c>
      <c r="E313">
        <v>0.9</v>
      </c>
      <c r="F313">
        <v>128</v>
      </c>
      <c r="G313">
        <v>3</v>
      </c>
      <c r="H313">
        <v>2</v>
      </c>
      <c r="I313">
        <v>7</v>
      </c>
      <c r="J313">
        <v>0</v>
      </c>
      <c r="K313">
        <v>1</v>
      </c>
      <c r="L313" t="b">
        <v>0</v>
      </c>
      <c r="M3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13">
        <f>STANDARDIZE(HyperP_results[[#This Row],[Nparam]],AVERAGE(M:M),_xlfn.STDEV.S(M:M))</f>
        <v>-0.36749448231773563</v>
      </c>
      <c r="O313">
        <f>STANDARDIZE(HyperP_results[[#This Row],[AvgOACC]],AVERAGE(P:P),_xlfn.STDEV.S(P:P))</f>
        <v>0.76542301801767842</v>
      </c>
      <c r="P313">
        <v>0.98662730829958112</v>
      </c>
      <c r="Q313">
        <f>_xlfn.STDEV.S(HyperP_results[[#This Row],[OACC Fold 1]:[OACC fold 5]])</f>
        <v>1.0912707149136811E-3</v>
      </c>
      <c r="R313">
        <v>0.98558385391638637</v>
      </c>
      <c r="S313">
        <v>0.98832978650374137</v>
      </c>
      <c r="T313">
        <v>0.98702546852474771</v>
      </c>
      <c r="U313">
        <v>0.98592709548980573</v>
      </c>
      <c r="V313">
        <v>0.98627033706322509</v>
      </c>
      <c r="W313">
        <f>STANDARDIZE(HyperP_results[[#This Row],[AvgROCAUC]],AVERAGE(Y:Y),_xlfn.STDEV.S(Y:Y))</f>
        <v>0.64749682572196376</v>
      </c>
      <c r="X313">
        <f>_xlfn.STDEV.S(HyperP_results[[#This Row],[ROC_AUC Fold 1]:[ROC_AUC Fold 5]])</f>
        <v>2.7233707241713256E-4</v>
      </c>
      <c r="Y313">
        <v>0.99842784818994734</v>
      </c>
      <c r="Z313">
        <v>0.99813009263698638</v>
      </c>
      <c r="AA313">
        <v>0.99877084424711393</v>
      </c>
      <c r="AB313">
        <v>0.99816939751761302</v>
      </c>
      <c r="AC313">
        <v>0.99851396887051402</v>
      </c>
      <c r="AD313">
        <v>0.99855493767750902</v>
      </c>
      <c r="AE313">
        <v>0.99888254212215544</v>
      </c>
      <c r="AF313">
        <v>0.99848068743274054</v>
      </c>
      <c r="AG313">
        <v>0.99450175993584033</v>
      </c>
      <c r="AH313">
        <v>0.99992739614690274</v>
      </c>
      <c r="AI313">
        <v>0.99911769590570854</v>
      </c>
      <c r="AJ313">
        <v>0.99875566867602383</v>
      </c>
      <c r="AK313">
        <v>0.99754076813402248</v>
      </c>
      <c r="AL313">
        <v>0.99978720105094177</v>
      </c>
      <c r="AM313">
        <v>0.99926910593146534</v>
      </c>
      <c r="AN313">
        <v>0.99902074385472195</v>
      </c>
      <c r="AO313">
        <v>0.99382915998336585</v>
      </c>
      <c r="AP313">
        <v>0.99974954184167952</v>
      </c>
      <c r="AQ313">
        <v>0.9993228165138871</v>
      </c>
      <c r="AR313">
        <v>0.99911658271508386</v>
      </c>
      <c r="AS313">
        <v>0.99532763025010385</v>
      </c>
      <c r="AT313">
        <v>0.99957608254714814</v>
      </c>
      <c r="AU313">
        <v>0.99914316720184371</v>
      </c>
      <c r="AV313">
        <v>0.99769536796123193</v>
      </c>
      <c r="AW313">
        <v>0.99734535584863082</v>
      </c>
      <c r="AX313">
        <v>0.99982820678795326</v>
      </c>
      <c r="AY313">
        <v>569.7631135940552</v>
      </c>
      <c r="AZ313">
        <f>_xlfn.STDEV.S(HyperP_results[[#This Row],[Train Time Fold 1]:[Train Time Fold 5]])</f>
        <v>31.654733162265551</v>
      </c>
      <c r="BA313">
        <v>575.94185972213745</v>
      </c>
      <c r="BB313">
        <v>572.6981828212738</v>
      </c>
      <c r="BC313">
        <v>560.81503462791443</v>
      </c>
      <c r="BD313">
        <v>525.62791776657104</v>
      </c>
      <c r="BE313">
        <v>613.73257303237915</v>
      </c>
    </row>
    <row r="314" spans="1:57" x14ac:dyDescent="0.25">
      <c r="A314" t="s">
        <v>1</v>
      </c>
      <c r="B3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0.80755126487395879</v>
      </c>
      <c r="C314">
        <v>30</v>
      </c>
      <c r="D314">
        <v>0.85</v>
      </c>
      <c r="E314">
        <v>0.9</v>
      </c>
      <c r="F314">
        <v>128</v>
      </c>
      <c r="G314">
        <v>2</v>
      </c>
      <c r="H314">
        <v>4</v>
      </c>
      <c r="I314">
        <v>5</v>
      </c>
      <c r="J314">
        <v>0</v>
      </c>
      <c r="K314">
        <v>1</v>
      </c>
      <c r="L314" t="b">
        <v>0</v>
      </c>
      <c r="M3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14">
        <f>STANDARDIZE(HyperP_results[[#This Row],[Nparam]],AVERAGE(M:M),_xlfn.STDEV.S(M:M))</f>
        <v>-0.53875042359105152</v>
      </c>
      <c r="O314">
        <f>STANDARDIZE(HyperP_results[[#This Row],[AvgOACC]],AVERAGE(P:P),_xlfn.STDEV.S(P:P))</f>
        <v>0.60541187752640013</v>
      </c>
      <c r="P314">
        <v>0.98209651953044541</v>
      </c>
      <c r="Q314">
        <f>_xlfn.STDEV.S(HyperP_results[[#This Row],[OACC Fold 1]:[OACC fold 5]])</f>
        <v>2.988922709808761E-3</v>
      </c>
      <c r="R314">
        <v>0.98606439211917352</v>
      </c>
      <c r="S314">
        <v>0.9796800988535731</v>
      </c>
      <c r="T314">
        <v>0.97913091233610217</v>
      </c>
      <c r="U314">
        <v>0.98132765840598613</v>
      </c>
      <c r="V314">
        <v>0.9842795359373927</v>
      </c>
      <c r="W314">
        <f>STANDARDIZE(HyperP_results[[#This Row],[AvgROCAUC]],AVERAGE(Y:Y),_xlfn.STDEV.S(Y:Y))</f>
        <v>0.55422157639763059</v>
      </c>
      <c r="X314">
        <f>_xlfn.STDEV.S(HyperP_results[[#This Row],[ROC_AUC Fold 1]:[ROC_AUC Fold 5]])</f>
        <v>3.1167935541723637E-4</v>
      </c>
      <c r="Y314">
        <v>0.99781485462645281</v>
      </c>
      <c r="Z314">
        <v>0.99830386367013302</v>
      </c>
      <c r="AA314">
        <v>0.99760031052003961</v>
      </c>
      <c r="AB314">
        <v>0.99760138663766407</v>
      </c>
      <c r="AC314">
        <v>0.99761704182545685</v>
      </c>
      <c r="AD314">
        <v>0.9979516704789706</v>
      </c>
      <c r="AE314">
        <v>0.99895831946927105</v>
      </c>
      <c r="AF314">
        <v>0.99926347021107498</v>
      </c>
      <c r="AG314">
        <v>0.99590365650804968</v>
      </c>
      <c r="AH314">
        <v>0.99929610887584752</v>
      </c>
      <c r="AI314">
        <v>0.99851440907653866</v>
      </c>
      <c r="AJ314">
        <v>0.99708530251084482</v>
      </c>
      <c r="AK314">
        <v>0.99517584506623902</v>
      </c>
      <c r="AL314">
        <v>0.99963800049189655</v>
      </c>
      <c r="AM314">
        <v>0.99844044490764072</v>
      </c>
      <c r="AN314">
        <v>0.99833918809524325</v>
      </c>
      <c r="AO314">
        <v>0.99368071644983069</v>
      </c>
      <c r="AP314">
        <v>0.99959185287963104</v>
      </c>
      <c r="AQ314">
        <v>0.99852964748922091</v>
      </c>
      <c r="AR314">
        <v>0.99816465619845607</v>
      </c>
      <c r="AS314">
        <v>0.99385518772648973</v>
      </c>
      <c r="AT314">
        <v>0.99975945215990647</v>
      </c>
      <c r="AU314">
        <v>0.99851467912435843</v>
      </c>
      <c r="AV314">
        <v>0.99875452068349246</v>
      </c>
      <c r="AW314">
        <v>0.9948178429275828</v>
      </c>
      <c r="AX314">
        <v>0.99978322256087104</v>
      </c>
      <c r="AY314">
        <v>475.22760114669802</v>
      </c>
      <c r="AZ314">
        <f>_xlfn.STDEV.S(HyperP_results[[#This Row],[Train Time Fold 1]:[Train Time Fold 5]])</f>
        <v>49.480435719239068</v>
      </c>
      <c r="BA314">
        <v>556.13589715957642</v>
      </c>
      <c r="BB314">
        <v>441.32724046707153</v>
      </c>
      <c r="BC314">
        <v>471.04895234107971</v>
      </c>
      <c r="BD314">
        <v>429.69623899459839</v>
      </c>
      <c r="BE314">
        <v>477.92967677116394</v>
      </c>
    </row>
    <row r="315" spans="1:57" x14ac:dyDescent="0.25">
      <c r="A315" t="s">
        <v>6</v>
      </c>
      <c r="B3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0.80643597500843556</v>
      </c>
      <c r="C315">
        <v>58</v>
      </c>
      <c r="D315">
        <v>0.85</v>
      </c>
      <c r="E315">
        <v>0.999</v>
      </c>
      <c r="F315">
        <v>128</v>
      </c>
      <c r="G315">
        <v>3</v>
      </c>
      <c r="H315">
        <v>16</v>
      </c>
      <c r="I315">
        <v>5</v>
      </c>
      <c r="J315">
        <v>0</v>
      </c>
      <c r="K315">
        <v>1</v>
      </c>
      <c r="L315" t="b">
        <v>0</v>
      </c>
      <c r="M3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15">
        <f>STANDARDIZE(HyperP_results[[#This Row],[Nparam]],AVERAGE(M:M),_xlfn.STDEV.S(M:M))</f>
        <v>-0.36749448231773563</v>
      </c>
      <c r="O315">
        <f>STANDARDIZE(HyperP_results[[#This Row],[AvgOACC]],AVERAGE(P:P),_xlfn.STDEV.S(P:P))</f>
        <v>0.72905684972421114</v>
      </c>
      <c r="P315">
        <v>0.98559758357932314</v>
      </c>
      <c r="Q315">
        <f>_xlfn.STDEV.S(HyperP_results[[#This Row],[OACC Fold 1]:[OACC fold 5]])</f>
        <v>3.1538652560995253E-3</v>
      </c>
      <c r="R315">
        <v>0.99011464268552207</v>
      </c>
      <c r="S315">
        <v>0.98139630672067002</v>
      </c>
      <c r="T315">
        <v>0.98482872245486375</v>
      </c>
      <c r="U315">
        <v>0.98510331571359921</v>
      </c>
      <c r="V315">
        <v>0.98654493032196056</v>
      </c>
      <c r="W315">
        <f>STANDARDIZE(HyperP_results[[#This Row],[AvgROCAUC]],AVERAGE(Y:Y),_xlfn.STDEV.S(Y:Y))</f>
        <v>0.67440385252665513</v>
      </c>
      <c r="X315">
        <f>_xlfn.STDEV.S(HyperP_results[[#This Row],[ROC_AUC Fold 1]:[ROC_AUC Fold 5]])</f>
        <v>3.0630573298373045E-4</v>
      </c>
      <c r="Y315">
        <v>0.99860467788875307</v>
      </c>
      <c r="Z315">
        <v>0.99887057163351101</v>
      </c>
      <c r="AA315">
        <v>0.99852621296102484</v>
      </c>
      <c r="AB315">
        <v>0.99856969717914534</v>
      </c>
      <c r="AC315">
        <v>0.99890633788940086</v>
      </c>
      <c r="AD315">
        <v>0.99815056978068351</v>
      </c>
      <c r="AE315">
        <v>0.99939465887848755</v>
      </c>
      <c r="AF315">
        <v>0.99969578197918352</v>
      </c>
      <c r="AG315">
        <v>0.99639562169547924</v>
      </c>
      <c r="AH315">
        <v>0.99997291179684633</v>
      </c>
      <c r="AI315">
        <v>0.99854937062462268</v>
      </c>
      <c r="AJ315">
        <v>0.99837344271109918</v>
      </c>
      <c r="AK315">
        <v>0.99775979474841092</v>
      </c>
      <c r="AL315">
        <v>0.9997316314549709</v>
      </c>
      <c r="AM315">
        <v>0.99919639555601591</v>
      </c>
      <c r="AN315">
        <v>0.99755436855596613</v>
      </c>
      <c r="AO315">
        <v>0.99817085486841339</v>
      </c>
      <c r="AP315">
        <v>0.99959886191629022</v>
      </c>
      <c r="AQ315">
        <v>0.99942010124092751</v>
      </c>
      <c r="AR315">
        <v>0.99898563750247171</v>
      </c>
      <c r="AS315">
        <v>0.99746591516663696</v>
      </c>
      <c r="AT315">
        <v>0.99985453376376476</v>
      </c>
      <c r="AU315">
        <v>0.99914397734530269</v>
      </c>
      <c r="AV315">
        <v>0.99902994631098152</v>
      </c>
      <c r="AW315">
        <v>0.99395517733024419</v>
      </c>
      <c r="AX315">
        <v>0.99991560430449078</v>
      </c>
      <c r="AY315">
        <v>1085.850145816803</v>
      </c>
      <c r="AZ315">
        <f>_xlfn.STDEV.S(HyperP_results[[#This Row],[Train Time Fold 1]:[Train Time Fold 5]])</f>
        <v>395.86983881548872</v>
      </c>
      <c r="BA315">
        <v>1782.9332082271576</v>
      </c>
      <c r="BB315">
        <v>884.25407195091248</v>
      </c>
      <c r="BC315">
        <v>1010.6918272972107</v>
      </c>
      <c r="BD315">
        <v>819.56506609916687</v>
      </c>
      <c r="BE315">
        <v>931.80655550956726</v>
      </c>
    </row>
    <row r="316" spans="1:57" x14ac:dyDescent="0.25">
      <c r="A316" t="s">
        <v>9</v>
      </c>
      <c r="B3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0.80641128704587273</v>
      </c>
      <c r="C316">
        <v>7</v>
      </c>
      <c r="D316">
        <v>0.9</v>
      </c>
      <c r="E316">
        <v>0.9</v>
      </c>
      <c r="F316">
        <v>128</v>
      </c>
      <c r="G316">
        <v>1</v>
      </c>
      <c r="H316">
        <v>2</v>
      </c>
      <c r="I316">
        <v>7</v>
      </c>
      <c r="J316">
        <v>0</v>
      </c>
      <c r="K316">
        <v>1</v>
      </c>
      <c r="L316" t="b">
        <v>0</v>
      </c>
      <c r="M3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16">
        <f>STANDARDIZE(HyperP_results[[#This Row],[Nparam]],AVERAGE(M:M),_xlfn.STDEV.S(M:M))</f>
        <v>-0.70882434289054008</v>
      </c>
      <c r="O316">
        <f>STANDARDIZE(HyperP_results[[#This Row],[AvgOACC]],AVERAGE(P:P),_xlfn.STDEV.S(P:P))</f>
        <v>0.3983671593755661</v>
      </c>
      <c r="P316">
        <v>0.97623395345644259</v>
      </c>
      <c r="Q316">
        <f>_xlfn.STDEV.S(HyperP_results[[#This Row],[OACC Fold 1]:[OACC fold 5]])</f>
        <v>5.1840614692469549E-3</v>
      </c>
      <c r="R316">
        <v>0.97096176288872105</v>
      </c>
      <c r="S316">
        <v>0.97501201345506971</v>
      </c>
      <c r="T316">
        <v>0.97837578087457955</v>
      </c>
      <c r="U316">
        <v>0.98407359099334113</v>
      </c>
      <c r="V316">
        <v>0.97274661907050186</v>
      </c>
      <c r="W316">
        <f>STANDARDIZE(HyperP_results[[#This Row],[AvgROCAUC]],AVERAGE(Y:Y),_xlfn.STDEV.S(Y:Y))</f>
        <v>0.50225075432204913</v>
      </c>
      <c r="X316">
        <f>_xlfn.STDEV.S(HyperP_results[[#This Row],[ROC_AUC Fold 1]:[ROC_AUC Fold 5]])</f>
        <v>6.9673567731961953E-4</v>
      </c>
      <c r="Y316">
        <v>0.99747330872169648</v>
      </c>
      <c r="Z316">
        <v>0.99691836714168458</v>
      </c>
      <c r="AA316">
        <v>0.99730263025630783</v>
      </c>
      <c r="AB316">
        <v>0.99757972378028847</v>
      </c>
      <c r="AC316">
        <v>0.99862006100692025</v>
      </c>
      <c r="AD316">
        <v>0.99694576142328095</v>
      </c>
      <c r="AE316">
        <v>0.99740024963992013</v>
      </c>
      <c r="AF316">
        <v>0.99578599715742244</v>
      </c>
      <c r="AG316">
        <v>0.99563268579575825</v>
      </c>
      <c r="AH316">
        <v>0.99969624156495474</v>
      </c>
      <c r="AI316">
        <v>0.99778318709279434</v>
      </c>
      <c r="AJ316">
        <v>0.99666330415951021</v>
      </c>
      <c r="AK316">
        <v>0.99489358700172292</v>
      </c>
      <c r="AL316">
        <v>0.99980555668383175</v>
      </c>
      <c r="AM316">
        <v>0.99814176237450736</v>
      </c>
      <c r="AN316">
        <v>0.99730725390558161</v>
      </c>
      <c r="AO316">
        <v>0.99550830214459685</v>
      </c>
      <c r="AP316">
        <v>0.99978269113800966</v>
      </c>
      <c r="AQ316">
        <v>0.99896592903104708</v>
      </c>
      <c r="AR316">
        <v>0.99907381073528545</v>
      </c>
      <c r="AS316">
        <v>0.99678644626626256</v>
      </c>
      <c r="AT316">
        <v>0.99989776573168221</v>
      </c>
      <c r="AU316">
        <v>0.99773166582662509</v>
      </c>
      <c r="AV316">
        <v>0.99783468240971784</v>
      </c>
      <c r="AW316">
        <v>0.99320954375334169</v>
      </c>
      <c r="AX316">
        <v>0.99951025792622938</v>
      </c>
      <c r="AY316">
        <v>423.90052161216738</v>
      </c>
      <c r="AZ316">
        <f>_xlfn.STDEV.S(HyperP_results[[#This Row],[Train Time Fold 1]:[Train Time Fold 5]])</f>
        <v>101.94300058000725</v>
      </c>
      <c r="BA316">
        <v>359.17824625968933</v>
      </c>
      <c r="BB316">
        <v>323.34343957901001</v>
      </c>
      <c r="BC316">
        <v>549.53414249420166</v>
      </c>
      <c r="BD316">
        <v>516.86401772499084</v>
      </c>
      <c r="BE316">
        <v>370.58276200294495</v>
      </c>
    </row>
    <row r="317" spans="1:57" x14ac:dyDescent="0.25">
      <c r="A317" t="s">
        <v>1</v>
      </c>
      <c r="B3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0.80632514643056508</v>
      </c>
      <c r="C317">
        <v>71</v>
      </c>
      <c r="D317">
        <v>0.85</v>
      </c>
      <c r="E317">
        <v>0.9</v>
      </c>
      <c r="F317">
        <v>128</v>
      </c>
      <c r="G317">
        <v>4</v>
      </c>
      <c r="H317">
        <v>4</v>
      </c>
      <c r="I317">
        <v>7</v>
      </c>
      <c r="J317">
        <v>0</v>
      </c>
      <c r="K317">
        <v>1</v>
      </c>
      <c r="L317" t="b">
        <v>0</v>
      </c>
      <c r="M3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17">
        <f>STANDARDIZE(HyperP_results[[#This Row],[Nparam]],AVERAGE(M:M),_xlfn.STDEV.S(M:M))</f>
        <v>-0.19623854104441973</v>
      </c>
      <c r="O317">
        <f>STANDARDIZE(HyperP_results[[#This Row],[AvgOACC]],AVERAGE(P:P),_xlfn.STDEV.S(P:P))</f>
        <v>0.91719116036244563</v>
      </c>
      <c r="P317">
        <v>0.99092469279879192</v>
      </c>
      <c r="Q317">
        <f>_xlfn.STDEV.S(HyperP_results[[#This Row],[OACC Fold 1]:[OACC fold 5]])</f>
        <v>1.5199053133667685E-3</v>
      </c>
      <c r="R317">
        <v>0.98860437976247684</v>
      </c>
      <c r="S317">
        <v>0.99203679549667056</v>
      </c>
      <c r="T317">
        <v>0.99231138875540603</v>
      </c>
      <c r="U317">
        <v>0.99141896066451574</v>
      </c>
      <c r="V317">
        <v>0.99025193931488986</v>
      </c>
      <c r="W317">
        <f>STANDARDIZE(HyperP_results[[#This Row],[AvgROCAUC]],AVERAGE(Y:Y),_xlfn.STDEV.S(Y:Y))</f>
        <v>0.73823764984317142</v>
      </c>
      <c r="X317">
        <f>_xlfn.STDEV.S(HyperP_results[[#This Row],[ROC_AUC Fold 1]:[ROC_AUC Fold 5]])</f>
        <v>2.4134643923069975E-4</v>
      </c>
      <c r="Y317">
        <v>0.99902418582008412</v>
      </c>
      <c r="Z317">
        <v>0.99860840098907866</v>
      </c>
      <c r="AA317">
        <v>0.99917841696875309</v>
      </c>
      <c r="AB317">
        <v>0.99915891530856349</v>
      </c>
      <c r="AC317">
        <v>0.99915878049516105</v>
      </c>
      <c r="AD317">
        <v>0.99901641533886443</v>
      </c>
      <c r="AE317">
        <v>0.99924524527768344</v>
      </c>
      <c r="AF317">
        <v>0.99905186926512923</v>
      </c>
      <c r="AG317">
        <v>0.9959906508049664</v>
      </c>
      <c r="AH317">
        <v>0.99994984517210372</v>
      </c>
      <c r="AI317">
        <v>0.99962936901205124</v>
      </c>
      <c r="AJ317">
        <v>0.99880871704057894</v>
      </c>
      <c r="AK317">
        <v>0.99810357630844171</v>
      </c>
      <c r="AL317">
        <v>0.99977999093536218</v>
      </c>
      <c r="AM317">
        <v>0.99964231201826603</v>
      </c>
      <c r="AN317">
        <v>0.99882221521082692</v>
      </c>
      <c r="AO317">
        <v>0.99777876789639397</v>
      </c>
      <c r="AP317">
        <v>0.99997088664486089</v>
      </c>
      <c r="AQ317">
        <v>0.99965826412875725</v>
      </c>
      <c r="AR317">
        <v>0.99937284427370221</v>
      </c>
      <c r="AS317">
        <v>0.99733403136695775</v>
      </c>
      <c r="AT317">
        <v>0.99986687139181829</v>
      </c>
      <c r="AU317">
        <v>0.99909667075403319</v>
      </c>
      <c r="AV317">
        <v>0.99969418960244638</v>
      </c>
      <c r="AW317">
        <v>0.99793456306065464</v>
      </c>
      <c r="AX317">
        <v>0.99996657781084919</v>
      </c>
      <c r="AY317">
        <v>726.75577244758608</v>
      </c>
      <c r="AZ317">
        <f>_xlfn.STDEV.S(HyperP_results[[#This Row],[Train Time Fold 1]:[Train Time Fold 5]])</f>
        <v>148.25545028170723</v>
      </c>
      <c r="BA317">
        <v>513.92553663253784</v>
      </c>
      <c r="BB317">
        <v>886.5536150932312</v>
      </c>
      <c r="BC317">
        <v>847.19294404983521</v>
      </c>
      <c r="BD317">
        <v>680.60669732093811</v>
      </c>
      <c r="BE317">
        <v>705.50006914138794</v>
      </c>
    </row>
    <row r="318" spans="1:57" x14ac:dyDescent="0.25">
      <c r="A318" t="s">
        <v>2</v>
      </c>
      <c r="B3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0.80480697310017013</v>
      </c>
      <c r="C318">
        <v>2</v>
      </c>
      <c r="D318">
        <v>0.9</v>
      </c>
      <c r="E318">
        <v>0.999</v>
      </c>
      <c r="F318">
        <v>128</v>
      </c>
      <c r="G318">
        <v>1</v>
      </c>
      <c r="H318">
        <v>1</v>
      </c>
      <c r="I318">
        <v>5</v>
      </c>
      <c r="J318">
        <v>0</v>
      </c>
      <c r="K318">
        <v>1</v>
      </c>
      <c r="L318" t="b">
        <v>0</v>
      </c>
      <c r="M3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18">
        <f>STANDARDIZE(HyperP_results[[#This Row],[Nparam]],AVERAGE(M:M),_xlfn.STDEV.S(M:M))</f>
        <v>-0.70882434289054008</v>
      </c>
      <c r="O318">
        <f>STANDARDIZE(HyperP_results[[#This Row],[AvgOACC]],AVERAGE(P:P),_xlfn.STDEV.S(P:P))</f>
        <v>0.36151610883818175</v>
      </c>
      <c r="P318">
        <v>0.97519049907324773</v>
      </c>
      <c r="Q318">
        <f>_xlfn.STDEV.S(HyperP_results[[#This Row],[OACC Fold 1]:[OACC fold 5]])</f>
        <v>5.1359309004355485E-3</v>
      </c>
      <c r="R318">
        <v>0.97398228873481152</v>
      </c>
      <c r="S318">
        <v>0.96821583030136615</v>
      </c>
      <c r="T318">
        <v>0.97336445390265669</v>
      </c>
      <c r="U318">
        <v>0.98119036177661834</v>
      </c>
      <c r="V318">
        <v>0.97919956065078606</v>
      </c>
      <c r="W318">
        <f>STANDARDIZE(HyperP_results[[#This Row],[AvgROCAUC]],AVERAGE(Y:Y),_xlfn.STDEV.S(Y:Y))</f>
        <v>0.52812169496822059</v>
      </c>
      <c r="X318">
        <f>_xlfn.STDEV.S(HyperP_results[[#This Row],[ROC_AUC Fold 1]:[ROC_AUC Fold 5]])</f>
        <v>6.7027230585109334E-4</v>
      </c>
      <c r="Y318">
        <v>0.99764332938862077</v>
      </c>
      <c r="Z318">
        <v>0.99752286282502933</v>
      </c>
      <c r="AA318">
        <v>0.99671787823366742</v>
      </c>
      <c r="AB318">
        <v>0.99738182802922826</v>
      </c>
      <c r="AC318">
        <v>0.99833597823404363</v>
      </c>
      <c r="AD318">
        <v>0.99825809962113532</v>
      </c>
      <c r="AE318">
        <v>0.99844004948047627</v>
      </c>
      <c r="AF318">
        <v>0.99722422812315059</v>
      </c>
      <c r="AG318">
        <v>0.9949348749480188</v>
      </c>
      <c r="AH318">
        <v>0.99966807615329822</v>
      </c>
      <c r="AI318">
        <v>0.99749931861148367</v>
      </c>
      <c r="AJ318">
        <v>0.99707261904497391</v>
      </c>
      <c r="AK318">
        <v>0.99358997207865496</v>
      </c>
      <c r="AL318">
        <v>0.99937995878571539</v>
      </c>
      <c r="AM318">
        <v>0.99779287988060805</v>
      </c>
      <c r="AN318">
        <v>0.99740833279636909</v>
      </c>
      <c r="AO318">
        <v>0.99528225806451609</v>
      </c>
      <c r="AP318">
        <v>0.99960407560544429</v>
      </c>
      <c r="AQ318">
        <v>0.99884705976756205</v>
      </c>
      <c r="AR318">
        <v>0.99869589900035771</v>
      </c>
      <c r="AS318">
        <v>0.9962160636844295</v>
      </c>
      <c r="AT318">
        <v>0.99977800887171686</v>
      </c>
      <c r="AU318">
        <v>0.99875806936641187</v>
      </c>
      <c r="AV318">
        <v>0.99852116342747621</v>
      </c>
      <c r="AW318">
        <v>0.99615368621160827</v>
      </c>
      <c r="AX318">
        <v>0.99963509921032867</v>
      </c>
      <c r="AY318">
        <v>639.46697440147398</v>
      </c>
      <c r="AZ318">
        <f>_xlfn.STDEV.S(HyperP_results[[#This Row],[Train Time Fold 1]:[Train Time Fold 5]])</f>
        <v>251.25363015183567</v>
      </c>
      <c r="BA318">
        <v>590.34735512733459</v>
      </c>
      <c r="BB318">
        <v>316.29169726371765</v>
      </c>
      <c r="BC318">
        <v>524.69165802001953</v>
      </c>
      <c r="BD318">
        <v>966.26816201210022</v>
      </c>
      <c r="BE318">
        <v>799.735999584198</v>
      </c>
    </row>
    <row r="319" spans="1:57" x14ac:dyDescent="0.25">
      <c r="A319" t="s">
        <v>9</v>
      </c>
      <c r="B3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0.80377042180273162</v>
      </c>
      <c r="C319">
        <v>71</v>
      </c>
      <c r="D319">
        <v>0.9</v>
      </c>
      <c r="E319">
        <v>0.9</v>
      </c>
      <c r="F319">
        <v>128</v>
      </c>
      <c r="G319">
        <v>4</v>
      </c>
      <c r="H319">
        <v>4</v>
      </c>
      <c r="I319">
        <v>7</v>
      </c>
      <c r="J319">
        <v>0</v>
      </c>
      <c r="K319">
        <v>1</v>
      </c>
      <c r="L319" t="b">
        <v>0</v>
      </c>
      <c r="M3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19">
        <f>STANDARDIZE(HyperP_results[[#This Row],[Nparam]],AVERAGE(M:M),_xlfn.STDEV.S(M:M))</f>
        <v>-0.19623854104441973</v>
      </c>
      <c r="O319">
        <f>STANDARDIZE(HyperP_results[[#This Row],[AvgOACC]],AVERAGE(P:P),_xlfn.STDEV.S(P:P))</f>
        <v>0.91379698465504999</v>
      </c>
      <c r="P319">
        <v>0.99082858515823435</v>
      </c>
      <c r="Q319">
        <f>_xlfn.STDEV.S(HyperP_results[[#This Row],[OACC Fold 1]:[OACC fold 5]])</f>
        <v>8.3880263027972634E-4</v>
      </c>
      <c r="R319">
        <v>0.99217409212603835</v>
      </c>
      <c r="S319">
        <v>0.99059518088830922</v>
      </c>
      <c r="T319">
        <v>0.9899086977414705</v>
      </c>
      <c r="U319">
        <v>0.99052653257362533</v>
      </c>
      <c r="V319">
        <v>0.99093842246172859</v>
      </c>
      <c r="W319">
        <f>STANDARDIZE(HyperP_results[[#This Row],[AvgROCAUC]],AVERAGE(Y:Y),_xlfn.STDEV.S(Y:Y))</f>
        <v>0.72316619539380611</v>
      </c>
      <c r="X319">
        <f>_xlfn.STDEV.S(HyperP_results[[#This Row],[ROC_AUC Fold 1]:[ROC_AUC Fold 5]])</f>
        <v>2.2569468677345259E-4</v>
      </c>
      <c r="Y319">
        <v>0.99892513805943073</v>
      </c>
      <c r="Z319">
        <v>0.99860729752467658</v>
      </c>
      <c r="AA319">
        <v>0.99914180112095929</v>
      </c>
      <c r="AB319">
        <v>0.99914377883520633</v>
      </c>
      <c r="AC319">
        <v>0.99884312254858898</v>
      </c>
      <c r="AD319">
        <v>0.99888969026772312</v>
      </c>
      <c r="AE319">
        <v>0.99923000686500141</v>
      </c>
      <c r="AF319">
        <v>0.99918635103537812</v>
      </c>
      <c r="AG319">
        <v>0.99580834521475681</v>
      </c>
      <c r="AH319">
        <v>0.99996488300280462</v>
      </c>
      <c r="AI319">
        <v>0.9995416420489146</v>
      </c>
      <c r="AJ319">
        <v>0.99907855083347963</v>
      </c>
      <c r="AK319">
        <v>0.99766244133547211</v>
      </c>
      <c r="AL319">
        <v>0.99994553633809191</v>
      </c>
      <c r="AM319">
        <v>0.99945650947375975</v>
      </c>
      <c r="AN319">
        <v>0.99866090374415917</v>
      </c>
      <c r="AO319">
        <v>0.99842040188914638</v>
      </c>
      <c r="AP319">
        <v>0.99988657712603179</v>
      </c>
      <c r="AQ319">
        <v>0.99939965476315185</v>
      </c>
      <c r="AR319">
        <v>0.99879488558217655</v>
      </c>
      <c r="AS319">
        <v>0.99699774995544477</v>
      </c>
      <c r="AT319">
        <v>0.99991033316421651</v>
      </c>
      <c r="AU319">
        <v>0.99928764278537352</v>
      </c>
      <c r="AV319">
        <v>0.99883130657103514</v>
      </c>
      <c r="AW319">
        <v>0.99793471157844704</v>
      </c>
      <c r="AX319">
        <v>0.99972337285644841</v>
      </c>
      <c r="AY319">
        <v>741.68675832748409</v>
      </c>
      <c r="AZ319">
        <f>_xlfn.STDEV.S(HyperP_results[[#This Row],[Train Time Fold 1]:[Train Time Fold 5]])</f>
        <v>62.745258941120774</v>
      </c>
      <c r="BA319">
        <v>816.49733233451843</v>
      </c>
      <c r="BB319">
        <v>701.42293095588684</v>
      </c>
      <c r="BC319">
        <v>699.84461998939514</v>
      </c>
      <c r="BD319">
        <v>687.22810173034668</v>
      </c>
      <c r="BE319">
        <v>803.44080662727356</v>
      </c>
    </row>
    <row r="320" spans="1:57" x14ac:dyDescent="0.25">
      <c r="A320" t="s">
        <v>6</v>
      </c>
      <c r="B3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0.80349027417413343</v>
      </c>
      <c r="C320">
        <v>50</v>
      </c>
      <c r="D320">
        <v>0.85</v>
      </c>
      <c r="E320">
        <v>0.999</v>
      </c>
      <c r="F320">
        <v>128</v>
      </c>
      <c r="G320">
        <v>3</v>
      </c>
      <c r="H320">
        <v>4</v>
      </c>
      <c r="I320">
        <v>5</v>
      </c>
      <c r="J320">
        <v>0</v>
      </c>
      <c r="K320">
        <v>1</v>
      </c>
      <c r="L320" t="b">
        <v>0</v>
      </c>
      <c r="M3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20">
        <f>STANDARDIZE(HyperP_results[[#This Row],[Nparam]],AVERAGE(M:M),_xlfn.STDEV.S(M:M))</f>
        <v>-0.36749448231773563</v>
      </c>
      <c r="O320">
        <f>STANDARDIZE(HyperP_results[[#This Row],[AvgOACC]],AVERAGE(P:P),_xlfn.STDEV.S(P:P))</f>
        <v>0.72857196748029796</v>
      </c>
      <c r="P320">
        <v>0.98558385391638637</v>
      </c>
      <c r="Q320">
        <f>_xlfn.STDEV.S(HyperP_results[[#This Row],[OACC Fold 1]:[OACC fold 5]])</f>
        <v>1.655406817023037E-3</v>
      </c>
      <c r="R320">
        <v>0.98592709548980573</v>
      </c>
      <c r="S320">
        <v>0.98654493032196056</v>
      </c>
      <c r="T320">
        <v>0.98730006178348317</v>
      </c>
      <c r="U320">
        <v>0.98517196402828311</v>
      </c>
      <c r="V320">
        <v>0.98297521795839915</v>
      </c>
      <c r="W320">
        <f>STANDARDIZE(HyperP_results[[#This Row],[AvgROCAUC]],AVERAGE(Y:Y),_xlfn.STDEV.S(Y:Y))</f>
        <v>0.65458841797111034</v>
      </c>
      <c r="X320">
        <f>_xlfn.STDEV.S(HyperP_results[[#This Row],[ROC_AUC Fold 1]:[ROC_AUC Fold 5]])</f>
        <v>3.991976855975985E-4</v>
      </c>
      <c r="Y320">
        <v>0.99847445326937778</v>
      </c>
      <c r="Z320">
        <v>0.99884460744209747</v>
      </c>
      <c r="AA320">
        <v>0.99792726267569209</v>
      </c>
      <c r="AB320">
        <v>0.99873753353789363</v>
      </c>
      <c r="AC320">
        <v>0.99868450298744893</v>
      </c>
      <c r="AD320">
        <v>0.99817835970375723</v>
      </c>
      <c r="AE320">
        <v>0.99923246622907347</v>
      </c>
      <c r="AF320">
        <v>0.99903824148282117</v>
      </c>
      <c r="AG320">
        <v>0.9981045045446445</v>
      </c>
      <c r="AH320">
        <v>0.99934227085089311</v>
      </c>
      <c r="AI320">
        <v>0.99877886304852748</v>
      </c>
      <c r="AJ320">
        <v>0.99861635422753814</v>
      </c>
      <c r="AK320">
        <v>0.99475643082041232</v>
      </c>
      <c r="AL320">
        <v>0.9996063880130307</v>
      </c>
      <c r="AM320">
        <v>0.99922728709767461</v>
      </c>
      <c r="AN320">
        <v>0.99899913567271992</v>
      </c>
      <c r="AO320">
        <v>0.9969136517554803</v>
      </c>
      <c r="AP320">
        <v>0.99984200941957069</v>
      </c>
      <c r="AQ320">
        <v>0.99913085109235311</v>
      </c>
      <c r="AR320">
        <v>0.99862735273662917</v>
      </c>
      <c r="AS320">
        <v>0.9974532540248322</v>
      </c>
      <c r="AT320">
        <v>0.99976881669249185</v>
      </c>
      <c r="AU320">
        <v>0.99901241583429246</v>
      </c>
      <c r="AV320">
        <v>0.99861359534226102</v>
      </c>
      <c r="AW320">
        <v>0.9950480083764035</v>
      </c>
      <c r="AX320">
        <v>0.99975041797126185</v>
      </c>
      <c r="AY320">
        <v>640.51878037452695</v>
      </c>
      <c r="AZ320">
        <f>_xlfn.STDEV.S(HyperP_results[[#This Row],[Train Time Fold 1]:[Train Time Fold 5]])</f>
        <v>201.7159290799429</v>
      </c>
      <c r="BA320">
        <v>641.43321561813354</v>
      </c>
      <c r="BB320">
        <v>570.89179253578186</v>
      </c>
      <c r="BC320">
        <v>985.36329579353333</v>
      </c>
      <c r="BD320">
        <v>523.26553893089294</v>
      </c>
      <c r="BE320">
        <v>481.64005899429321</v>
      </c>
    </row>
    <row r="321" spans="1:57" x14ac:dyDescent="0.25">
      <c r="A321" t="s">
        <v>9</v>
      </c>
      <c r="B3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0.8034725706250998</v>
      </c>
      <c r="C321">
        <v>23</v>
      </c>
      <c r="D321">
        <v>0.9</v>
      </c>
      <c r="E321">
        <v>0.9</v>
      </c>
      <c r="F321">
        <v>128</v>
      </c>
      <c r="G321">
        <v>2</v>
      </c>
      <c r="H321">
        <v>1</v>
      </c>
      <c r="I321">
        <v>7</v>
      </c>
      <c r="J321">
        <v>0</v>
      </c>
      <c r="K321">
        <v>1</v>
      </c>
      <c r="L321" t="b">
        <v>0</v>
      </c>
      <c r="M3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21">
        <f>STANDARDIZE(HyperP_results[[#This Row],[Nparam]],AVERAGE(M:M),_xlfn.STDEV.S(M:M))</f>
        <v>-0.53875042359105152</v>
      </c>
      <c r="O321">
        <f>STANDARDIZE(HyperP_results[[#This Row],[AvgOACC]],AVERAGE(P:P),_xlfn.STDEV.S(P:P))</f>
        <v>0.5365585988907664</v>
      </c>
      <c r="P321">
        <v>0.98014690739342358</v>
      </c>
      <c r="Q321">
        <f>_xlfn.STDEV.S(HyperP_results[[#This Row],[OACC Fold 1]:[OACC fold 5]])</f>
        <v>4.7907474592949872E-3</v>
      </c>
      <c r="R321">
        <v>0.97487471682570193</v>
      </c>
      <c r="S321">
        <v>0.98304386627308304</v>
      </c>
      <c r="T321">
        <v>0.97645362806343106</v>
      </c>
      <c r="U321">
        <v>0.97974874716825699</v>
      </c>
      <c r="V321">
        <v>0.98661357863664445</v>
      </c>
      <c r="W321">
        <f>STANDARDIZE(HyperP_results[[#This Row],[AvgROCAUC]],AVERAGE(Y:Y),_xlfn.STDEV.S(Y:Y))</f>
        <v>0.5945297756368827</v>
      </c>
      <c r="X321">
        <f>_xlfn.STDEV.S(HyperP_results[[#This Row],[ROC_AUC Fold 1]:[ROC_AUC Fold 5]])</f>
        <v>6.178007668689382E-4</v>
      </c>
      <c r="Y321">
        <v>0.99807975519620418</v>
      </c>
      <c r="Z321">
        <v>0.99749405511733313</v>
      </c>
      <c r="AA321">
        <v>0.99840921756933654</v>
      </c>
      <c r="AB321">
        <v>0.99745987499961419</v>
      </c>
      <c r="AC321">
        <v>0.99812597338573061</v>
      </c>
      <c r="AD321">
        <v>0.99890965490900585</v>
      </c>
      <c r="AE321">
        <v>0.99778712207530973</v>
      </c>
      <c r="AF321">
        <v>0.99756379320432864</v>
      </c>
      <c r="AG321">
        <v>0.99564096566268645</v>
      </c>
      <c r="AH321">
        <v>0.99959945079027168</v>
      </c>
      <c r="AI321">
        <v>0.99887957159613883</v>
      </c>
      <c r="AJ321">
        <v>0.998012584220065</v>
      </c>
      <c r="AK321">
        <v>0.99705830808530871</v>
      </c>
      <c r="AL321">
        <v>0.9997527591044082</v>
      </c>
      <c r="AM321">
        <v>0.99769865248066902</v>
      </c>
      <c r="AN321">
        <v>0.99741146200181752</v>
      </c>
      <c r="AO321">
        <v>0.99610686597754416</v>
      </c>
      <c r="AP321">
        <v>0.99948325589975617</v>
      </c>
      <c r="AQ321">
        <v>0.99851438014284377</v>
      </c>
      <c r="AR321">
        <v>0.99822261130528234</v>
      </c>
      <c r="AS321">
        <v>0.99596291510722978</v>
      </c>
      <c r="AT321">
        <v>0.99985137395215629</v>
      </c>
      <c r="AU321">
        <v>0.99932191956934324</v>
      </c>
      <c r="AV321">
        <v>0.99937745475983619</v>
      </c>
      <c r="AW321">
        <v>0.99708674924255924</v>
      </c>
      <c r="AX321">
        <v>0.99983382263494858</v>
      </c>
      <c r="AY321">
        <v>579.37623748779299</v>
      </c>
      <c r="AZ321">
        <f>_xlfn.STDEV.S(HyperP_results[[#This Row],[Train Time Fold 1]:[Train Time Fold 5]])</f>
        <v>47.614886456020592</v>
      </c>
      <c r="BA321">
        <v>520.33730554580688</v>
      </c>
      <c r="BB321">
        <v>624.11439633369446</v>
      </c>
      <c r="BC321">
        <v>605.35313606262207</v>
      </c>
      <c r="BD321">
        <v>535.86427068710327</v>
      </c>
      <c r="BE321">
        <v>611.21207880973816</v>
      </c>
    </row>
    <row r="322" spans="1:57" x14ac:dyDescent="0.25">
      <c r="A322" t="s">
        <v>1</v>
      </c>
      <c r="B3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0.80337511026419661</v>
      </c>
      <c r="C322">
        <v>2</v>
      </c>
      <c r="D322">
        <v>0.85</v>
      </c>
      <c r="E322">
        <v>0.9</v>
      </c>
      <c r="F322">
        <v>128</v>
      </c>
      <c r="G322">
        <v>1</v>
      </c>
      <c r="H322">
        <v>1</v>
      </c>
      <c r="I322">
        <v>5</v>
      </c>
      <c r="J322">
        <v>0</v>
      </c>
      <c r="K322">
        <v>1</v>
      </c>
      <c r="L322" t="b">
        <v>0</v>
      </c>
      <c r="M3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22">
        <f>STANDARDIZE(HyperP_results[[#This Row],[Nparam]],AVERAGE(M:M),_xlfn.STDEV.S(M:M))</f>
        <v>-0.70882434289054008</v>
      </c>
      <c r="O322">
        <f>STANDARDIZE(HyperP_results[[#This Row],[AvgOACC]],AVERAGE(P:P),_xlfn.STDEV.S(P:P))</f>
        <v>0.35375799293557203</v>
      </c>
      <c r="P322">
        <v>0.97497082446625927</v>
      </c>
      <c r="Q322">
        <f>_xlfn.STDEV.S(HyperP_results[[#This Row],[OACC Fold 1]:[OACC fold 5]])</f>
        <v>4.3048022042447174E-3</v>
      </c>
      <c r="R322">
        <v>0.97590444154596001</v>
      </c>
      <c r="S322">
        <v>0.97803253930116019</v>
      </c>
      <c r="T322">
        <v>0.96945149996567581</v>
      </c>
      <c r="U322">
        <v>0.97974874716825699</v>
      </c>
      <c r="V322">
        <v>0.97171689435024367</v>
      </c>
      <c r="W322">
        <f>STANDARDIZE(HyperP_results[[#This Row],[AvgROCAUC]],AVERAGE(Y:Y),_xlfn.STDEV.S(Y:Y))</f>
        <v>0.52670347203207613</v>
      </c>
      <c r="X322">
        <f>_xlfn.STDEV.S(HyperP_results[[#This Row],[ROC_AUC Fold 1]:[ROC_AUC Fold 5]])</f>
        <v>2.2121913471252776E-4</v>
      </c>
      <c r="Y322">
        <v>0.99763400900043897</v>
      </c>
      <c r="Z322">
        <v>0.997406543596142</v>
      </c>
      <c r="AA322">
        <v>0.99779228085979232</v>
      </c>
      <c r="AB322">
        <v>0.99738200097632213</v>
      </c>
      <c r="AC322">
        <v>0.99775063330015135</v>
      </c>
      <c r="AD322">
        <v>0.99783858626978728</v>
      </c>
      <c r="AE322">
        <v>0.99816362660333657</v>
      </c>
      <c r="AF322">
        <v>0.99751826233925334</v>
      </c>
      <c r="AG322">
        <v>0.99447409849699997</v>
      </c>
      <c r="AH322">
        <v>0.99969756294071843</v>
      </c>
      <c r="AI322">
        <v>0.99839065966316942</v>
      </c>
      <c r="AJ322">
        <v>0.99824718204865559</v>
      </c>
      <c r="AK322">
        <v>0.99546077645101871</v>
      </c>
      <c r="AL322">
        <v>0.99917069308054685</v>
      </c>
      <c r="AM322">
        <v>0.99783987784579775</v>
      </c>
      <c r="AN322">
        <v>0.99664695452394225</v>
      </c>
      <c r="AO322">
        <v>0.9966099328699578</v>
      </c>
      <c r="AP322">
        <v>0.99958020466501951</v>
      </c>
      <c r="AQ322">
        <v>0.99867190482280321</v>
      </c>
      <c r="AR322">
        <v>0.9979578138667129</v>
      </c>
      <c r="AS322">
        <v>0.99503059466524102</v>
      </c>
      <c r="AT322">
        <v>0.99955094768208008</v>
      </c>
      <c r="AU322">
        <v>0.99810632824273904</v>
      </c>
      <c r="AV322">
        <v>0.99762369249205485</v>
      </c>
      <c r="AW322">
        <v>0.99630628824333167</v>
      </c>
      <c r="AX322">
        <v>0.99956101599088731</v>
      </c>
      <c r="AY322">
        <v>612.88659114837651</v>
      </c>
      <c r="AZ322">
        <f>_xlfn.STDEV.S(HyperP_results[[#This Row],[Train Time Fold 1]:[Train Time Fold 5]])</f>
        <v>104.35717757289819</v>
      </c>
      <c r="BA322">
        <v>616.38497519493103</v>
      </c>
      <c r="BB322">
        <v>633.42291569709778</v>
      </c>
      <c r="BC322">
        <v>503.09449768066406</v>
      </c>
      <c r="BD322">
        <v>772.80423951148987</v>
      </c>
      <c r="BE322">
        <v>538.72632765769958</v>
      </c>
    </row>
    <row r="323" spans="1:57" x14ac:dyDescent="0.25">
      <c r="A323" t="s">
        <v>2</v>
      </c>
      <c r="B3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0.80312666708767888</v>
      </c>
      <c r="C323">
        <v>75</v>
      </c>
      <c r="D323">
        <v>0.9</v>
      </c>
      <c r="E323">
        <v>0.999</v>
      </c>
      <c r="F323">
        <v>128</v>
      </c>
      <c r="G323">
        <v>4</v>
      </c>
      <c r="H323">
        <v>8</v>
      </c>
      <c r="I323">
        <v>7</v>
      </c>
      <c r="J323">
        <v>0</v>
      </c>
      <c r="K323">
        <v>1</v>
      </c>
      <c r="L323" t="b">
        <v>0</v>
      </c>
      <c r="M3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23">
        <f>STANDARDIZE(HyperP_results[[#This Row],[Nparam]],AVERAGE(M:M),_xlfn.STDEV.S(M:M))</f>
        <v>-0.19623854104441973</v>
      </c>
      <c r="O323">
        <f>STANDARDIZE(HyperP_results[[#This Row],[AvgOACC]],AVERAGE(P:P),_xlfn.STDEV.S(P:P))</f>
        <v>0.89149240143505493</v>
      </c>
      <c r="P323">
        <v>0.99019702066314275</v>
      </c>
      <c r="Q323">
        <f>_xlfn.STDEV.S(HyperP_results[[#This Row],[OACC Fold 1]:[OACC fold 5]])</f>
        <v>4.8452776109721369E-3</v>
      </c>
      <c r="R323">
        <v>0.98922221459463167</v>
      </c>
      <c r="S323">
        <v>0.982494679755612</v>
      </c>
      <c r="T323">
        <v>0.99093842246172859</v>
      </c>
      <c r="U323">
        <v>0.99327246516098033</v>
      </c>
      <c r="V323">
        <v>0.99505732134276104</v>
      </c>
      <c r="W323">
        <f>STANDARDIZE(HyperP_results[[#This Row],[AvgROCAUC]],AVERAGE(Y:Y),_xlfn.STDEV.S(Y:Y))</f>
        <v>0.7402855614697107</v>
      </c>
      <c r="X323">
        <f>_xlfn.STDEV.S(HyperP_results[[#This Row],[ROC_AUC Fold 1]:[ROC_AUC Fold 5]])</f>
        <v>4.0671121273810434E-4</v>
      </c>
      <c r="Y323">
        <v>0.99903764444554766</v>
      </c>
      <c r="Z323">
        <v>0.99914560961631971</v>
      </c>
      <c r="AA323">
        <v>0.99838600669987299</v>
      </c>
      <c r="AB323">
        <v>0.99905591493202062</v>
      </c>
      <c r="AC323">
        <v>0.99950892440125727</v>
      </c>
      <c r="AD323">
        <v>0.99909176657826781</v>
      </c>
      <c r="AE323">
        <v>0.99949932169774436</v>
      </c>
      <c r="AF323">
        <v>0.99929761373087955</v>
      </c>
      <c r="AG323">
        <v>0.99798877205489223</v>
      </c>
      <c r="AH323">
        <v>0.99991257375790243</v>
      </c>
      <c r="AI323">
        <v>0.99875387398064186</v>
      </c>
      <c r="AJ323">
        <v>0.99827693727442868</v>
      </c>
      <c r="AK323">
        <v>0.99740335204657515</v>
      </c>
      <c r="AL323">
        <v>0.99943205258891687</v>
      </c>
      <c r="AM323">
        <v>0.99938379909831032</v>
      </c>
      <c r="AN323">
        <v>0.99958081608196814</v>
      </c>
      <c r="AO323">
        <v>0.99760028663933942</v>
      </c>
      <c r="AP323">
        <v>0.99993038360515085</v>
      </c>
      <c r="AQ323">
        <v>0.9995755041165898</v>
      </c>
      <c r="AR323">
        <v>0.99953908099864985</v>
      </c>
      <c r="AS323">
        <v>0.99929825343076106</v>
      </c>
      <c r="AT323">
        <v>0.99993255238493672</v>
      </c>
      <c r="AU323">
        <v>0.99934000312869697</v>
      </c>
      <c r="AV323">
        <v>0.99978008536620588</v>
      </c>
      <c r="AW323">
        <v>0.99770710806154572</v>
      </c>
      <c r="AX323">
        <v>0.99999172703869754</v>
      </c>
      <c r="AY323">
        <v>1373.1230011940002</v>
      </c>
      <c r="AZ323">
        <f>_xlfn.STDEV.S(HyperP_results[[#This Row],[Train Time Fold 1]:[Train Time Fold 5]])</f>
        <v>616.81246166610447</v>
      </c>
      <c r="BA323">
        <v>832.16967821121216</v>
      </c>
      <c r="BB323">
        <v>816.44451212882996</v>
      </c>
      <c r="BC323">
        <v>1429.988600730896</v>
      </c>
      <c r="BD323">
        <v>1460.7947933673859</v>
      </c>
      <c r="BE323">
        <v>2326.2174215316772</v>
      </c>
    </row>
    <row r="324" spans="1:57" x14ac:dyDescent="0.25">
      <c r="A324" t="s">
        <v>1</v>
      </c>
      <c r="B3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0.80297044654032179</v>
      </c>
      <c r="C324">
        <v>79</v>
      </c>
      <c r="D324">
        <v>0.85</v>
      </c>
      <c r="E324">
        <v>0.9</v>
      </c>
      <c r="F324">
        <v>128</v>
      </c>
      <c r="G324">
        <v>4</v>
      </c>
      <c r="H324">
        <v>16</v>
      </c>
      <c r="I324">
        <v>7</v>
      </c>
      <c r="J324">
        <v>0</v>
      </c>
      <c r="K324">
        <v>1</v>
      </c>
      <c r="L324" t="b">
        <v>0</v>
      </c>
      <c r="M3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24">
        <f>STANDARDIZE(HyperP_results[[#This Row],[Nparam]],AVERAGE(M:M),_xlfn.STDEV.S(M:M))</f>
        <v>-0.19623854104441973</v>
      </c>
      <c r="O324">
        <f>STANDARDIZE(HyperP_results[[#This Row],[AvgOACC]],AVERAGE(P:P),_xlfn.STDEV.S(P:P))</f>
        <v>0.90119004631331712</v>
      </c>
      <c r="P324">
        <v>0.99047161392187832</v>
      </c>
      <c r="Q324">
        <f>_xlfn.STDEV.S(HyperP_results[[#This Row],[OACC Fold 1]:[OACC fold 5]])</f>
        <v>4.3253886186649684E-4</v>
      </c>
      <c r="R324">
        <v>0.99052653257362533</v>
      </c>
      <c r="S324">
        <v>0.98997734605615428</v>
      </c>
      <c r="T324">
        <v>0.99114436740578016</v>
      </c>
      <c r="U324">
        <v>0.99025193931488986</v>
      </c>
      <c r="V324">
        <v>0.99045788425894143</v>
      </c>
      <c r="W324">
        <f>STANDARDIZE(HyperP_results[[#This Row],[AvgROCAUC]],AVERAGE(Y:Y),_xlfn.STDEV.S(Y:Y))</f>
        <v>0.729704488574203</v>
      </c>
      <c r="X324">
        <f>_xlfn.STDEV.S(HyperP_results[[#This Row],[ROC_AUC Fold 1]:[ROC_AUC Fold 5]])</f>
        <v>2.8225634295475367E-4</v>
      </c>
      <c r="Y324">
        <v>0.99896810692485705</v>
      </c>
      <c r="Z324">
        <v>0.99921149618934724</v>
      </c>
      <c r="AA324">
        <v>0.99862836809076683</v>
      </c>
      <c r="AB324">
        <v>0.99923805131320753</v>
      </c>
      <c r="AC324">
        <v>0.99871386368880311</v>
      </c>
      <c r="AD324">
        <v>0.99904875534216087</v>
      </c>
      <c r="AE324">
        <v>0.99953341523497929</v>
      </c>
      <c r="AF324">
        <v>0.99968311702932122</v>
      </c>
      <c r="AG324">
        <v>0.99757507574407411</v>
      </c>
      <c r="AH324">
        <v>0.9998697583106062</v>
      </c>
      <c r="AI324">
        <v>0.999262769452268</v>
      </c>
      <c r="AJ324">
        <v>0.99864535029695967</v>
      </c>
      <c r="AK324">
        <v>0.99663896809837826</v>
      </c>
      <c r="AL324">
        <v>0.999818885343708</v>
      </c>
      <c r="AM324">
        <v>0.99948041835036661</v>
      </c>
      <c r="AN324">
        <v>0.9992460281310015</v>
      </c>
      <c r="AO324">
        <v>0.99828268876611426</v>
      </c>
      <c r="AP324">
        <v>0.99993732082790965</v>
      </c>
      <c r="AQ324">
        <v>0.99931014355549197</v>
      </c>
      <c r="AR324">
        <v>0.99849846280096843</v>
      </c>
      <c r="AS324">
        <v>0.99705537485890805</v>
      </c>
      <c r="AT324">
        <v>0.99978876659396609</v>
      </c>
      <c r="AU324">
        <v>0.99952660617209721</v>
      </c>
      <c r="AV324">
        <v>0.99922690109414791</v>
      </c>
      <c r="AW324">
        <v>0.99739020822194502</v>
      </c>
      <c r="AX324">
        <v>0.9999537518482744</v>
      </c>
      <c r="AY324">
        <v>1141.8900380611419</v>
      </c>
      <c r="AZ324">
        <f>_xlfn.STDEV.S(HyperP_results[[#This Row],[Train Time Fold 1]:[Train Time Fold 5]])</f>
        <v>138.46716688395438</v>
      </c>
      <c r="BA324">
        <v>1025.7859838008881</v>
      </c>
      <c r="BB324">
        <v>1048.8381340503693</v>
      </c>
      <c r="BC324">
        <v>1176.0419263839722</v>
      </c>
      <c r="BD324">
        <v>1091.4169788360596</v>
      </c>
      <c r="BE324">
        <v>1367.3671672344208</v>
      </c>
    </row>
    <row r="325" spans="1:57" x14ac:dyDescent="0.25">
      <c r="A325" t="s">
        <v>9</v>
      </c>
      <c r="B3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0.80272861238239523</v>
      </c>
      <c r="C325">
        <v>54</v>
      </c>
      <c r="D325">
        <v>0.9</v>
      </c>
      <c r="E325">
        <v>0.9</v>
      </c>
      <c r="F325">
        <v>128</v>
      </c>
      <c r="G325">
        <v>3</v>
      </c>
      <c r="H325">
        <v>8</v>
      </c>
      <c r="I325">
        <v>5</v>
      </c>
      <c r="J325">
        <v>0</v>
      </c>
      <c r="K325">
        <v>1</v>
      </c>
      <c r="L325" t="b">
        <v>0</v>
      </c>
      <c r="M3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25">
        <f>STANDARDIZE(HyperP_results[[#This Row],[Nparam]],AVERAGE(M:M),_xlfn.STDEV.S(M:M))</f>
        <v>-0.36749448231773563</v>
      </c>
      <c r="O325">
        <f>STANDARDIZE(HyperP_results[[#This Row],[AvgOACC]],AVERAGE(P:P),_xlfn.STDEV.S(P:P))</f>
        <v>0.71838944035812669</v>
      </c>
      <c r="P325">
        <v>0.98529553099471412</v>
      </c>
      <c r="Q325">
        <f>_xlfn.STDEV.S(HyperP_results[[#This Row],[OACC Fold 1]:[OACC fold 5]])</f>
        <v>1.0163660615540098E-3</v>
      </c>
      <c r="R325">
        <v>0.98599574380448962</v>
      </c>
      <c r="S325">
        <v>0.98489737076954764</v>
      </c>
      <c r="T325">
        <v>0.98379899773460566</v>
      </c>
      <c r="U325">
        <v>0.98640763369259288</v>
      </c>
      <c r="V325">
        <v>0.98537790897233468</v>
      </c>
      <c r="W325">
        <f>STANDARDIZE(HyperP_results[[#This Row],[AvgROCAUC]],AVERAGE(Y:Y),_xlfn.STDEV.S(Y:Y))</f>
        <v>0.65927243892556497</v>
      </c>
      <c r="X325">
        <f>_xlfn.STDEV.S(HyperP_results[[#This Row],[ROC_AUC Fold 1]:[ROC_AUC Fold 5]])</f>
        <v>2.4426551712767013E-4</v>
      </c>
      <c r="Y325">
        <v>0.99850523608386665</v>
      </c>
      <c r="Z325">
        <v>0.99863185247843578</v>
      </c>
      <c r="AA325">
        <v>0.99819039914512608</v>
      </c>
      <c r="AB325">
        <v>0.99835700428829754</v>
      </c>
      <c r="AC325">
        <v>0.99882335522953181</v>
      </c>
      <c r="AD325">
        <v>0.99852356927794206</v>
      </c>
      <c r="AE325">
        <v>0.99930028681007355</v>
      </c>
      <c r="AF325">
        <v>0.99860374482570136</v>
      </c>
      <c r="AG325">
        <v>0.99656890482979854</v>
      </c>
      <c r="AH325">
        <v>0.99973464763877906</v>
      </c>
      <c r="AI325">
        <v>0.99892917359387556</v>
      </c>
      <c r="AJ325">
        <v>0.99817850617286696</v>
      </c>
      <c r="AK325">
        <v>0.99557558070456853</v>
      </c>
      <c r="AL325">
        <v>0.99971748411663242</v>
      </c>
      <c r="AM325">
        <v>0.99888825170462869</v>
      </c>
      <c r="AN325">
        <v>0.99853875363561828</v>
      </c>
      <c r="AO325">
        <v>0.99666796619735054</v>
      </c>
      <c r="AP325">
        <v>0.99954187040509535</v>
      </c>
      <c r="AQ325">
        <v>0.99917714500429866</v>
      </c>
      <c r="AR325">
        <v>0.99843617494813675</v>
      </c>
      <c r="AS325">
        <v>0.99849105922889547</v>
      </c>
      <c r="AT325">
        <v>0.99932289546062036</v>
      </c>
      <c r="AU325">
        <v>0.99898401259040082</v>
      </c>
      <c r="AV325">
        <v>0.99890603718162652</v>
      </c>
      <c r="AW325">
        <v>0.99685082872928177</v>
      </c>
      <c r="AX325">
        <v>0.99954956885519608</v>
      </c>
      <c r="AY325">
        <v>709.57602143287659</v>
      </c>
      <c r="AZ325">
        <f>_xlfn.STDEV.S(HyperP_results[[#This Row],[Train Time Fold 1]:[Train Time Fold 5]])</f>
        <v>42.655031754793981</v>
      </c>
      <c r="BA325">
        <v>706.79756784439087</v>
      </c>
      <c r="BB325">
        <v>707.58720636367798</v>
      </c>
      <c r="BC325">
        <v>695.94897198677063</v>
      </c>
      <c r="BD325">
        <v>777.55778646469116</v>
      </c>
      <c r="BE325">
        <v>659.98857450485229</v>
      </c>
    </row>
    <row r="326" spans="1:57" x14ac:dyDescent="0.25">
      <c r="A326" t="s">
        <v>1</v>
      </c>
      <c r="B3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0.80259348354033344</v>
      </c>
      <c r="C326">
        <v>54</v>
      </c>
      <c r="D326">
        <v>0.85</v>
      </c>
      <c r="E326">
        <v>0.9</v>
      </c>
      <c r="F326">
        <v>128</v>
      </c>
      <c r="G326">
        <v>3</v>
      </c>
      <c r="H326">
        <v>8</v>
      </c>
      <c r="I326">
        <v>5</v>
      </c>
      <c r="J326">
        <v>0</v>
      </c>
      <c r="K326">
        <v>1</v>
      </c>
      <c r="L326" t="b">
        <v>0</v>
      </c>
      <c r="M3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26">
        <f>STANDARDIZE(HyperP_results[[#This Row],[Nparam]],AVERAGE(M:M),_xlfn.STDEV.S(M:M))</f>
        <v>-0.36749448231773563</v>
      </c>
      <c r="O326">
        <f>STANDARDIZE(HyperP_results[[#This Row],[AvgOACC]],AVERAGE(P:P),_xlfn.STDEV.S(P:P))</f>
        <v>0.72372314504116686</v>
      </c>
      <c r="P326">
        <v>0.98544655728701858</v>
      </c>
      <c r="Q326">
        <f>_xlfn.STDEV.S(HyperP_results[[#This Row],[OACC Fold 1]:[OACC fold 5]])</f>
        <v>1.5676786224575296E-3</v>
      </c>
      <c r="R326">
        <v>0.98592709548980573</v>
      </c>
      <c r="S326">
        <v>0.98352440447587008</v>
      </c>
      <c r="T326">
        <v>0.9842795359373927</v>
      </c>
      <c r="U326">
        <v>0.98599574380448962</v>
      </c>
      <c r="V326">
        <v>0.98750600672753486</v>
      </c>
      <c r="W326">
        <f>STANDARDIZE(HyperP_results[[#This Row],[AvgROCAUC]],AVERAGE(Y:Y),_xlfn.STDEV.S(Y:Y))</f>
        <v>0.65314036917069485</v>
      </c>
      <c r="X326">
        <f>_xlfn.STDEV.S(HyperP_results[[#This Row],[ROC_AUC Fold 1]:[ROC_AUC Fold 5]])</f>
        <v>1.0820023077483427E-4</v>
      </c>
      <c r="Y326">
        <v>0.99846493686925331</v>
      </c>
      <c r="Z326">
        <v>0.99842230171454316</v>
      </c>
      <c r="AA326">
        <v>0.99841679883077361</v>
      </c>
      <c r="AB326">
        <v>0.99843896761734052</v>
      </c>
      <c r="AC326">
        <v>0.99839063305401698</v>
      </c>
      <c r="AD326">
        <v>0.99865598312959225</v>
      </c>
      <c r="AE326">
        <v>0.99936581198460661</v>
      </c>
      <c r="AF326">
        <v>0.99876320469151214</v>
      </c>
      <c r="AG326">
        <v>0.99580032525396545</v>
      </c>
      <c r="AH326">
        <v>0.9992552324038565</v>
      </c>
      <c r="AI326">
        <v>0.99861818459581664</v>
      </c>
      <c r="AJ326">
        <v>0.99768074031446108</v>
      </c>
      <c r="AK326">
        <v>0.99823308382344211</v>
      </c>
      <c r="AL326">
        <v>0.99916440218288971</v>
      </c>
      <c r="AM326">
        <v>0.99912600952072883</v>
      </c>
      <c r="AN326">
        <v>0.99869134406224924</v>
      </c>
      <c r="AO326">
        <v>0.99623306897166286</v>
      </c>
      <c r="AP326">
        <v>0.99962774546694866</v>
      </c>
      <c r="AQ326">
        <v>0.99910039355611913</v>
      </c>
      <c r="AR326">
        <v>0.99784982850472859</v>
      </c>
      <c r="AS326">
        <v>0.99702533713538888</v>
      </c>
      <c r="AT326">
        <v>0.99962021937020795</v>
      </c>
      <c r="AU326">
        <v>0.99887216457022754</v>
      </c>
      <c r="AV326">
        <v>0.9991255629792406</v>
      </c>
      <c r="AW326">
        <v>0.99722977187667083</v>
      </c>
      <c r="AX326">
        <v>0.999741987019379</v>
      </c>
      <c r="AY326">
        <v>634.29690923690794</v>
      </c>
      <c r="AZ326">
        <f>_xlfn.STDEV.S(HyperP_results[[#This Row],[Train Time Fold 1]:[Train Time Fold 5]])</f>
        <v>61.849556941702772</v>
      </c>
      <c r="BA326">
        <v>663.39545130729675</v>
      </c>
      <c r="BB326">
        <v>555.97077655792236</v>
      </c>
      <c r="BC326">
        <v>686.30944347381592</v>
      </c>
      <c r="BD326">
        <v>685.86943006515503</v>
      </c>
      <c r="BE326">
        <v>579.93944478034973</v>
      </c>
    </row>
    <row r="327" spans="1:57" x14ac:dyDescent="0.25">
      <c r="A327" t="s">
        <v>9</v>
      </c>
      <c r="B3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0.8022058677292262</v>
      </c>
      <c r="C327">
        <v>75</v>
      </c>
      <c r="D327">
        <v>0.9</v>
      </c>
      <c r="E327">
        <v>0.9</v>
      </c>
      <c r="F327">
        <v>128</v>
      </c>
      <c r="G327">
        <v>4</v>
      </c>
      <c r="H327">
        <v>8</v>
      </c>
      <c r="I327">
        <v>7</v>
      </c>
      <c r="J327">
        <v>0</v>
      </c>
      <c r="K327">
        <v>1</v>
      </c>
      <c r="L327" t="b">
        <v>0</v>
      </c>
      <c r="M3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27">
        <f>STANDARDIZE(HyperP_results[[#This Row],[Nparam]],AVERAGE(M:M),_xlfn.STDEV.S(M:M))</f>
        <v>-0.19623854104441973</v>
      </c>
      <c r="O327">
        <f>STANDARDIZE(HyperP_results[[#This Row],[AvgOACC]],AVERAGE(P:P),_xlfn.STDEV.S(P:P))</f>
        <v>0.91282722016722384</v>
      </c>
      <c r="P327">
        <v>0.9908011258323608</v>
      </c>
      <c r="Q327">
        <f>_xlfn.STDEV.S(HyperP_results[[#This Row],[OACC Fold 1]:[OACC fold 5]])</f>
        <v>1.4375225915680538E-3</v>
      </c>
      <c r="R327">
        <v>0.98901626965058009</v>
      </c>
      <c r="S327">
        <v>0.99203679549667056</v>
      </c>
      <c r="T327">
        <v>0.9908011258323608</v>
      </c>
      <c r="U327">
        <v>0.99238003707008993</v>
      </c>
      <c r="V327">
        <v>0.98977140111210271</v>
      </c>
      <c r="W327">
        <f>STANDARDIZE(HyperP_results[[#This Row],[AvgROCAUC]],AVERAGE(Y:Y),_xlfn.STDEV.S(Y:Y))</f>
        <v>0.71285482409315615</v>
      </c>
      <c r="X327">
        <f>_xlfn.STDEV.S(HyperP_results[[#This Row],[ROC_AUC Fold 1]:[ROC_AUC Fold 5]])</f>
        <v>2.4569205751266248E-4</v>
      </c>
      <c r="Y327">
        <v>0.99885737298473098</v>
      </c>
      <c r="Z327">
        <v>0.99868862077669673</v>
      </c>
      <c r="AA327">
        <v>0.99865840147427054</v>
      </c>
      <c r="AB327">
        <v>0.99868987307160362</v>
      </c>
      <c r="AC327">
        <v>0.99915741156407767</v>
      </c>
      <c r="AD327">
        <v>0.99909255803700647</v>
      </c>
      <c r="AE327">
        <v>0.99947955998408256</v>
      </c>
      <c r="AF327">
        <v>0.99883308410785809</v>
      </c>
      <c r="AG327">
        <v>0.99590317382522431</v>
      </c>
      <c r="AH327">
        <v>0.99991162581441995</v>
      </c>
      <c r="AI327">
        <v>0.99959236281618991</v>
      </c>
      <c r="AJ327">
        <v>0.9985148124365365</v>
      </c>
      <c r="AK327">
        <v>0.99619070427137169</v>
      </c>
      <c r="AL327">
        <v>0.99968545511714546</v>
      </c>
      <c r="AM327">
        <v>0.99936261963359529</v>
      </c>
      <c r="AN327">
        <v>0.99934681076565168</v>
      </c>
      <c r="AO327">
        <v>0.99599388106695186</v>
      </c>
      <c r="AP327">
        <v>0.99990079627827055</v>
      </c>
      <c r="AQ327">
        <v>0.99946105206386948</v>
      </c>
      <c r="AR327">
        <v>0.9987516507021641</v>
      </c>
      <c r="AS327">
        <v>0.99847531634289788</v>
      </c>
      <c r="AT327">
        <v>0.99992598859445891</v>
      </c>
      <c r="AU327">
        <v>0.99944760754027528</v>
      </c>
      <c r="AV327">
        <v>0.99790161778070074</v>
      </c>
      <c r="AW327">
        <v>0.99900801253490179</v>
      </c>
      <c r="AX327">
        <v>0.99990389863875895</v>
      </c>
      <c r="AY327">
        <v>908.4566691875458</v>
      </c>
      <c r="AZ327">
        <f>_xlfn.STDEV.S(HyperP_results[[#This Row],[Train Time Fold 1]:[Train Time Fold 5]])</f>
        <v>67.053125921658136</v>
      </c>
      <c r="BA327">
        <v>970.01942300796509</v>
      </c>
      <c r="BB327">
        <v>845.75481677055359</v>
      </c>
      <c r="BC327">
        <v>924.40160846710205</v>
      </c>
      <c r="BD327">
        <v>971.40694451332092</v>
      </c>
      <c r="BE327">
        <v>830.70055317878723</v>
      </c>
    </row>
    <row r="328" spans="1:57" x14ac:dyDescent="0.25">
      <c r="A328" t="s">
        <v>1</v>
      </c>
      <c r="B3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0.80190740774875957</v>
      </c>
      <c r="C328">
        <v>63</v>
      </c>
      <c r="D328">
        <v>0.85</v>
      </c>
      <c r="E328">
        <v>0.9</v>
      </c>
      <c r="F328">
        <v>128</v>
      </c>
      <c r="G328">
        <v>4</v>
      </c>
      <c r="H328">
        <v>1</v>
      </c>
      <c r="I328">
        <v>7</v>
      </c>
      <c r="J328">
        <v>0</v>
      </c>
      <c r="K328">
        <v>1</v>
      </c>
      <c r="L328" t="b">
        <v>0</v>
      </c>
      <c r="M3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28">
        <f>STANDARDIZE(HyperP_results[[#This Row],[Nparam]],AVERAGE(M:M),_xlfn.STDEV.S(M:M))</f>
        <v>-0.19623854104441973</v>
      </c>
      <c r="O328">
        <f>STANDARDIZE(HyperP_results[[#This Row],[AvgOACC]],AVERAGE(P:P),_xlfn.STDEV.S(P:P))</f>
        <v>0.89100751919114185</v>
      </c>
      <c r="P328">
        <v>0.99018329100020597</v>
      </c>
      <c r="Q328">
        <f>_xlfn.STDEV.S(HyperP_results[[#This Row],[OACC Fold 1]:[OACC fold 5]])</f>
        <v>8.6698228463751015E-4</v>
      </c>
      <c r="R328">
        <v>0.99107571909109626</v>
      </c>
      <c r="S328">
        <v>0.99059518088830922</v>
      </c>
      <c r="T328">
        <v>0.9907324775176769</v>
      </c>
      <c r="U328">
        <v>0.98935951122399945</v>
      </c>
      <c r="V328">
        <v>0.98915356627994788</v>
      </c>
      <c r="W328">
        <f>STANDARDIZE(HyperP_results[[#This Row],[AvgROCAUC]],AVERAGE(Y:Y),_xlfn.STDEV.S(Y:Y))</f>
        <v>0.73198575736322891</v>
      </c>
      <c r="X328">
        <f>_xlfn.STDEV.S(HyperP_results[[#This Row],[ROC_AUC Fold 1]:[ROC_AUC Fold 5]])</f>
        <v>1.56578937199278E-4</v>
      </c>
      <c r="Y328">
        <v>0.99898309914513417</v>
      </c>
      <c r="Z328">
        <v>0.99921309542676962</v>
      </c>
      <c r="AA328">
        <v>0.99899896951880196</v>
      </c>
      <c r="AB328">
        <v>0.99896251893449994</v>
      </c>
      <c r="AC328">
        <v>0.99896822391302609</v>
      </c>
      <c r="AD328">
        <v>0.99877268793257334</v>
      </c>
      <c r="AE328">
        <v>0.99953032897418281</v>
      </c>
      <c r="AF328">
        <v>0.99962056995236936</v>
      </c>
      <c r="AG328">
        <v>0.99784081120418244</v>
      </c>
      <c r="AH328">
        <v>0.99970780360288602</v>
      </c>
      <c r="AI328">
        <v>0.99931266078695402</v>
      </c>
      <c r="AJ328">
        <v>0.9993030018893736</v>
      </c>
      <c r="AK328">
        <v>0.9977277149052457</v>
      </c>
      <c r="AL328">
        <v>0.99980117603591989</v>
      </c>
      <c r="AM328">
        <v>0.99928911840381696</v>
      </c>
      <c r="AN328">
        <v>0.99952758255732743</v>
      </c>
      <c r="AO328">
        <v>0.99740331491712697</v>
      </c>
      <c r="AP328">
        <v>0.99984766835490613</v>
      </c>
      <c r="AQ328">
        <v>0.99956196314734569</v>
      </c>
      <c r="AR328">
        <v>0.99749917233441709</v>
      </c>
      <c r="AS328">
        <v>0.99891411216063697</v>
      </c>
      <c r="AT328">
        <v>0.9996449089890953</v>
      </c>
      <c r="AU328">
        <v>0.99936682466393045</v>
      </c>
      <c r="AV328">
        <v>0.99958529695604215</v>
      </c>
      <c r="AW328">
        <v>0.9960145250400998</v>
      </c>
      <c r="AX328">
        <v>0.9998482141405477</v>
      </c>
      <c r="AY328">
        <v>673.43020973205569</v>
      </c>
      <c r="AZ328">
        <f>_xlfn.STDEV.S(HyperP_results[[#This Row],[Train Time Fold 1]:[Train Time Fold 5]])</f>
        <v>9.322642935469803</v>
      </c>
      <c r="BA328">
        <v>666.99055027961731</v>
      </c>
      <c r="BB328">
        <v>667.23284244537354</v>
      </c>
      <c r="BC328">
        <v>667.96382141113281</v>
      </c>
      <c r="BD328">
        <v>676.39825510978699</v>
      </c>
      <c r="BE328">
        <v>688.56557941436768</v>
      </c>
    </row>
    <row r="329" spans="1:57" x14ac:dyDescent="0.25">
      <c r="A329" t="s">
        <v>1</v>
      </c>
      <c r="B3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0.80189114581589349</v>
      </c>
      <c r="C329">
        <v>22</v>
      </c>
      <c r="D329">
        <v>0.85</v>
      </c>
      <c r="E329">
        <v>0.9</v>
      </c>
      <c r="F329">
        <v>128</v>
      </c>
      <c r="G329">
        <v>2</v>
      </c>
      <c r="H329">
        <v>1</v>
      </c>
      <c r="I329">
        <v>5</v>
      </c>
      <c r="J329">
        <v>0</v>
      </c>
      <c r="K329">
        <v>1</v>
      </c>
      <c r="L329" t="b">
        <v>0</v>
      </c>
      <c r="M3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29">
        <f>STANDARDIZE(HyperP_results[[#This Row],[Nparam]],AVERAGE(M:M),_xlfn.STDEV.S(M:M))</f>
        <v>-0.53875042359105152</v>
      </c>
      <c r="O329">
        <f>STANDARDIZE(HyperP_results[[#This Row],[AvgOACC]],AVERAGE(P:P),_xlfn.STDEV.S(P:P))</f>
        <v>0.57534917840380317</v>
      </c>
      <c r="P329">
        <v>0.98124528042836556</v>
      </c>
      <c r="Q329">
        <f>_xlfn.STDEV.S(HyperP_results[[#This Row],[OACC Fold 1]:[OACC fold 5]])</f>
        <v>2.1958877982865216E-3</v>
      </c>
      <c r="R329">
        <v>0.98290656964371526</v>
      </c>
      <c r="S329">
        <v>0.97919956065078606</v>
      </c>
      <c r="T329">
        <v>0.97858172581863112</v>
      </c>
      <c r="U329">
        <v>0.98331845953181851</v>
      </c>
      <c r="V329">
        <v>0.98222008649687653</v>
      </c>
      <c r="W329">
        <f>STANDARDIZE(HyperP_results[[#This Row],[AvgROCAUC]],AVERAGE(Y:Y),_xlfn.STDEV.S(Y:Y))</f>
        <v>0.54629613556713075</v>
      </c>
      <c r="X329">
        <f>_xlfn.STDEV.S(HyperP_results[[#This Row],[ROC_AUC Fold 1]:[ROC_AUC Fold 5]])</f>
        <v>9.1215583375151628E-4</v>
      </c>
      <c r="Y329">
        <v>0.99776276959583488</v>
      </c>
      <c r="Z329">
        <v>0.99855054140466837</v>
      </c>
      <c r="AA329">
        <v>0.99797201039011263</v>
      </c>
      <c r="AB329">
        <v>0.99626647544884894</v>
      </c>
      <c r="AC329">
        <v>0.99762497668114081</v>
      </c>
      <c r="AD329">
        <v>0.99839984405440363</v>
      </c>
      <c r="AE329">
        <v>0.99889307398712279</v>
      </c>
      <c r="AF329">
        <v>0.997586845634999</v>
      </c>
      <c r="AG329">
        <v>0.99784151666369636</v>
      </c>
      <c r="AH329">
        <v>0.99977461925562761</v>
      </c>
      <c r="AI329">
        <v>0.99846961971673132</v>
      </c>
      <c r="AJ329">
        <v>0.997762562556335</v>
      </c>
      <c r="AK329">
        <v>0.99641455771401422</v>
      </c>
      <c r="AL329">
        <v>0.99970932605757024</v>
      </c>
      <c r="AM329">
        <v>0.99768586378749402</v>
      </c>
      <c r="AN329">
        <v>0.99812662431685195</v>
      </c>
      <c r="AO329">
        <v>0.98984309095229617</v>
      </c>
      <c r="AP329">
        <v>0.99937335190689747</v>
      </c>
      <c r="AQ329">
        <v>0.99897925781986163</v>
      </c>
      <c r="AR329">
        <v>0.99868010484504688</v>
      </c>
      <c r="AS329">
        <v>0.99310097724707413</v>
      </c>
      <c r="AT329">
        <v>0.99906058800876785</v>
      </c>
      <c r="AU329">
        <v>0.99901666908745246</v>
      </c>
      <c r="AV329">
        <v>0.9987263578344564</v>
      </c>
      <c r="AW329">
        <v>0.99629344145428622</v>
      </c>
      <c r="AX329">
        <v>0.99962844924317051</v>
      </c>
      <c r="AY329">
        <v>634.71270890235905</v>
      </c>
      <c r="AZ329">
        <f>_xlfn.STDEV.S(HyperP_results[[#This Row],[Train Time Fold 1]:[Train Time Fold 5]])</f>
        <v>60.029831270794318</v>
      </c>
      <c r="BA329">
        <v>663.75171732902527</v>
      </c>
      <c r="BB329">
        <v>604.4179470539093</v>
      </c>
      <c r="BC329">
        <v>593.27166938781738</v>
      </c>
      <c r="BD329">
        <v>726.85806202888489</v>
      </c>
      <c r="BE329">
        <v>585.2641487121582</v>
      </c>
    </row>
    <row r="330" spans="1:57" x14ac:dyDescent="0.25">
      <c r="A330" t="s">
        <v>9</v>
      </c>
      <c r="B3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0.80168667172116104</v>
      </c>
      <c r="C330">
        <v>67</v>
      </c>
      <c r="D330">
        <v>0.9</v>
      </c>
      <c r="E330">
        <v>0.9</v>
      </c>
      <c r="F330">
        <v>128</v>
      </c>
      <c r="G330">
        <v>4</v>
      </c>
      <c r="H330">
        <v>2</v>
      </c>
      <c r="I330">
        <v>7</v>
      </c>
      <c r="J330">
        <v>0</v>
      </c>
      <c r="K330">
        <v>1</v>
      </c>
      <c r="L330" t="b">
        <v>0</v>
      </c>
      <c r="M3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30">
        <f>STANDARDIZE(HyperP_results[[#This Row],[Nparam]],AVERAGE(M:M),_xlfn.STDEV.S(M:M))</f>
        <v>-0.19623854104441973</v>
      </c>
      <c r="O330">
        <f>STANDARDIZE(HyperP_results[[#This Row],[AvgOACC]],AVERAGE(P:P),_xlfn.STDEV.S(P:P))</f>
        <v>0.88712846123983702</v>
      </c>
      <c r="P330">
        <v>0.99007345369671174</v>
      </c>
      <c r="Q330">
        <f>_xlfn.STDEV.S(HyperP_results[[#This Row],[OACC Fold 1]:[OACC fold 5]])</f>
        <v>6.2654516148029924E-4</v>
      </c>
      <c r="R330">
        <v>0.98908491796526399</v>
      </c>
      <c r="S330">
        <v>0.99032058762957365</v>
      </c>
      <c r="T330">
        <v>0.98984004942678661</v>
      </c>
      <c r="U330">
        <v>0.99059518088830922</v>
      </c>
      <c r="V330">
        <v>0.99052653257362533</v>
      </c>
      <c r="W330">
        <f>STANDARDIZE(HyperP_results[[#This Row],[AvgROCAUC]],AVERAGE(Y:Y),_xlfn.STDEV.S(Y:Y))</f>
        <v>0.73418036811009957</v>
      </c>
      <c r="X330">
        <f>_xlfn.STDEV.S(HyperP_results[[#This Row],[ROC_AUC Fold 1]:[ROC_AUC Fold 5]])</f>
        <v>3.3224599893580192E-4</v>
      </c>
      <c r="Y330">
        <v>0.99899752185932633</v>
      </c>
      <c r="Z330">
        <v>0.99896328971460802</v>
      </c>
      <c r="AA330">
        <v>0.99912387354106258</v>
      </c>
      <c r="AB330">
        <v>0.99900730239119351</v>
      </c>
      <c r="AC330">
        <v>0.99940435209816048</v>
      </c>
      <c r="AD330">
        <v>0.99848879155160686</v>
      </c>
      <c r="AE330">
        <v>0.99939852634904791</v>
      </c>
      <c r="AF330">
        <v>0.99921973539883113</v>
      </c>
      <c r="AG330">
        <v>0.99754537218558781</v>
      </c>
      <c r="AH330">
        <v>0.99973335498857552</v>
      </c>
      <c r="AI330">
        <v>0.99932136982913877</v>
      </c>
      <c r="AJ330">
        <v>0.99969770764407495</v>
      </c>
      <c r="AK330">
        <v>0.9979223103427789</v>
      </c>
      <c r="AL330">
        <v>0.99995586317694007</v>
      </c>
      <c r="AM330">
        <v>0.99944822479243467</v>
      </c>
      <c r="AN330">
        <v>0.99945633295634739</v>
      </c>
      <c r="AO330">
        <v>0.99675147032614519</v>
      </c>
      <c r="AP330">
        <v>0.99990878198397226</v>
      </c>
      <c r="AQ330">
        <v>0.99948974464471063</v>
      </c>
      <c r="AR330">
        <v>0.99964364089904845</v>
      </c>
      <c r="AS330">
        <v>0.99869003594130579</v>
      </c>
      <c r="AT330">
        <v>0.99998784908808702</v>
      </c>
      <c r="AU330">
        <v>0.99947583718199706</v>
      </c>
      <c r="AV330">
        <v>0.99876072354636369</v>
      </c>
      <c r="AW330">
        <v>0.99520517733024416</v>
      </c>
      <c r="AX330">
        <v>0.99986589472277565</v>
      </c>
      <c r="AY330">
        <v>712.91159009933472</v>
      </c>
      <c r="AZ330">
        <f>_xlfn.STDEV.S(HyperP_results[[#This Row],[Train Time Fold 1]:[Train Time Fold 5]])</f>
        <v>69.503439430836082</v>
      </c>
      <c r="BA330">
        <v>786.87764596939087</v>
      </c>
      <c r="BB330">
        <v>638.3917019367218</v>
      </c>
      <c r="BC330">
        <v>709.35980796813965</v>
      </c>
      <c r="BD330">
        <v>779.29820656776428</v>
      </c>
      <c r="BE330">
        <v>650.63058805465698</v>
      </c>
    </row>
    <row r="331" spans="1:57" x14ac:dyDescent="0.25">
      <c r="A331" t="s">
        <v>6</v>
      </c>
      <c r="B3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0.80107685780890991</v>
      </c>
      <c r="C331">
        <v>63</v>
      </c>
      <c r="D331">
        <v>0.85</v>
      </c>
      <c r="E331">
        <v>0.999</v>
      </c>
      <c r="F331">
        <v>128</v>
      </c>
      <c r="G331">
        <v>4</v>
      </c>
      <c r="H331">
        <v>1</v>
      </c>
      <c r="I331">
        <v>7</v>
      </c>
      <c r="J331">
        <v>0</v>
      </c>
      <c r="K331">
        <v>1</v>
      </c>
      <c r="L331" t="b">
        <v>0</v>
      </c>
      <c r="M3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31">
        <f>STANDARDIZE(HyperP_results[[#This Row],[Nparam]],AVERAGE(M:M),_xlfn.STDEV.S(M:M))</f>
        <v>-0.19623854104441973</v>
      </c>
      <c r="O331">
        <f>STANDARDIZE(HyperP_results[[#This Row],[AvgOACC]],AVERAGE(P:P),_xlfn.STDEV.S(P:P))</f>
        <v>0.88809822572766317</v>
      </c>
      <c r="P331">
        <v>0.99010091302258529</v>
      </c>
      <c r="Q331">
        <f>_xlfn.STDEV.S(HyperP_results[[#This Row],[OACC Fold 1]:[OACC fold 5]])</f>
        <v>1.613892532329539E-3</v>
      </c>
      <c r="R331">
        <v>0.99093842246172859</v>
      </c>
      <c r="S331">
        <v>0.99086977414704469</v>
      </c>
      <c r="T331">
        <v>0.98743735841285096</v>
      </c>
      <c r="U331">
        <v>0.98977140111210271</v>
      </c>
      <c r="V331">
        <v>0.99148760897919952</v>
      </c>
      <c r="W331">
        <f>STANDARDIZE(HyperP_results[[#This Row],[AvgROCAUC]],AVERAGE(Y:Y),_xlfn.STDEV.S(Y:Y))</f>
        <v>0.72884700853584716</v>
      </c>
      <c r="X331">
        <f>_xlfn.STDEV.S(HyperP_results[[#This Row],[ROC_AUC Fold 1]:[ROC_AUC Fold 5]])</f>
        <v>3.185761027449671E-4</v>
      </c>
      <c r="Y331">
        <v>0.99896247167061603</v>
      </c>
      <c r="Z331">
        <v>0.99913630378196638</v>
      </c>
      <c r="AA331">
        <v>0.999121559053472</v>
      </c>
      <c r="AB331">
        <v>0.99892501003504719</v>
      </c>
      <c r="AC331">
        <v>0.99842398355241901</v>
      </c>
      <c r="AD331">
        <v>0.9992055019301751</v>
      </c>
      <c r="AE331">
        <v>0.99955988956587305</v>
      </c>
      <c r="AF331">
        <v>0.99970466966329752</v>
      </c>
      <c r="AG331">
        <v>0.99771936077942136</v>
      </c>
      <c r="AH331">
        <v>0.99955363352194726</v>
      </c>
      <c r="AI331">
        <v>0.99957043107540589</v>
      </c>
      <c r="AJ331">
        <v>0.99972063046268556</v>
      </c>
      <c r="AK331">
        <v>0.99701364135923465</v>
      </c>
      <c r="AL331">
        <v>0.99992942129888829</v>
      </c>
      <c r="AM331">
        <v>0.99922204045432073</v>
      </c>
      <c r="AN331">
        <v>0.99955359754936923</v>
      </c>
      <c r="AO331">
        <v>0.99735965068615229</v>
      </c>
      <c r="AP331">
        <v>0.99979398028312016</v>
      </c>
      <c r="AQ331">
        <v>0.99896612192234702</v>
      </c>
      <c r="AR331">
        <v>0.99885759930320561</v>
      </c>
      <c r="AS331">
        <v>0.99635114061664587</v>
      </c>
      <c r="AT331">
        <v>0.99978760320878279</v>
      </c>
      <c r="AU331">
        <v>0.99952704982208673</v>
      </c>
      <c r="AV331">
        <v>0.99971835299363132</v>
      </c>
      <c r="AW331">
        <v>0.9975614492366186</v>
      </c>
      <c r="AX331">
        <v>0.99995541793075882</v>
      </c>
      <c r="AY331">
        <v>1087.5224469661712</v>
      </c>
      <c r="AZ331">
        <f>_xlfn.STDEV.S(HyperP_results[[#This Row],[Train Time Fold 1]:[Train Time Fold 5]])</f>
        <v>306.52480530991829</v>
      </c>
      <c r="BA331">
        <v>887.13885259628296</v>
      </c>
      <c r="BB331">
        <v>1424.7824640274048</v>
      </c>
      <c r="BC331">
        <v>670.68701553344727</v>
      </c>
      <c r="BD331">
        <v>1160.451146364212</v>
      </c>
      <c r="BE331">
        <v>1294.5527563095093</v>
      </c>
    </row>
    <row r="332" spans="1:57" x14ac:dyDescent="0.25">
      <c r="A332" t="s">
        <v>0</v>
      </c>
      <c r="B3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0.80058995056640048</v>
      </c>
      <c r="C332">
        <v>5</v>
      </c>
      <c r="D332">
        <v>0.85</v>
      </c>
      <c r="E332">
        <v>0.9</v>
      </c>
      <c r="F332">
        <v>64</v>
      </c>
      <c r="G332">
        <v>1</v>
      </c>
      <c r="H332">
        <v>2</v>
      </c>
      <c r="I332">
        <v>3</v>
      </c>
      <c r="J332">
        <v>0</v>
      </c>
      <c r="K332">
        <v>1</v>
      </c>
      <c r="L332" t="b">
        <v>0</v>
      </c>
      <c r="M3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332">
        <f>STANDARDIZE(HyperP_results[[#This Row],[Nparam]],AVERAGE(M:M),_xlfn.STDEV.S(M:M))</f>
        <v>-0.84129315091819212</v>
      </c>
      <c r="O332">
        <f>STANDARDIZE(HyperP_results[[#This Row],[AvgOACC]],AVERAGE(P:P),_xlfn.STDEV.S(P:P))</f>
        <v>0.23447696093299081</v>
      </c>
      <c r="P332">
        <v>0.97159332738381288</v>
      </c>
      <c r="Q332">
        <f>_xlfn.STDEV.S(HyperP_results[[#This Row],[OACC Fold 1]:[OACC fold 5]])</f>
        <v>2.0942799586222902E-3</v>
      </c>
      <c r="R332">
        <v>0.97363904716139216</v>
      </c>
      <c r="S332">
        <v>0.96917690670694034</v>
      </c>
      <c r="T332">
        <v>0.97247202581176628</v>
      </c>
      <c r="U332">
        <v>0.97315850895860512</v>
      </c>
      <c r="V332">
        <v>0.96952014828035971</v>
      </c>
      <c r="W332">
        <f>STANDARDIZE(HyperP_results[[#This Row],[AvgROCAUC]],AVERAGE(Y:Y),_xlfn.STDEV.S(Y:Y))</f>
        <v>0.43503437921852378</v>
      </c>
      <c r="X332">
        <f>_xlfn.STDEV.S(HyperP_results[[#This Row],[ROC_AUC Fold 1]:[ROC_AUC Fold 5]])</f>
        <v>3.4366507453973674E-4</v>
      </c>
      <c r="Y332">
        <v>0.99703157090165995</v>
      </c>
      <c r="Z332">
        <v>0.99732156926714799</v>
      </c>
      <c r="AA332">
        <v>0.99713436123475974</v>
      </c>
      <c r="AB332">
        <v>0.9972795605449396</v>
      </c>
      <c r="AC332">
        <v>0.99694672421563224</v>
      </c>
      <c r="AD332">
        <v>0.99647563924581972</v>
      </c>
      <c r="AE332">
        <v>0.99788453218169504</v>
      </c>
      <c r="AF332">
        <v>0.99651058412081917</v>
      </c>
      <c r="AG332">
        <v>0.99581573397493028</v>
      </c>
      <c r="AH332">
        <v>0.99948730620372694</v>
      </c>
      <c r="AI332">
        <v>0.99775582546192165</v>
      </c>
      <c r="AJ332">
        <v>0.99723470818400173</v>
      </c>
      <c r="AK332">
        <v>0.99492180538228481</v>
      </c>
      <c r="AL332">
        <v>0.99923334352707704</v>
      </c>
      <c r="AM332">
        <v>0.99798781582815865</v>
      </c>
      <c r="AN332">
        <v>0.99700844255926779</v>
      </c>
      <c r="AO332">
        <v>0.99545283074912372</v>
      </c>
      <c r="AP332">
        <v>0.99920249227555324</v>
      </c>
      <c r="AQ332">
        <v>0.99757981215087888</v>
      </c>
      <c r="AR332">
        <v>0.99704840010576357</v>
      </c>
      <c r="AS332">
        <v>0.99467623121249915</v>
      </c>
      <c r="AT332">
        <v>0.99925434191149431</v>
      </c>
      <c r="AU332">
        <v>0.99728276919379344</v>
      </c>
      <c r="AV332">
        <v>0.99656350287331419</v>
      </c>
      <c r="AW332">
        <v>0.99363987405691212</v>
      </c>
      <c r="AX332">
        <v>0.99920990347005345</v>
      </c>
      <c r="AY332">
        <v>2044.8511896133423</v>
      </c>
      <c r="AZ332">
        <f>_xlfn.STDEV.S(HyperP_results[[#This Row],[Train Time Fold 1]:[Train Time Fold 5]])</f>
        <v>6.2156907849938126</v>
      </c>
      <c r="BA332">
        <v>2039.2295763492584</v>
      </c>
      <c r="BB332">
        <v>2037.2411541938782</v>
      </c>
      <c r="BC332">
        <v>2047.2549276351929</v>
      </c>
      <c r="BD332">
        <v>2049.7064447402954</v>
      </c>
      <c r="BE332">
        <v>2050.8238451480865</v>
      </c>
    </row>
    <row r="333" spans="1:57" x14ac:dyDescent="0.25">
      <c r="A333" t="s">
        <v>1</v>
      </c>
      <c r="B3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0.80039804142249094</v>
      </c>
      <c r="C333">
        <v>58</v>
      </c>
      <c r="D333">
        <v>0.85</v>
      </c>
      <c r="E333">
        <v>0.9</v>
      </c>
      <c r="F333">
        <v>128</v>
      </c>
      <c r="G333">
        <v>3</v>
      </c>
      <c r="H333">
        <v>16</v>
      </c>
      <c r="I333">
        <v>5</v>
      </c>
      <c r="J333">
        <v>0</v>
      </c>
      <c r="K333">
        <v>1</v>
      </c>
      <c r="L333" t="b">
        <v>0</v>
      </c>
      <c r="M3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33">
        <f>STANDARDIZE(HyperP_results[[#This Row],[Nparam]],AVERAGE(M:M),_xlfn.STDEV.S(M:M))</f>
        <v>-0.36749448231773563</v>
      </c>
      <c r="O333">
        <f>STANDARDIZE(HyperP_results[[#This Row],[AvgOACC]],AVERAGE(P:P),_xlfn.STDEV.S(P:P))</f>
        <v>0.70481273752855966</v>
      </c>
      <c r="P333">
        <v>0.98491110043248431</v>
      </c>
      <c r="Q333">
        <f>_xlfn.STDEV.S(HyperP_results[[#This Row],[OACC Fold 1]:[OACC fold 5]])</f>
        <v>1.9193312558949908E-3</v>
      </c>
      <c r="R333">
        <v>0.9843481842520766</v>
      </c>
      <c r="S333">
        <v>0.982494679755612</v>
      </c>
      <c r="T333">
        <v>0.98455412919612828</v>
      </c>
      <c r="U333">
        <v>0.98778059998627032</v>
      </c>
      <c r="V333">
        <v>0.98537790897233468</v>
      </c>
      <c r="W333">
        <f>STANDARDIZE(HyperP_results[[#This Row],[AvgROCAUC]],AVERAGE(Y:Y),_xlfn.STDEV.S(Y:Y))</f>
        <v>0.65646068825417558</v>
      </c>
      <c r="X333">
        <f>_xlfn.STDEV.S(HyperP_results[[#This Row],[ROC_AUC Fold 1]:[ROC_AUC Fold 5]])</f>
        <v>1.3918345832256439E-4</v>
      </c>
      <c r="Y333">
        <v>0.99848675760135175</v>
      </c>
      <c r="Z333">
        <v>0.99861709589150272</v>
      </c>
      <c r="AA333">
        <v>0.99829760208960627</v>
      </c>
      <c r="AB333">
        <v>0.99838143971107751</v>
      </c>
      <c r="AC333">
        <v>0.99855993029097101</v>
      </c>
      <c r="AD333">
        <v>0.99857772002360079</v>
      </c>
      <c r="AE333">
        <v>0.99925307666445407</v>
      </c>
      <c r="AF333">
        <v>0.99837107266200209</v>
      </c>
      <c r="AG333">
        <v>0.99705853086199714</v>
      </c>
      <c r="AH333">
        <v>0.99959563029078147</v>
      </c>
      <c r="AI333">
        <v>0.99887780664074599</v>
      </c>
      <c r="AJ333">
        <v>0.99877599925343441</v>
      </c>
      <c r="AK333">
        <v>0.99563677003505013</v>
      </c>
      <c r="AL333">
        <v>0.99960084397993543</v>
      </c>
      <c r="AM333">
        <v>0.99907010962205456</v>
      </c>
      <c r="AN333">
        <v>0.9978255540174924</v>
      </c>
      <c r="AO333">
        <v>0.99677824065823095</v>
      </c>
      <c r="AP333">
        <v>0.99955883284832137</v>
      </c>
      <c r="AQ333">
        <v>0.99909050787700548</v>
      </c>
      <c r="AR333">
        <v>0.9977442502238586</v>
      </c>
      <c r="AS333">
        <v>0.99750356442701826</v>
      </c>
      <c r="AT333">
        <v>0.99987803127190855</v>
      </c>
      <c r="AU333">
        <v>0.99909107690634003</v>
      </c>
      <c r="AV333">
        <v>0.99851897853846472</v>
      </c>
      <c r="AW333">
        <v>0.99669974900493075</v>
      </c>
      <c r="AX333">
        <v>0.99988344603998336</v>
      </c>
      <c r="AY333">
        <v>737.57831215858459</v>
      </c>
      <c r="AZ333">
        <f>_xlfn.STDEV.S(HyperP_results[[#This Row],[Train Time Fold 1]:[Train Time Fold 5]])</f>
        <v>83.623286959557717</v>
      </c>
      <c r="BA333">
        <v>786.09172511100769</v>
      </c>
      <c r="BB333">
        <v>641.59710574150085</v>
      </c>
      <c r="BC333">
        <v>769.29720973968506</v>
      </c>
      <c r="BD333">
        <v>832.84661269187927</v>
      </c>
      <c r="BE333">
        <v>658.0589075088501</v>
      </c>
    </row>
    <row r="334" spans="1:57" x14ac:dyDescent="0.25">
      <c r="A334" t="s">
        <v>5</v>
      </c>
      <c r="B3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0.79984417710750055</v>
      </c>
      <c r="C334">
        <v>33</v>
      </c>
      <c r="D334">
        <v>0.85</v>
      </c>
      <c r="E334">
        <v>0.999</v>
      </c>
      <c r="F334">
        <v>64</v>
      </c>
      <c r="G334">
        <v>2</v>
      </c>
      <c r="H334">
        <v>8</v>
      </c>
      <c r="I334">
        <v>3</v>
      </c>
      <c r="J334">
        <v>0</v>
      </c>
      <c r="K334">
        <v>1</v>
      </c>
      <c r="L334" t="b">
        <v>0</v>
      </c>
      <c r="M3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34">
        <f>STANDARDIZE(HyperP_results[[#This Row],[Nparam]],AVERAGE(M:M),_xlfn.STDEV.S(M:M))</f>
        <v>-0.79841783427103241</v>
      </c>
      <c r="O334">
        <f>STANDARDIZE(HyperP_results[[#This Row],[AvgOACC]],AVERAGE(P:P),_xlfn.STDEV.S(P:P))</f>
        <v>0.28732912551949596</v>
      </c>
      <c r="P334">
        <v>0.97308986064392111</v>
      </c>
      <c r="Q334">
        <f>_xlfn.STDEV.S(HyperP_results[[#This Row],[OACC Fold 1]:[OACC fold 5]])</f>
        <v>9.9243717270547653E-4</v>
      </c>
      <c r="R334">
        <v>0.9723347291823986</v>
      </c>
      <c r="S334">
        <v>0.9732958055879728</v>
      </c>
      <c r="T334">
        <v>0.97260932244113407</v>
      </c>
      <c r="U334">
        <v>0.97247202581176628</v>
      </c>
      <c r="V334">
        <v>0.97473742019633414</v>
      </c>
      <c r="W334">
        <f>STANDARDIZE(HyperP_results[[#This Row],[AvgROCAUC]],AVERAGE(Y:Y),_xlfn.STDEV.S(Y:Y))</f>
        <v>0.44059738845354546</v>
      </c>
      <c r="X334">
        <f>_xlfn.STDEV.S(HyperP_results[[#This Row],[ROC_AUC Fold 1]:[ROC_AUC Fold 5]])</f>
        <v>2.1383651326744641E-4</v>
      </c>
      <c r="Y334">
        <v>0.99706813031993469</v>
      </c>
      <c r="Z334">
        <v>0.9971370939080143</v>
      </c>
      <c r="AA334">
        <v>0.99695190160107072</v>
      </c>
      <c r="AB334">
        <v>0.99705496150714945</v>
      </c>
      <c r="AC334">
        <v>0.99681318104401673</v>
      </c>
      <c r="AD334">
        <v>0.99738351353942278</v>
      </c>
      <c r="AE334">
        <v>0.99767297864866911</v>
      </c>
      <c r="AF334">
        <v>0.99735993194996519</v>
      </c>
      <c r="AG334">
        <v>0.99512653715915167</v>
      </c>
      <c r="AH334">
        <v>0.9993543068605657</v>
      </c>
      <c r="AI334">
        <v>0.99775464882499298</v>
      </c>
      <c r="AJ334">
        <v>0.99693928526725639</v>
      </c>
      <c r="AK334">
        <v>0.99355681548149477</v>
      </c>
      <c r="AL334">
        <v>0.99939442210521467</v>
      </c>
      <c r="AM334">
        <v>0.99767319082909878</v>
      </c>
      <c r="AN334">
        <v>0.99695543122673003</v>
      </c>
      <c r="AO334">
        <v>0.9945289758213034</v>
      </c>
      <c r="AP334">
        <v>0.99931150577604955</v>
      </c>
      <c r="AQ334">
        <v>0.99798956149442153</v>
      </c>
      <c r="AR334">
        <v>0.99669344822146333</v>
      </c>
      <c r="AS334">
        <v>0.99368836511614089</v>
      </c>
      <c r="AT334">
        <v>0.99882279782244177</v>
      </c>
      <c r="AU334">
        <v>0.99810157347219963</v>
      </c>
      <c r="AV334">
        <v>0.99762587738106601</v>
      </c>
      <c r="AW334">
        <v>0.99452849313847791</v>
      </c>
      <c r="AX334">
        <v>0.99912947190183476</v>
      </c>
      <c r="AY334">
        <v>650.21099786758418</v>
      </c>
      <c r="AZ334">
        <f>_xlfn.STDEV.S(HyperP_results[[#This Row],[Train Time Fold 1]:[Train Time Fold 5]])</f>
        <v>31.299890103716095</v>
      </c>
      <c r="BA334">
        <v>625.10953998565674</v>
      </c>
      <c r="BB334">
        <v>702.4300594329834</v>
      </c>
      <c r="BC334">
        <v>648.27089142799377</v>
      </c>
      <c r="BD334">
        <v>648.60181450843811</v>
      </c>
      <c r="BE334">
        <v>626.64268398284912</v>
      </c>
    </row>
    <row r="335" spans="1:57" x14ac:dyDescent="0.25">
      <c r="A335" t="s">
        <v>2</v>
      </c>
      <c r="B3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0.79966845681818521</v>
      </c>
      <c r="C335">
        <v>95</v>
      </c>
      <c r="D335">
        <v>0.9</v>
      </c>
      <c r="E335">
        <v>0.999</v>
      </c>
      <c r="F335">
        <v>128</v>
      </c>
      <c r="G335">
        <v>5</v>
      </c>
      <c r="H335">
        <v>8</v>
      </c>
      <c r="I335">
        <v>7</v>
      </c>
      <c r="J335">
        <v>0</v>
      </c>
      <c r="K335">
        <v>1</v>
      </c>
      <c r="L335" t="b">
        <v>0</v>
      </c>
      <c r="M3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35">
        <f>STANDARDIZE(HyperP_results[[#This Row],[Nparam]],AVERAGE(M:M),_xlfn.STDEV.S(M:M))</f>
        <v>-2.4982599771103835E-2</v>
      </c>
      <c r="O335">
        <f>STANDARDIZE(HyperP_results[[#This Row],[AvgOACC]],AVERAGE(P:P),_xlfn.STDEV.S(P:P))</f>
        <v>1.0563523643654604</v>
      </c>
      <c r="P335">
        <v>0.99486510606164613</v>
      </c>
      <c r="Q335">
        <f>_xlfn.STDEV.S(HyperP_results[[#This Row],[OACC Fold 1]:[OACC fold 5]])</f>
        <v>5.0539334988138214E-4</v>
      </c>
      <c r="R335">
        <v>0.99498867302807714</v>
      </c>
      <c r="S335">
        <v>0.9954005629161804</v>
      </c>
      <c r="T335">
        <v>0.99492002471339325</v>
      </c>
      <c r="U335">
        <v>0.99402759662250295</v>
      </c>
      <c r="V335">
        <v>0.99498867302807714</v>
      </c>
      <c r="W335">
        <f>STANDARDIZE(HyperP_results[[#This Row],[AvgROCAUC]],AVERAGE(Y:Y),_xlfn.STDEV.S(Y:Y))</f>
        <v>0.80064963309319748</v>
      </c>
      <c r="X335">
        <f>_xlfn.STDEV.S(HyperP_results[[#This Row],[ROC_AUC Fold 1]:[ROC_AUC Fold 5]])</f>
        <v>1.0196156895932145E-4</v>
      </c>
      <c r="Y335">
        <v>0.99943434976276269</v>
      </c>
      <c r="Z335">
        <v>0.99943920815552934</v>
      </c>
      <c r="AA335">
        <v>0.99937908822571186</v>
      </c>
      <c r="AB335">
        <v>0.99960392891017602</v>
      </c>
      <c r="AC335">
        <v>0.99941115308999162</v>
      </c>
      <c r="AD335">
        <v>0.99933837043240448</v>
      </c>
      <c r="AE335">
        <v>0.99959259428574965</v>
      </c>
      <c r="AF335">
        <v>0.99968863479987535</v>
      </c>
      <c r="AG335">
        <v>0.99880090447335579</v>
      </c>
      <c r="AH335">
        <v>0.99999277552164045</v>
      </c>
      <c r="AI335">
        <v>0.99949178929248816</v>
      </c>
      <c r="AJ335">
        <v>0.99970318838261174</v>
      </c>
      <c r="AK335">
        <v>0.9990114284441276</v>
      </c>
      <c r="AL335">
        <v>0.9998524655234392</v>
      </c>
      <c r="AM335">
        <v>0.99986492786733405</v>
      </c>
      <c r="AN335">
        <v>0.99989808788882684</v>
      </c>
      <c r="AO335">
        <v>0.99859743509772458</v>
      </c>
      <c r="AP335">
        <v>0.99997151860718259</v>
      </c>
      <c r="AQ335">
        <v>0.99974935704507517</v>
      </c>
      <c r="AR335">
        <v>0.99958433412359671</v>
      </c>
      <c r="AS335">
        <v>0.99869634794748419</v>
      </c>
      <c r="AT335">
        <v>0.99966304918028459</v>
      </c>
      <c r="AU335">
        <v>0.9996806395195309</v>
      </c>
      <c r="AV335">
        <v>0.99974799712335294</v>
      </c>
      <c r="AW335">
        <v>0.99821812065585469</v>
      </c>
      <c r="AX335">
        <v>0.99988144961355796</v>
      </c>
      <c r="AY335">
        <v>2366.7156839370728</v>
      </c>
      <c r="AZ335">
        <f>_xlfn.STDEV.S(HyperP_results[[#This Row],[Train Time Fold 1]:[Train Time Fold 5]])</f>
        <v>347.21464238606546</v>
      </c>
      <c r="BA335">
        <v>2834.487979888916</v>
      </c>
      <c r="BB335">
        <v>2602.8420794010162</v>
      </c>
      <c r="BC335">
        <v>1965.2277467250824</v>
      </c>
      <c r="BD335">
        <v>2234.8330938816071</v>
      </c>
      <c r="BE335">
        <v>2196.1875197887421</v>
      </c>
    </row>
    <row r="336" spans="1:57" x14ac:dyDescent="0.25">
      <c r="A336" t="s">
        <v>2</v>
      </c>
      <c r="B3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0.79917728809261623</v>
      </c>
      <c r="C336">
        <v>10</v>
      </c>
      <c r="D336">
        <v>0.9</v>
      </c>
      <c r="E336">
        <v>0.999</v>
      </c>
      <c r="F336">
        <v>128</v>
      </c>
      <c r="G336">
        <v>1</v>
      </c>
      <c r="H336">
        <v>4</v>
      </c>
      <c r="I336">
        <v>5</v>
      </c>
      <c r="J336">
        <v>0</v>
      </c>
      <c r="K336">
        <v>1</v>
      </c>
      <c r="L336" t="b">
        <v>0</v>
      </c>
      <c r="M3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36">
        <f>STANDARDIZE(HyperP_results[[#This Row],[Nparam]],AVERAGE(M:M),_xlfn.STDEV.S(M:M))</f>
        <v>-0.70882434289054008</v>
      </c>
      <c r="O336">
        <f>STANDARDIZE(HyperP_results[[#This Row],[AvgOACC]],AVERAGE(P:P),_xlfn.STDEV.S(P:P))</f>
        <v>0.34987893498427108</v>
      </c>
      <c r="P336">
        <v>0.97486098716276515</v>
      </c>
      <c r="Q336">
        <f>_xlfn.STDEV.S(HyperP_results[[#This Row],[OACC Fold 1]:[OACC fold 5]])</f>
        <v>5.9909962780726224E-3</v>
      </c>
      <c r="R336">
        <v>0.97254067412645018</v>
      </c>
      <c r="S336">
        <v>0.97981739548294089</v>
      </c>
      <c r="T336">
        <v>0.9796800988535731</v>
      </c>
      <c r="U336">
        <v>0.96553854602869504</v>
      </c>
      <c r="V336">
        <v>0.97672822132216652</v>
      </c>
      <c r="W336">
        <f>STANDARDIZE(HyperP_results[[#This Row],[AvgROCAUC]],AVERAGE(Y:Y),_xlfn.STDEV.S(Y:Y))</f>
        <v>0.50414810366877805</v>
      </c>
      <c r="X336">
        <f>_xlfn.STDEV.S(HyperP_results[[#This Row],[ROC_AUC Fold 1]:[ROC_AUC Fold 5]])</f>
        <v>7.8915685421638963E-4</v>
      </c>
      <c r="Y336">
        <v>0.99748577787021842</v>
      </c>
      <c r="Z336">
        <v>0.9974680704785025</v>
      </c>
      <c r="AA336">
        <v>0.99825812140153947</v>
      </c>
      <c r="AB336">
        <v>0.99776964241356814</v>
      </c>
      <c r="AC336">
        <v>0.99616827156512022</v>
      </c>
      <c r="AD336">
        <v>0.99776478349236131</v>
      </c>
      <c r="AE336">
        <v>0.99782220900273844</v>
      </c>
      <c r="AF336">
        <v>0.99758880833190766</v>
      </c>
      <c r="AG336">
        <v>0.99531678845125648</v>
      </c>
      <c r="AH336">
        <v>0.9995506747892593</v>
      </c>
      <c r="AI336">
        <v>0.99877130170957618</v>
      </c>
      <c r="AJ336">
        <v>0.99796881237580404</v>
      </c>
      <c r="AK336">
        <v>0.99678600071288537</v>
      </c>
      <c r="AL336">
        <v>0.99982218878311691</v>
      </c>
      <c r="AM336">
        <v>0.99874666949059532</v>
      </c>
      <c r="AN336">
        <v>0.99831476547993869</v>
      </c>
      <c r="AO336">
        <v>0.99443013723044027</v>
      </c>
      <c r="AP336">
        <v>0.9995778348063129</v>
      </c>
      <c r="AQ336">
        <v>0.99698531152041348</v>
      </c>
      <c r="AR336">
        <v>0.99491457824606011</v>
      </c>
      <c r="AS336">
        <v>0.99382592972138062</v>
      </c>
      <c r="AT336">
        <v>0.9990507207788808</v>
      </c>
      <c r="AU336">
        <v>0.99820942864246753</v>
      </c>
      <c r="AV336">
        <v>0.99776604356594623</v>
      </c>
      <c r="AW336">
        <v>0.99584365531990737</v>
      </c>
      <c r="AX336">
        <v>0.99967614803568006</v>
      </c>
      <c r="AY336">
        <v>388.34555902481077</v>
      </c>
      <c r="AZ336">
        <f>_xlfn.STDEV.S(HyperP_results[[#This Row],[Train Time Fold 1]:[Train Time Fold 5]])</f>
        <v>83.746883287623632</v>
      </c>
      <c r="BA336">
        <v>298.0986590385437</v>
      </c>
      <c r="BB336">
        <v>442.78981041908264</v>
      </c>
      <c r="BC336">
        <v>497.42452597618103</v>
      </c>
      <c r="BD336">
        <v>386.07709527015686</v>
      </c>
      <c r="BE336">
        <v>317.33770442008972</v>
      </c>
    </row>
    <row r="337" spans="1:57" x14ac:dyDescent="0.25">
      <c r="A337" t="s">
        <v>9</v>
      </c>
      <c r="B3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0.79857736083854913</v>
      </c>
      <c r="C337">
        <v>63</v>
      </c>
      <c r="D337">
        <v>0.9</v>
      </c>
      <c r="E337">
        <v>0.9</v>
      </c>
      <c r="F337">
        <v>128</v>
      </c>
      <c r="G337">
        <v>4</v>
      </c>
      <c r="H337">
        <v>1</v>
      </c>
      <c r="I337">
        <v>7</v>
      </c>
      <c r="J337">
        <v>0</v>
      </c>
      <c r="K337">
        <v>1</v>
      </c>
      <c r="L337" t="b">
        <v>0</v>
      </c>
      <c r="M3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37">
        <f>STANDARDIZE(HyperP_results[[#This Row],[Nparam]],AVERAGE(M:M),_xlfn.STDEV.S(M:M))</f>
        <v>-0.19623854104441973</v>
      </c>
      <c r="O337">
        <f>STANDARDIZE(HyperP_results[[#This Row],[AvgOACC]],AVERAGE(P:P),_xlfn.STDEV.S(P:P))</f>
        <v>0.87161222943462535</v>
      </c>
      <c r="P337">
        <v>0.98963410448273503</v>
      </c>
      <c r="Q337">
        <f>_xlfn.STDEV.S(HyperP_results[[#This Row],[OACC Fold 1]:[OACC fold 5]])</f>
        <v>1.4513883786548853E-3</v>
      </c>
      <c r="R337">
        <v>0.99093842246172859</v>
      </c>
      <c r="S337">
        <v>0.98723141346879939</v>
      </c>
      <c r="T337">
        <v>0.99011464268552207</v>
      </c>
      <c r="U337">
        <v>0.98942815953868335</v>
      </c>
      <c r="V337">
        <v>0.99045788425894143</v>
      </c>
      <c r="W337">
        <f>STANDARDIZE(HyperP_results[[#This Row],[AvgROCAUC]],AVERAGE(Y:Y),_xlfn.STDEV.S(Y:Y))</f>
        <v>0.7269399452899743</v>
      </c>
      <c r="X337">
        <f>_xlfn.STDEV.S(HyperP_results[[#This Row],[ROC_AUC Fold 1]:[ROC_AUC Fold 5]])</f>
        <v>7.1084694751465151E-5</v>
      </c>
      <c r="Y337">
        <v>0.99894993868353354</v>
      </c>
      <c r="Z337">
        <v>0.99903524208728245</v>
      </c>
      <c r="AA337">
        <v>0.99889313667124657</v>
      </c>
      <c r="AB337">
        <v>0.99887572760389665</v>
      </c>
      <c r="AC337">
        <v>0.99893306303628748</v>
      </c>
      <c r="AD337">
        <v>0.9990125240189548</v>
      </c>
      <c r="AE337">
        <v>0.99950887946164801</v>
      </c>
      <c r="AF337">
        <v>0.99976240257802085</v>
      </c>
      <c r="AG337">
        <v>0.99745681845185052</v>
      </c>
      <c r="AH337">
        <v>0.99918867528115574</v>
      </c>
      <c r="AI337">
        <v>0.99946377183119639</v>
      </c>
      <c r="AJ337">
        <v>0.99932124015781554</v>
      </c>
      <c r="AK337">
        <v>0.99676383443236505</v>
      </c>
      <c r="AL337">
        <v>0.99986104010312249</v>
      </c>
      <c r="AM337">
        <v>0.99924343209946564</v>
      </c>
      <c r="AN337">
        <v>0.9994175048863746</v>
      </c>
      <c r="AO337">
        <v>0.99691153537693811</v>
      </c>
      <c r="AP337">
        <v>0.99993194914817507</v>
      </c>
      <c r="AQ337">
        <v>0.99929796246991143</v>
      </c>
      <c r="AR337">
        <v>0.99882691827700398</v>
      </c>
      <c r="AS337">
        <v>0.99792531782807581</v>
      </c>
      <c r="AT337">
        <v>0.99994684335107564</v>
      </c>
      <c r="AU337">
        <v>0.99927413074982441</v>
      </c>
      <c r="AV337">
        <v>0.99958768552114796</v>
      </c>
      <c r="AW337">
        <v>0.99723482148161358</v>
      </c>
      <c r="AX337">
        <v>0.99981585479711965</v>
      </c>
      <c r="AY337">
        <v>695.86719408035276</v>
      </c>
      <c r="AZ337">
        <f>_xlfn.STDEV.S(HyperP_results[[#This Row],[Train Time Fold 1]:[Train Time Fold 5]])</f>
        <v>115.68602573238056</v>
      </c>
      <c r="BA337">
        <v>731.06959915161133</v>
      </c>
      <c r="BB337">
        <v>542.5487699508667</v>
      </c>
      <c r="BC337">
        <v>808.94964170455933</v>
      </c>
      <c r="BD337">
        <v>608.97768998146057</v>
      </c>
      <c r="BE337">
        <v>787.79026961326599</v>
      </c>
    </row>
    <row r="338" spans="1:57" x14ac:dyDescent="0.25">
      <c r="A338" t="s">
        <v>11</v>
      </c>
      <c r="B3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0.79749720970556903</v>
      </c>
      <c r="C338">
        <v>93</v>
      </c>
      <c r="D338">
        <v>0.9</v>
      </c>
      <c r="E338">
        <v>0.999</v>
      </c>
      <c r="F338">
        <v>64</v>
      </c>
      <c r="G338">
        <v>5</v>
      </c>
      <c r="H338">
        <v>8</v>
      </c>
      <c r="I338">
        <v>3</v>
      </c>
      <c r="J338">
        <v>0</v>
      </c>
      <c r="K338">
        <v>1</v>
      </c>
      <c r="L338" t="b">
        <v>0</v>
      </c>
      <c r="M3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38">
        <f>STANDARDIZE(HyperP_results[[#This Row],[Nparam]],AVERAGE(M:M),_xlfn.STDEV.S(M:M))</f>
        <v>-0.66624581840807151</v>
      </c>
      <c r="O338">
        <f>STANDARDIZE(HyperP_results[[#This Row],[AvgOACC]],AVERAGE(P:P),_xlfn.STDEV.S(P:P))</f>
        <v>0.40854968649773743</v>
      </c>
      <c r="P338">
        <v>0.97652227637811484</v>
      </c>
      <c r="Q338">
        <f>_xlfn.STDEV.S(HyperP_results[[#This Row],[OACC Fold 1]:[OACC fold 5]])</f>
        <v>7.6904498189085083E-4</v>
      </c>
      <c r="R338">
        <v>0.97535525502848908</v>
      </c>
      <c r="S338">
        <v>0.97700281458090199</v>
      </c>
      <c r="T338">
        <v>0.97624768311937937</v>
      </c>
      <c r="U338">
        <v>0.97734605615432146</v>
      </c>
      <c r="V338">
        <v>0.97665957300748263</v>
      </c>
      <c r="W338">
        <f>STANDARDIZE(HyperP_results[[#This Row],[AvgROCAUC]],AVERAGE(Y:Y),_xlfn.STDEV.S(Y:Y))</f>
        <v>0.49739138013445339</v>
      </c>
      <c r="X338">
        <f>_xlfn.STDEV.S(HyperP_results[[#This Row],[ROC_AUC Fold 1]:[ROC_AUC Fold 5]])</f>
        <v>3.5192293757424308E-4</v>
      </c>
      <c r="Y338">
        <v>0.99744137350714401</v>
      </c>
      <c r="Z338">
        <v>0.997708482592504</v>
      </c>
      <c r="AA338">
        <v>0.99743680023454251</v>
      </c>
      <c r="AB338">
        <v>0.99706255183936798</v>
      </c>
      <c r="AC338">
        <v>0.99786949196198138</v>
      </c>
      <c r="AD338">
        <v>0.99712954090732409</v>
      </c>
      <c r="AE338">
        <v>0.99853765247816151</v>
      </c>
      <c r="AF338">
        <v>0.99684526097573434</v>
      </c>
      <c r="AG338">
        <v>0.99614310431889741</v>
      </c>
      <c r="AH338">
        <v>0.9991862766968892</v>
      </c>
      <c r="AI338">
        <v>0.99780310311949605</v>
      </c>
      <c r="AJ338">
        <v>0.9977492125141556</v>
      </c>
      <c r="AK338">
        <v>0.99528701063387415</v>
      </c>
      <c r="AL338">
        <v>0.99920585316608235</v>
      </c>
      <c r="AM338">
        <v>0.99785983245075915</v>
      </c>
      <c r="AN338">
        <v>0.99725542759759245</v>
      </c>
      <c r="AO338">
        <v>0.99433296946474181</v>
      </c>
      <c r="AP338">
        <v>0.99927432053852849</v>
      </c>
      <c r="AQ338">
        <v>0.99836652896156775</v>
      </c>
      <c r="AR338">
        <v>0.99711070647460387</v>
      </c>
      <c r="AS338">
        <v>0.99665355997148453</v>
      </c>
      <c r="AT338">
        <v>0.99960546879510814</v>
      </c>
      <c r="AU338">
        <v>0.997623820300922</v>
      </c>
      <c r="AV338">
        <v>0.99704790017353206</v>
      </c>
      <c r="AW338">
        <v>0.99447309600190115</v>
      </c>
      <c r="AX338">
        <v>0.99945557882262093</v>
      </c>
      <c r="AY338">
        <v>767.42397112846379</v>
      </c>
      <c r="AZ338">
        <f>_xlfn.STDEV.S(HyperP_results[[#This Row],[Train Time Fold 1]:[Train Time Fold 5]])</f>
        <v>69.123224200112006</v>
      </c>
      <c r="BA338">
        <v>730.80958962440491</v>
      </c>
      <c r="BB338">
        <v>785.01361036300659</v>
      </c>
      <c r="BC338">
        <v>797.21865057945251</v>
      </c>
      <c r="BD338">
        <v>852.91351342201233</v>
      </c>
      <c r="BE338">
        <v>671.16449165344238</v>
      </c>
    </row>
    <row r="339" spans="1:57" x14ac:dyDescent="0.25">
      <c r="A339" t="s">
        <v>9</v>
      </c>
      <c r="B3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0.79711135589153015</v>
      </c>
      <c r="C339">
        <v>3</v>
      </c>
      <c r="D339">
        <v>0.9</v>
      </c>
      <c r="E339">
        <v>0.9</v>
      </c>
      <c r="F339">
        <v>128</v>
      </c>
      <c r="G339">
        <v>1</v>
      </c>
      <c r="H339">
        <v>1</v>
      </c>
      <c r="I339">
        <v>7</v>
      </c>
      <c r="J339">
        <v>0</v>
      </c>
      <c r="K339">
        <v>1</v>
      </c>
      <c r="L339" t="b">
        <v>0</v>
      </c>
      <c r="M3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39">
        <f>STANDARDIZE(HyperP_results[[#This Row],[Nparam]],AVERAGE(M:M),_xlfn.STDEV.S(M:M))</f>
        <v>-0.70882434289054008</v>
      </c>
      <c r="O339">
        <f>STANDARDIZE(HyperP_results[[#This Row],[AvgOACC]],AVERAGE(P:P),_xlfn.STDEV.S(P:P))</f>
        <v>0.35133358171601042</v>
      </c>
      <c r="P339">
        <v>0.97490217615157548</v>
      </c>
      <c r="Q339">
        <f>_xlfn.STDEV.S(HyperP_results[[#This Row],[OACC Fold 1]:[OACC fold 5]])</f>
        <v>4.9942769468040082E-3</v>
      </c>
      <c r="R339">
        <v>0.97460012356696646</v>
      </c>
      <c r="S339">
        <v>0.97954280222420542</v>
      </c>
      <c r="T339">
        <v>0.97130500446214041</v>
      </c>
      <c r="U339">
        <v>0.98022928537104415</v>
      </c>
      <c r="V339">
        <v>0.96883366513352098</v>
      </c>
      <c r="W339">
        <f>STANDARDIZE(HyperP_results[[#This Row],[AvgROCAUC]],AVERAGE(Y:Y),_xlfn.STDEV.S(Y:Y))</f>
        <v>0.48976736802360044</v>
      </c>
      <c r="X339">
        <f>_xlfn.STDEV.S(HyperP_results[[#This Row],[ROC_AUC Fold 1]:[ROC_AUC Fold 5]])</f>
        <v>8.7535167557168043E-4</v>
      </c>
      <c r="Y339">
        <v>0.99739126942931189</v>
      </c>
      <c r="Z339">
        <v>0.99792001203214598</v>
      </c>
      <c r="AA339">
        <v>0.99757760555063468</v>
      </c>
      <c r="AB339">
        <v>0.99605381211571176</v>
      </c>
      <c r="AC339">
        <v>0.99832221783592379</v>
      </c>
      <c r="AD339">
        <v>0.99708269961214324</v>
      </c>
      <c r="AE339">
        <v>0.99837830497541891</v>
      </c>
      <c r="AF339">
        <v>0.99794014959453647</v>
      </c>
      <c r="AG339">
        <v>0.99579731776866864</v>
      </c>
      <c r="AH339">
        <v>0.99966034897763711</v>
      </c>
      <c r="AI339">
        <v>0.99810538307537022</v>
      </c>
      <c r="AJ339">
        <v>0.99847107762429232</v>
      </c>
      <c r="AK339">
        <v>0.99449362858670465</v>
      </c>
      <c r="AL339">
        <v>0.99987537415760142</v>
      </c>
      <c r="AM339">
        <v>0.99687910557075876</v>
      </c>
      <c r="AN339">
        <v>0.99648543938118017</v>
      </c>
      <c r="AO339">
        <v>0.99300280698627696</v>
      </c>
      <c r="AP339">
        <v>0.99859247628173586</v>
      </c>
      <c r="AQ339">
        <v>0.99866063032633168</v>
      </c>
      <c r="AR339">
        <v>0.99841347432162908</v>
      </c>
      <c r="AS339">
        <v>0.99674367314204237</v>
      </c>
      <c r="AT339">
        <v>0.99980348844350608</v>
      </c>
      <c r="AU339">
        <v>0.9973896695521276</v>
      </c>
      <c r="AV339">
        <v>0.99664545472724819</v>
      </c>
      <c r="AW339">
        <v>0.99529232014495339</v>
      </c>
      <c r="AX339">
        <v>0.99921640980941118</v>
      </c>
      <c r="AY339">
        <v>592.1101770401001</v>
      </c>
      <c r="AZ339">
        <f>_xlfn.STDEV.S(HyperP_results[[#This Row],[Train Time Fold 1]:[Train Time Fold 5]])</f>
        <v>75.619680758848972</v>
      </c>
      <c r="BA339">
        <v>561.55495262145996</v>
      </c>
      <c r="BB339">
        <v>562.06632280349731</v>
      </c>
      <c r="BC339">
        <v>560.89732551574707</v>
      </c>
      <c r="BD339">
        <v>727.03336572647095</v>
      </c>
      <c r="BE339">
        <v>548.9989185333252</v>
      </c>
    </row>
    <row r="340" spans="1:57" x14ac:dyDescent="0.25">
      <c r="A340" t="s">
        <v>9</v>
      </c>
      <c r="B3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0.79639814419478494</v>
      </c>
      <c r="C340">
        <v>79</v>
      </c>
      <c r="D340">
        <v>0.9</v>
      </c>
      <c r="E340">
        <v>0.9</v>
      </c>
      <c r="F340">
        <v>128</v>
      </c>
      <c r="G340">
        <v>4</v>
      </c>
      <c r="H340">
        <v>16</v>
      </c>
      <c r="I340">
        <v>7</v>
      </c>
      <c r="J340">
        <v>0</v>
      </c>
      <c r="K340">
        <v>1</v>
      </c>
      <c r="L340" t="b">
        <v>0</v>
      </c>
      <c r="M3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40">
        <f>STANDARDIZE(HyperP_results[[#This Row],[Nparam]],AVERAGE(M:M),_xlfn.STDEV.S(M:M))</f>
        <v>-0.19623854104441973</v>
      </c>
      <c r="O340">
        <f>STANDARDIZE(HyperP_results[[#This Row],[AvgOACC]],AVERAGE(P:P),_xlfn.STDEV.S(P:P))</f>
        <v>0.88179475655679673</v>
      </c>
      <c r="P340">
        <v>0.98992242740440728</v>
      </c>
      <c r="Q340">
        <f>_xlfn.STDEV.S(HyperP_results[[#This Row],[OACC Fold 1]:[OACC fold 5]])</f>
        <v>1.4030143642182473E-3</v>
      </c>
      <c r="R340">
        <v>0.9917622022379351</v>
      </c>
      <c r="S340">
        <v>0.99052653257362533</v>
      </c>
      <c r="T340">
        <v>0.98812384155968969</v>
      </c>
      <c r="U340">
        <v>0.98901626965058009</v>
      </c>
      <c r="V340">
        <v>0.99018329100020597</v>
      </c>
      <c r="W340">
        <f>STANDARDIZE(HyperP_results[[#This Row],[AvgROCAUC]],AVERAGE(Y:Y),_xlfn.STDEV.S(Y:Y))</f>
        <v>0.70133042017743807</v>
      </c>
      <c r="X340">
        <f>_xlfn.STDEV.S(HyperP_results[[#This Row],[ROC_AUC Fold 1]:[ROC_AUC Fold 5]])</f>
        <v>1.9679998643681995E-4</v>
      </c>
      <c r="Y340">
        <v>0.99878163600761627</v>
      </c>
      <c r="Z340">
        <v>0.99862735168622707</v>
      </c>
      <c r="AA340">
        <v>0.99897809307222663</v>
      </c>
      <c r="AB340">
        <v>0.99871415049981438</v>
      </c>
      <c r="AC340">
        <v>0.99858495146366943</v>
      </c>
      <c r="AD340">
        <v>0.99900363331614372</v>
      </c>
      <c r="AE340">
        <v>0.99918829412142551</v>
      </c>
      <c r="AF340">
        <v>0.99889613111704123</v>
      </c>
      <c r="AG340">
        <v>0.99654454791183977</v>
      </c>
      <c r="AH340">
        <v>0.99989374415327126</v>
      </c>
      <c r="AI340">
        <v>0.99922574396727637</v>
      </c>
      <c r="AJ340">
        <v>0.99909864070277876</v>
      </c>
      <c r="AK340">
        <v>0.99801973801461408</v>
      </c>
      <c r="AL340">
        <v>0.99993311253335826</v>
      </c>
      <c r="AM340">
        <v>0.99951744383535801</v>
      </c>
      <c r="AN340">
        <v>0.99942833675138854</v>
      </c>
      <c r="AO340">
        <v>0.99548925473771754</v>
      </c>
      <c r="AP340">
        <v>0.99990539236788301</v>
      </c>
      <c r="AQ340">
        <v>0.99914194234209008</v>
      </c>
      <c r="AR340">
        <v>0.99833037447516371</v>
      </c>
      <c r="AS340">
        <v>0.99717017911245764</v>
      </c>
      <c r="AT340">
        <v>0.99976094588903053</v>
      </c>
      <c r="AU340">
        <v>0.99930087512853794</v>
      </c>
      <c r="AV340">
        <v>0.99899119230504307</v>
      </c>
      <c r="AW340">
        <v>0.99825023762846798</v>
      </c>
      <c r="AX340">
        <v>0.99949638348071168</v>
      </c>
      <c r="AY340">
        <v>1126.2980227947235</v>
      </c>
      <c r="AZ340">
        <f>_xlfn.STDEV.S(HyperP_results[[#This Row],[Train Time Fold 1]:[Train Time Fold 5]])</f>
        <v>107.80921287632769</v>
      </c>
      <c r="BA340">
        <v>1216.762026309967</v>
      </c>
      <c r="BB340">
        <v>1043.5503857135773</v>
      </c>
      <c r="BC340">
        <v>1172.1855254173279</v>
      </c>
      <c r="BD340">
        <v>981.34777498245239</v>
      </c>
      <c r="BE340">
        <v>1217.644401550293</v>
      </c>
    </row>
    <row r="341" spans="1:57" x14ac:dyDescent="0.25">
      <c r="A341" t="s">
        <v>11</v>
      </c>
      <c r="B3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0.7958899317696283</v>
      </c>
      <c r="C341">
        <v>5</v>
      </c>
      <c r="D341">
        <v>0.9</v>
      </c>
      <c r="E341">
        <v>0.999</v>
      </c>
      <c r="F341">
        <v>64</v>
      </c>
      <c r="G341">
        <v>1</v>
      </c>
      <c r="H341">
        <v>2</v>
      </c>
      <c r="I341">
        <v>3</v>
      </c>
      <c r="J341">
        <v>0</v>
      </c>
      <c r="K341">
        <v>1</v>
      </c>
      <c r="L341" t="b">
        <v>0</v>
      </c>
      <c r="M3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341">
        <f>STANDARDIZE(HyperP_results[[#This Row],[Nparam]],AVERAGE(M:M),_xlfn.STDEV.S(M:M))</f>
        <v>-0.84129315091819212</v>
      </c>
      <c r="O341">
        <f>STANDARDIZE(HyperP_results[[#This Row],[AvgOACC]],AVERAGE(P:P),_xlfn.STDEV.S(P:P))</f>
        <v>0.23544672542080916</v>
      </c>
      <c r="P341">
        <v>0.97162078670968621</v>
      </c>
      <c r="Q341">
        <f>_xlfn.STDEV.S(HyperP_results[[#This Row],[OACC Fold 1]:[OACC fold 5]])</f>
        <v>1.9114580525761535E-3</v>
      </c>
      <c r="R341">
        <v>0.97034392805656622</v>
      </c>
      <c r="S341">
        <v>0.97274661907050186</v>
      </c>
      <c r="T341">
        <v>0.97432553030823088</v>
      </c>
      <c r="U341">
        <v>0.97109905951808884</v>
      </c>
      <c r="V341">
        <v>0.9695887965950436</v>
      </c>
      <c r="W341">
        <f>STANDARDIZE(HyperP_results[[#This Row],[AvgROCAUC]],AVERAGE(Y:Y),_xlfn.STDEV.S(Y:Y))</f>
        <v>0.4057180372438835</v>
      </c>
      <c r="X341">
        <f>_xlfn.STDEV.S(HyperP_results[[#This Row],[ROC_AUC Fold 1]:[ROC_AUC Fold 5]])</f>
        <v>6.8171240947244608E-4</v>
      </c>
      <c r="Y341">
        <v>0.99683890747737713</v>
      </c>
      <c r="Z341">
        <v>0.99725969171016182</v>
      </c>
      <c r="AA341">
        <v>0.99683177277474877</v>
      </c>
      <c r="AB341">
        <v>0.99737202468646224</v>
      </c>
      <c r="AC341">
        <v>0.99705451589815908</v>
      </c>
      <c r="AD341">
        <v>0.9956765323173542</v>
      </c>
      <c r="AE341">
        <v>0.99763357095612548</v>
      </c>
      <c r="AF341">
        <v>0.99647918097028332</v>
      </c>
      <c r="AG341">
        <v>0.99610207627873826</v>
      </c>
      <c r="AH341">
        <v>0.99937981515791507</v>
      </c>
      <c r="AI341">
        <v>0.99770567372398078</v>
      </c>
      <c r="AJ341">
        <v>0.99723574508048174</v>
      </c>
      <c r="AK341">
        <v>0.99395840759222964</v>
      </c>
      <c r="AL341">
        <v>0.99903260931325166</v>
      </c>
      <c r="AM341">
        <v>0.99820294749479532</v>
      </c>
      <c r="AN341">
        <v>0.99743782879802212</v>
      </c>
      <c r="AO341">
        <v>0.99503716657755614</v>
      </c>
      <c r="AP341">
        <v>0.99927459343134917</v>
      </c>
      <c r="AQ341">
        <v>0.99763990743532316</v>
      </c>
      <c r="AR341">
        <v>0.99705895423064861</v>
      </c>
      <c r="AS341">
        <v>0.99485779421374676</v>
      </c>
      <c r="AT341">
        <v>0.99934083457288914</v>
      </c>
      <c r="AU341">
        <v>0.99739337306508336</v>
      </c>
      <c r="AV341">
        <v>0.99605879351169435</v>
      </c>
      <c r="AW341">
        <v>0.98995782094694929</v>
      </c>
      <c r="AX341">
        <v>0.99897109352634461</v>
      </c>
      <c r="AY341">
        <v>2116.2774934291838</v>
      </c>
      <c r="AZ341">
        <f>_xlfn.STDEV.S(HyperP_results[[#This Row],[Train Time Fold 1]:[Train Time Fold 5]])</f>
        <v>24.814191240584528</v>
      </c>
      <c r="BA341">
        <v>2100.6159477233887</v>
      </c>
      <c r="BB341">
        <v>2093.7504315376282</v>
      </c>
      <c r="BC341">
        <v>2101.0102236270905</v>
      </c>
      <c r="BD341">
        <v>2138.087664604187</v>
      </c>
      <c r="BE341">
        <v>2147.9231996536255</v>
      </c>
    </row>
    <row r="342" spans="1:57" x14ac:dyDescent="0.25">
      <c r="A342" t="s">
        <v>9</v>
      </c>
      <c r="B3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0.79547722962085721</v>
      </c>
      <c r="C342">
        <v>58</v>
      </c>
      <c r="D342">
        <v>0.9</v>
      </c>
      <c r="E342">
        <v>0.9</v>
      </c>
      <c r="F342">
        <v>128</v>
      </c>
      <c r="G342">
        <v>3</v>
      </c>
      <c r="H342">
        <v>16</v>
      </c>
      <c r="I342">
        <v>5</v>
      </c>
      <c r="J342">
        <v>0</v>
      </c>
      <c r="K342">
        <v>1</v>
      </c>
      <c r="L342" t="b">
        <v>0</v>
      </c>
      <c r="M3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42">
        <f>STANDARDIZE(HyperP_results[[#This Row],[Nparam]],AVERAGE(M:M),_xlfn.STDEV.S(M:M))</f>
        <v>-0.36749448231773563</v>
      </c>
      <c r="O342">
        <f>STANDARDIZE(HyperP_results[[#This Row],[AvgOACC]],AVERAGE(P:P),_xlfn.STDEV.S(P:P))</f>
        <v>0.70772203099203834</v>
      </c>
      <c r="P342">
        <v>0.98499347841010498</v>
      </c>
      <c r="Q342">
        <f>_xlfn.STDEV.S(HyperP_results[[#This Row],[OACC Fold 1]:[OACC fold 5]])</f>
        <v>1.2457352255486448E-3</v>
      </c>
      <c r="R342">
        <v>0.9853092606576509</v>
      </c>
      <c r="S342">
        <v>0.98551520560170247</v>
      </c>
      <c r="T342">
        <v>0.98407359099334113</v>
      </c>
      <c r="U342">
        <v>0.98345575616118619</v>
      </c>
      <c r="V342">
        <v>0.98661357863664445</v>
      </c>
      <c r="W342">
        <f>STANDARDIZE(HyperP_results[[#This Row],[AvgROCAUC]],AVERAGE(Y:Y),_xlfn.STDEV.S(Y:Y))</f>
        <v>0.61973185997508651</v>
      </c>
      <c r="X342">
        <f>_xlfn.STDEV.S(HyperP_results[[#This Row],[ROC_AUC Fold 1]:[ROC_AUC Fold 5]])</f>
        <v>2.0671016891375912E-4</v>
      </c>
      <c r="Y342">
        <v>0.99824538022104059</v>
      </c>
      <c r="Z342">
        <v>0.99819966108383207</v>
      </c>
      <c r="AA342">
        <v>0.99852996701208807</v>
      </c>
      <c r="AB342">
        <v>0.99836018382566338</v>
      </c>
      <c r="AC342">
        <v>0.99814637436573495</v>
      </c>
      <c r="AD342">
        <v>0.99799071481788493</v>
      </c>
      <c r="AE342">
        <v>0.99916767404147988</v>
      </c>
      <c r="AF342">
        <v>0.99906477492310286</v>
      </c>
      <c r="AG342">
        <v>0.99481613497296972</v>
      </c>
      <c r="AH342">
        <v>0.99962912429383244</v>
      </c>
      <c r="AI342">
        <v>0.99919788081902428</v>
      </c>
      <c r="AJ342">
        <v>0.99818676431268938</v>
      </c>
      <c r="AK342">
        <v>0.99666911721024176</v>
      </c>
      <c r="AL342">
        <v>0.99981101454024657</v>
      </c>
      <c r="AM342">
        <v>0.999187792604046</v>
      </c>
      <c r="AN342">
        <v>0.9980100290108822</v>
      </c>
      <c r="AO342">
        <v>0.99584127903522845</v>
      </c>
      <c r="AP342">
        <v>0.99976035701504895</v>
      </c>
      <c r="AQ342">
        <v>0.99869709642655369</v>
      </c>
      <c r="AR342">
        <v>0.99837536837599061</v>
      </c>
      <c r="AS342">
        <v>0.99543630814471573</v>
      </c>
      <c r="AT342">
        <v>0.99987053390072811</v>
      </c>
      <c r="AU342">
        <v>0.99898294204368709</v>
      </c>
      <c r="AV342">
        <v>0.99934695889372038</v>
      </c>
      <c r="AW342">
        <v>0.99329820887542319</v>
      </c>
      <c r="AX342">
        <v>0.99988613187985065</v>
      </c>
      <c r="AY342">
        <v>847.50183444023128</v>
      </c>
      <c r="AZ342">
        <f>_xlfn.STDEV.S(HyperP_results[[#This Row],[Train Time Fold 1]:[Train Time Fold 5]])</f>
        <v>83.516295252389341</v>
      </c>
      <c r="BA342">
        <v>864.05765247344971</v>
      </c>
      <c r="BB342">
        <v>846.53646206855774</v>
      </c>
      <c r="BC342">
        <v>751.48440408706665</v>
      </c>
      <c r="BD342">
        <v>800.619797706604</v>
      </c>
      <c r="BE342">
        <v>974.81085586547852</v>
      </c>
    </row>
    <row r="343" spans="1:57" x14ac:dyDescent="0.25">
      <c r="A343" t="s">
        <v>2</v>
      </c>
      <c r="B3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0.79492570149912611</v>
      </c>
      <c r="C343">
        <v>14</v>
      </c>
      <c r="D343">
        <v>0.9</v>
      </c>
      <c r="E343">
        <v>0.999</v>
      </c>
      <c r="F343">
        <v>128</v>
      </c>
      <c r="G343">
        <v>1</v>
      </c>
      <c r="H343">
        <v>8</v>
      </c>
      <c r="I343">
        <v>5</v>
      </c>
      <c r="J343">
        <v>0</v>
      </c>
      <c r="K343">
        <v>1</v>
      </c>
      <c r="L343" t="b">
        <v>0</v>
      </c>
      <c r="M3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43">
        <f>STANDARDIZE(HyperP_results[[#This Row],[Nparam]],AVERAGE(M:M),_xlfn.STDEV.S(M:M))</f>
        <v>-0.70882434289054008</v>
      </c>
      <c r="O343">
        <f>STANDARDIZE(HyperP_results[[#This Row],[AvgOACC]],AVERAGE(P:P),_xlfn.STDEV.S(P:P))</f>
        <v>0.34890917049644488</v>
      </c>
      <c r="P343">
        <v>0.97483352783689159</v>
      </c>
      <c r="Q343">
        <f>_xlfn.STDEV.S(HyperP_results[[#This Row],[OACC Fold 1]:[OACC fold 5]])</f>
        <v>4.5957470374282669E-3</v>
      </c>
      <c r="R343">
        <v>0.96979474153909517</v>
      </c>
      <c r="S343">
        <v>0.97254067412645018</v>
      </c>
      <c r="T343">
        <v>0.97446282693759867</v>
      </c>
      <c r="U343">
        <v>0.98215143818219264</v>
      </c>
      <c r="V343">
        <v>0.97521795839912129</v>
      </c>
      <c r="W343">
        <f>STANDARDIZE(HyperP_results[[#This Row],[AvgROCAUC]],AVERAGE(Y:Y),_xlfn.STDEV.S(Y:Y))</f>
        <v>0.47841828730736224</v>
      </c>
      <c r="X343">
        <f>_xlfn.STDEV.S(HyperP_results[[#This Row],[ROC_AUC Fold 1]:[ROC_AUC Fold 5]])</f>
        <v>7.131309485009609E-4</v>
      </c>
      <c r="Y343">
        <v>0.99731668465488321</v>
      </c>
      <c r="Z343">
        <v>0.99672092445323701</v>
      </c>
      <c r="AA343">
        <v>0.99726387091814617</v>
      </c>
      <c r="AB343">
        <v>0.99663544232387158</v>
      </c>
      <c r="AC343">
        <v>0.99838668951966503</v>
      </c>
      <c r="AD343">
        <v>0.99757649605949617</v>
      </c>
      <c r="AE343">
        <v>0.99685483020068233</v>
      </c>
      <c r="AF343">
        <v>0.99531722736843808</v>
      </c>
      <c r="AG343">
        <v>0.99586571021208337</v>
      </c>
      <c r="AH343">
        <v>0.99961013669862087</v>
      </c>
      <c r="AI343">
        <v>0.99801565968728079</v>
      </c>
      <c r="AJ343">
        <v>0.99770568137800586</v>
      </c>
      <c r="AK343">
        <v>0.99404540188914636</v>
      </c>
      <c r="AL343">
        <v>0.99965533636740345</v>
      </c>
      <c r="AM343">
        <v>0.99727920070474774</v>
      </c>
      <c r="AN343">
        <v>0.9970827102696449</v>
      </c>
      <c r="AO343">
        <v>0.99282354601081202</v>
      </c>
      <c r="AP343">
        <v>0.99974712889463291</v>
      </c>
      <c r="AQ343">
        <v>0.99855142491696525</v>
      </c>
      <c r="AR343">
        <v>0.99859270928459332</v>
      </c>
      <c r="AS343">
        <v>0.99746554387215591</v>
      </c>
      <c r="AT343">
        <v>0.99972697791423826</v>
      </c>
      <c r="AU343">
        <v>0.99794644064435745</v>
      </c>
      <c r="AV343">
        <v>0.99778835535627386</v>
      </c>
      <c r="AW343">
        <v>0.99557053109962568</v>
      </c>
      <c r="AX343">
        <v>0.99969638519275517</v>
      </c>
      <c r="AY343">
        <v>372.37050375938418</v>
      </c>
      <c r="AZ343">
        <f>_xlfn.STDEV.S(HyperP_results[[#This Row],[Train Time Fold 1]:[Train Time Fold 5]])</f>
        <v>55.687563952198481</v>
      </c>
      <c r="BA343">
        <v>366.40148282051086</v>
      </c>
      <c r="BB343">
        <v>279.70802688598633</v>
      </c>
      <c r="BC343">
        <v>400.29524993896484</v>
      </c>
      <c r="BD343">
        <v>423.5817084312439</v>
      </c>
      <c r="BE343">
        <v>391.86605072021484</v>
      </c>
    </row>
    <row r="344" spans="1:57" x14ac:dyDescent="0.25">
      <c r="A344" t="s">
        <v>2</v>
      </c>
      <c r="B3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0.79367985116295692</v>
      </c>
      <c r="C344">
        <v>46</v>
      </c>
      <c r="D344">
        <v>0.9</v>
      </c>
      <c r="E344">
        <v>0.999</v>
      </c>
      <c r="F344">
        <v>128</v>
      </c>
      <c r="G344">
        <v>3</v>
      </c>
      <c r="H344">
        <v>2</v>
      </c>
      <c r="I344">
        <v>5</v>
      </c>
      <c r="J344">
        <v>0</v>
      </c>
      <c r="K344">
        <v>1</v>
      </c>
      <c r="L344" t="b">
        <v>0</v>
      </c>
      <c r="M3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44">
        <f>STANDARDIZE(HyperP_results[[#This Row],[Nparam]],AVERAGE(M:M),_xlfn.STDEV.S(M:M))</f>
        <v>-0.36749448231773563</v>
      </c>
      <c r="O344">
        <f>STANDARDIZE(HyperP_results[[#This Row],[AvgOACC]],AVERAGE(P:P),_xlfn.STDEV.S(P:P))</f>
        <v>0.67087098045465388</v>
      </c>
      <c r="P344">
        <v>0.98395002402691012</v>
      </c>
      <c r="Q344">
        <f>_xlfn.STDEV.S(HyperP_results[[#This Row],[OACC Fold 1]:[OACC fold 5]])</f>
        <v>2.0636784112709459E-3</v>
      </c>
      <c r="R344">
        <v>0.982494679755612</v>
      </c>
      <c r="S344">
        <v>0.98297521795839915</v>
      </c>
      <c r="T344">
        <v>0.98640763369259288</v>
      </c>
      <c r="U344">
        <v>0.98194549323814095</v>
      </c>
      <c r="V344">
        <v>0.98592709548980573</v>
      </c>
      <c r="W344">
        <f>STANDARDIZE(HyperP_results[[#This Row],[AvgROCAUC]],AVERAGE(Y:Y),_xlfn.STDEV.S(Y:Y))</f>
        <v>0.64328936365653999</v>
      </c>
      <c r="X344">
        <f>_xlfn.STDEV.S(HyperP_results[[#This Row],[ROC_AUC Fold 1]:[ROC_AUC Fold 5]])</f>
        <v>4.6403827396466471E-4</v>
      </c>
      <c r="Y344">
        <v>0.99840019726236007</v>
      </c>
      <c r="Z344">
        <v>0.99824279650287739</v>
      </c>
      <c r="AA344">
        <v>0.9986491937046621</v>
      </c>
      <c r="AB344">
        <v>0.99865507160034472</v>
      </c>
      <c r="AC344">
        <v>0.99765706305664781</v>
      </c>
      <c r="AD344">
        <v>0.99879686144726831</v>
      </c>
      <c r="AE344">
        <v>0.99858896156390087</v>
      </c>
      <c r="AF344">
        <v>0.99838770003769861</v>
      </c>
      <c r="AG344">
        <v>0.99623492544406822</v>
      </c>
      <c r="AH344">
        <v>0.99977220630858099</v>
      </c>
      <c r="AI344">
        <v>0.99923788647459699</v>
      </c>
      <c r="AJ344">
        <v>0.99856212083843443</v>
      </c>
      <c r="AK344">
        <v>0.99698115309214042</v>
      </c>
      <c r="AL344">
        <v>0.99965942975971467</v>
      </c>
      <c r="AM344">
        <v>0.99902063300366284</v>
      </c>
      <c r="AN344">
        <v>0.99917350092543011</v>
      </c>
      <c r="AO344">
        <v>0.99690280995663272</v>
      </c>
      <c r="AP344">
        <v>0.99985427523372405</v>
      </c>
      <c r="AQ344">
        <v>0.99873667772126706</v>
      </c>
      <c r="AR344">
        <v>0.99875228024645557</v>
      </c>
      <c r="AS344">
        <v>0.9926603249569298</v>
      </c>
      <c r="AT344">
        <v>0.99971393650996276</v>
      </c>
      <c r="AU344">
        <v>0.99930873544900378</v>
      </c>
      <c r="AV344">
        <v>0.99931650005962147</v>
      </c>
      <c r="AW344">
        <v>0.99682023406404086</v>
      </c>
      <c r="AX344">
        <v>0.99948269575133453</v>
      </c>
      <c r="AY344">
        <v>603.83435711860659</v>
      </c>
      <c r="AZ344">
        <f>_xlfn.STDEV.S(HyperP_results[[#This Row],[Train Time Fold 1]:[Train Time Fold 5]])</f>
        <v>198.45053405116721</v>
      </c>
      <c r="BA344">
        <v>512.26642489433289</v>
      </c>
      <c r="BB344">
        <v>400.97251510620117</v>
      </c>
      <c r="BC344">
        <v>848.49478578567505</v>
      </c>
      <c r="BD344">
        <v>475.59224343299866</v>
      </c>
      <c r="BE344">
        <v>781.84581637382507</v>
      </c>
    </row>
    <row r="345" spans="1:57" x14ac:dyDescent="0.25">
      <c r="A345" t="s">
        <v>6</v>
      </c>
      <c r="B3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0.79350626872276586</v>
      </c>
      <c r="C345">
        <v>70</v>
      </c>
      <c r="D345">
        <v>0.85</v>
      </c>
      <c r="E345">
        <v>0.999</v>
      </c>
      <c r="F345">
        <v>128</v>
      </c>
      <c r="G345">
        <v>4</v>
      </c>
      <c r="H345">
        <v>4</v>
      </c>
      <c r="I345">
        <v>5</v>
      </c>
      <c r="J345">
        <v>0</v>
      </c>
      <c r="K345">
        <v>1</v>
      </c>
      <c r="L345" t="b">
        <v>0</v>
      </c>
      <c r="M3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45">
        <f>STANDARDIZE(HyperP_results[[#This Row],[Nparam]],AVERAGE(M:M),_xlfn.STDEV.S(M:M))</f>
        <v>-0.19623854104441973</v>
      </c>
      <c r="O345">
        <f>STANDARDIZE(HyperP_results[[#This Row],[AvgOACC]],AVERAGE(P:P),_xlfn.STDEV.S(P:P))</f>
        <v>0.82991235645810602</v>
      </c>
      <c r="P345">
        <v>0.98845335347017227</v>
      </c>
      <c r="Q345">
        <f>_xlfn.STDEV.S(HyperP_results[[#This Row],[OACC Fold 1]:[OACC fold 5]])</f>
        <v>1.7989264338784097E-3</v>
      </c>
      <c r="R345">
        <v>0.98565250223107026</v>
      </c>
      <c r="S345">
        <v>0.98970275279741882</v>
      </c>
      <c r="T345">
        <v>0.98784924830095422</v>
      </c>
      <c r="U345">
        <v>0.9888789730212123</v>
      </c>
      <c r="V345">
        <v>0.99018329100020597</v>
      </c>
      <c r="W345">
        <f>STANDARDIZE(HyperP_results[[#This Row],[AvgROCAUC]],AVERAGE(Y:Y),_xlfn.STDEV.S(Y:Y))</f>
        <v>0.73111841689249102</v>
      </c>
      <c r="X345">
        <f>_xlfn.STDEV.S(HyperP_results[[#This Row],[ROC_AUC Fold 1]:[ROC_AUC Fold 5]])</f>
        <v>2.1487092282023904E-4</v>
      </c>
      <c r="Y345">
        <v>0.99897739908933403</v>
      </c>
      <c r="Z345">
        <v>0.99861135617192864</v>
      </c>
      <c r="AA345">
        <v>0.99911539608808841</v>
      </c>
      <c r="AB345">
        <v>0.99904967132014966</v>
      </c>
      <c r="AC345">
        <v>0.99897075348803488</v>
      </c>
      <c r="AD345">
        <v>0.99913981837846844</v>
      </c>
      <c r="AE345">
        <v>0.99937176268120453</v>
      </c>
      <c r="AF345">
        <v>0.99821579741412836</v>
      </c>
      <c r="AG345">
        <v>0.99701330719420189</v>
      </c>
      <c r="AH345">
        <v>0.99980387623856715</v>
      </c>
      <c r="AI345">
        <v>0.99936303434988993</v>
      </c>
      <c r="AJ345">
        <v>0.99967391457306154</v>
      </c>
      <c r="AK345">
        <v>0.99813476504485243</v>
      </c>
      <c r="AL345">
        <v>0.99980963571336279</v>
      </c>
      <c r="AM345">
        <v>0.99936868606497309</v>
      </c>
      <c r="AN345">
        <v>0.99905062869255479</v>
      </c>
      <c r="AO345">
        <v>0.99791369631081794</v>
      </c>
      <c r="AP345">
        <v>0.99995550410743905</v>
      </c>
      <c r="AQ345">
        <v>0.99937168552468458</v>
      </c>
      <c r="AR345">
        <v>0.99855482553105779</v>
      </c>
      <c r="AS345">
        <v>0.99811649735638319</v>
      </c>
      <c r="AT345">
        <v>0.99987488582308015</v>
      </c>
      <c r="AU345">
        <v>0.9994963318825979</v>
      </c>
      <c r="AV345">
        <v>0.99820924274709433</v>
      </c>
      <c r="AW345">
        <v>0.99915214905245653</v>
      </c>
      <c r="AX345">
        <v>0.99980896066270097</v>
      </c>
      <c r="AY345">
        <v>935.18699440956118</v>
      </c>
      <c r="AZ345">
        <f>_xlfn.STDEV.S(HyperP_results[[#This Row],[Train Time Fold 1]:[Train Time Fold 5]])</f>
        <v>273.99077840059033</v>
      </c>
      <c r="BA345">
        <v>858.25742340087891</v>
      </c>
      <c r="BB345">
        <v>755.92621207237244</v>
      </c>
      <c r="BC345">
        <v>820.3783540725708</v>
      </c>
      <c r="BD345">
        <v>820.49484491348267</v>
      </c>
      <c r="BE345">
        <v>1420.878137588501</v>
      </c>
    </row>
    <row r="346" spans="1:57" x14ac:dyDescent="0.25">
      <c r="A346" t="s">
        <v>1</v>
      </c>
      <c r="B3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0.7934867169336105</v>
      </c>
      <c r="C346">
        <v>26</v>
      </c>
      <c r="D346">
        <v>0.85</v>
      </c>
      <c r="E346">
        <v>0.9</v>
      </c>
      <c r="F346">
        <v>128</v>
      </c>
      <c r="G346">
        <v>2</v>
      </c>
      <c r="H346">
        <v>2</v>
      </c>
      <c r="I346">
        <v>5</v>
      </c>
      <c r="J346">
        <v>0</v>
      </c>
      <c r="K346">
        <v>1</v>
      </c>
      <c r="L346" t="b">
        <v>0</v>
      </c>
      <c r="M3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46">
        <f>STANDARDIZE(HyperP_results[[#This Row],[Nparam]],AVERAGE(M:M),_xlfn.STDEV.S(M:M))</f>
        <v>-0.53875042359105152</v>
      </c>
      <c r="O346">
        <f>STANDARDIZE(HyperP_results[[#This Row],[AvgOACC]],AVERAGE(P:P),_xlfn.STDEV.S(P:P))</f>
        <v>0.53461906991511399</v>
      </c>
      <c r="P346">
        <v>0.98009198874167647</v>
      </c>
      <c r="Q346">
        <f>_xlfn.STDEV.S(HyperP_results[[#This Row],[OACC Fold 1]:[OACC fold 5]])</f>
        <v>9.4997957733905969E-4</v>
      </c>
      <c r="R346">
        <v>0.97954280222420542</v>
      </c>
      <c r="S346">
        <v>0.98173954829408938</v>
      </c>
      <c r="T346">
        <v>0.98002334042699246</v>
      </c>
      <c r="U346">
        <v>0.97974874716825699</v>
      </c>
      <c r="V346">
        <v>0.97940550559483763</v>
      </c>
      <c r="W346">
        <f>STANDARDIZE(HyperP_results[[#This Row],[AvgROCAUC]],AVERAGE(Y:Y),_xlfn.STDEV.S(Y:Y))</f>
        <v>0.53071651333762726</v>
      </c>
      <c r="X346">
        <f>_xlfn.STDEV.S(HyperP_results[[#This Row],[ROC_AUC Fold 1]:[ROC_AUC Fold 5]])</f>
        <v>3.1947533365347209E-4</v>
      </c>
      <c r="Y346">
        <v>0.99766038221850228</v>
      </c>
      <c r="Z346">
        <v>0.99742306342434917</v>
      </c>
      <c r="AA346">
        <v>0.99803771596869872</v>
      </c>
      <c r="AB346">
        <v>0.99750772613846095</v>
      </c>
      <c r="AC346">
        <v>0.99797180375425842</v>
      </c>
      <c r="AD346">
        <v>0.9973616018067446</v>
      </c>
      <c r="AE346">
        <v>0.997910852199549</v>
      </c>
      <c r="AF346">
        <v>0.99790089565636664</v>
      </c>
      <c r="AG346">
        <v>0.99524601972316296</v>
      </c>
      <c r="AH346">
        <v>0.99982086740735321</v>
      </c>
      <c r="AI346">
        <v>0.99871105211209221</v>
      </c>
      <c r="AJ346">
        <v>0.99843536024375956</v>
      </c>
      <c r="AK346">
        <v>0.99536568793441449</v>
      </c>
      <c r="AL346">
        <v>0.99983734151605796</v>
      </c>
      <c r="AM346">
        <v>0.9981460638504922</v>
      </c>
      <c r="AN346">
        <v>0.99767883316557837</v>
      </c>
      <c r="AO346">
        <v>0.99486017049842568</v>
      </c>
      <c r="AP346">
        <v>0.99980844360261945</v>
      </c>
      <c r="AQ346">
        <v>0.99843334650780913</v>
      </c>
      <c r="AR346">
        <v>0.9974761013877379</v>
      </c>
      <c r="AS346">
        <v>0.99652847086080909</v>
      </c>
      <c r="AT346">
        <v>0.99959206832133163</v>
      </c>
      <c r="AU346">
        <v>0.99836500512029969</v>
      </c>
      <c r="AV346">
        <v>0.99844667352499639</v>
      </c>
      <c r="AW346">
        <v>0.99206075862888377</v>
      </c>
      <c r="AX346">
        <v>0.99969839598196053</v>
      </c>
      <c r="AY346">
        <v>538.13148336410518</v>
      </c>
      <c r="AZ346">
        <f>_xlfn.STDEV.S(HyperP_results[[#This Row],[Train Time Fold 1]:[Train Time Fold 5]])</f>
        <v>63.953975076586396</v>
      </c>
      <c r="BA346">
        <v>461.77975654602051</v>
      </c>
      <c r="BB346">
        <v>539.65639185905457</v>
      </c>
      <c r="BC346">
        <v>517.23463344573975</v>
      </c>
      <c r="BD346">
        <v>533.50358748435974</v>
      </c>
      <c r="BE346">
        <v>638.48304748535156</v>
      </c>
    </row>
    <row r="347" spans="1:57" x14ac:dyDescent="0.25">
      <c r="A347" t="s">
        <v>9</v>
      </c>
      <c r="B3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0.79346421038005799</v>
      </c>
      <c r="C347">
        <v>50</v>
      </c>
      <c r="D347">
        <v>0.9</v>
      </c>
      <c r="E347">
        <v>0.9</v>
      </c>
      <c r="F347">
        <v>128</v>
      </c>
      <c r="G347">
        <v>3</v>
      </c>
      <c r="H347">
        <v>4</v>
      </c>
      <c r="I347">
        <v>5</v>
      </c>
      <c r="J347">
        <v>0</v>
      </c>
      <c r="K347">
        <v>1</v>
      </c>
      <c r="L347" t="b">
        <v>0</v>
      </c>
      <c r="M3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47">
        <f>STANDARDIZE(HyperP_results[[#This Row],[Nparam]],AVERAGE(M:M),_xlfn.STDEV.S(M:M))</f>
        <v>-0.36749448231773563</v>
      </c>
      <c r="O347">
        <f>STANDARDIZE(HyperP_results[[#This Row],[AvgOACC]],AVERAGE(P:P),_xlfn.STDEV.S(P:P))</f>
        <v>0.68590233001596024</v>
      </c>
      <c r="P347">
        <v>0.98437564357795027</v>
      </c>
      <c r="Q347">
        <f>_xlfn.STDEV.S(HyperP_results[[#This Row],[OACC Fold 1]:[OACC fold 5]])</f>
        <v>1.080638735560815E-3</v>
      </c>
      <c r="R347">
        <v>0.98386764604928945</v>
      </c>
      <c r="S347">
        <v>0.98366170110523787</v>
      </c>
      <c r="T347">
        <v>0.98345575616118619</v>
      </c>
      <c r="U347">
        <v>0.98482872245486375</v>
      </c>
      <c r="V347">
        <v>0.98606439211917352</v>
      </c>
      <c r="W347">
        <f>STANDARDIZE(HyperP_results[[#This Row],[AvgROCAUC]],AVERAGE(Y:Y),_xlfn.STDEV.S(Y:Y))</f>
        <v>0.62714571906951011</v>
      </c>
      <c r="X347">
        <f>_xlfn.STDEV.S(HyperP_results[[#This Row],[ROC_AUC Fold 1]:[ROC_AUC Fold 5]])</f>
        <v>2.2400153094304708E-4</v>
      </c>
      <c r="Y347">
        <v>0.99829410319887724</v>
      </c>
      <c r="Z347">
        <v>0.99855428238899113</v>
      </c>
      <c r="AA347">
        <v>0.99819868070531081</v>
      </c>
      <c r="AB347">
        <v>0.99802780312758543</v>
      </c>
      <c r="AC347">
        <v>0.99819021910109251</v>
      </c>
      <c r="AD347">
        <v>0.99849953067140707</v>
      </c>
      <c r="AE347">
        <v>0.99895465453457544</v>
      </c>
      <c r="AF347">
        <v>0.99788869360671861</v>
      </c>
      <c r="AG347">
        <v>0.99789282956098146</v>
      </c>
      <c r="AH347">
        <v>0.99964934708812736</v>
      </c>
      <c r="AI347">
        <v>0.99918693423776206</v>
      </c>
      <c r="AJ347">
        <v>0.99885972864419126</v>
      </c>
      <c r="AK347">
        <v>0.99464489395829614</v>
      </c>
      <c r="AL347">
        <v>0.99964772409398295</v>
      </c>
      <c r="AM347">
        <v>0.99875944853920529</v>
      </c>
      <c r="AN347">
        <v>0.99860550384651559</v>
      </c>
      <c r="AO347">
        <v>0.99481412998277197</v>
      </c>
      <c r="AP347">
        <v>0.99967212645726911</v>
      </c>
      <c r="AQ347">
        <v>0.99910656607771164</v>
      </c>
      <c r="AR347">
        <v>0.99850368431538539</v>
      </c>
      <c r="AS347">
        <v>0.99567746391017642</v>
      </c>
      <c r="AT347">
        <v>0.99902422144970882</v>
      </c>
      <c r="AU347">
        <v>0.99882756810171991</v>
      </c>
      <c r="AV347">
        <v>0.99900235745821131</v>
      </c>
      <c r="AW347">
        <v>0.99669206320917247</v>
      </c>
      <c r="AX347">
        <v>0.99977239302472165</v>
      </c>
      <c r="AY347">
        <v>562.47216391563416</v>
      </c>
      <c r="AZ347">
        <f>_xlfn.STDEV.S(HyperP_results[[#This Row],[Train Time Fold 1]:[Train Time Fold 5]])</f>
        <v>50.924821726418187</v>
      </c>
      <c r="BA347">
        <v>554.88563323020935</v>
      </c>
      <c r="BB347">
        <v>577.74008393287659</v>
      </c>
      <c r="BC347">
        <v>480.06066250801086</v>
      </c>
      <c r="BD347">
        <v>584.04585123062134</v>
      </c>
      <c r="BE347">
        <v>615.62858867645264</v>
      </c>
    </row>
    <row r="348" spans="1:57" x14ac:dyDescent="0.25">
      <c r="A348" t="s">
        <v>2</v>
      </c>
      <c r="B3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0.79340349545131228</v>
      </c>
      <c r="C348">
        <v>50</v>
      </c>
      <c r="D348">
        <v>0.9</v>
      </c>
      <c r="E348">
        <v>0.999</v>
      </c>
      <c r="F348">
        <v>128</v>
      </c>
      <c r="G348">
        <v>3</v>
      </c>
      <c r="H348">
        <v>4</v>
      </c>
      <c r="I348">
        <v>5</v>
      </c>
      <c r="J348">
        <v>0</v>
      </c>
      <c r="K348">
        <v>1</v>
      </c>
      <c r="L348" t="b">
        <v>0</v>
      </c>
      <c r="M3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48">
        <f>STANDARDIZE(HyperP_results[[#This Row],[Nparam]],AVERAGE(M:M),_xlfn.STDEV.S(M:M))</f>
        <v>-0.36749448231773563</v>
      </c>
      <c r="O348">
        <f>STANDARDIZE(HyperP_results[[#This Row],[AvgOACC]],AVERAGE(P:P),_xlfn.STDEV.S(P:P))</f>
        <v>0.6897813879672573</v>
      </c>
      <c r="P348">
        <v>0.98448548088144427</v>
      </c>
      <c r="Q348">
        <f>_xlfn.STDEV.S(HyperP_results[[#This Row],[OACC Fold 1]:[OACC fold 5]])</f>
        <v>2.9394788310574353E-3</v>
      </c>
      <c r="R348">
        <v>0.98043523031509572</v>
      </c>
      <c r="S348">
        <v>0.98352440447587008</v>
      </c>
      <c r="T348">
        <v>0.98379899773460566</v>
      </c>
      <c r="U348">
        <v>0.98784924830095422</v>
      </c>
      <c r="V348">
        <v>0.98681952358069613</v>
      </c>
      <c r="W348">
        <f>STANDARDIZE(HyperP_results[[#This Row],[AvgROCAUC]],AVERAGE(Y:Y),_xlfn.STDEV.S(Y:Y))</f>
        <v>0.62294472766078168</v>
      </c>
      <c r="X348">
        <f>_xlfn.STDEV.S(HyperP_results[[#This Row],[ROC_AUC Fold 1]:[ROC_AUC Fold 5]])</f>
        <v>3.1189814213417586E-4</v>
      </c>
      <c r="Y348">
        <v>0.99826649479565666</v>
      </c>
      <c r="Z348">
        <v>0.99795510710842728</v>
      </c>
      <c r="AA348">
        <v>0.99845546132523177</v>
      </c>
      <c r="AB348">
        <v>0.99791626075218964</v>
      </c>
      <c r="AC348">
        <v>0.99860790761980411</v>
      </c>
      <c r="AD348">
        <v>0.99839773717263025</v>
      </c>
      <c r="AE348">
        <v>0.99838753482411291</v>
      </c>
      <c r="AF348">
        <v>0.99776946902753183</v>
      </c>
      <c r="AG348">
        <v>0.99644953365413158</v>
      </c>
      <c r="AH348">
        <v>0.999739042649471</v>
      </c>
      <c r="AI348">
        <v>0.99890120435540841</v>
      </c>
      <c r="AJ348">
        <v>0.99876392681584647</v>
      </c>
      <c r="AK348">
        <v>0.99679145874175734</v>
      </c>
      <c r="AL348">
        <v>0.99963683710671336</v>
      </c>
      <c r="AM348">
        <v>0.99859008033343966</v>
      </c>
      <c r="AN348">
        <v>0.99830041557329641</v>
      </c>
      <c r="AO348">
        <v>0.99506070664765633</v>
      </c>
      <c r="AP348">
        <v>0.99976979336153449</v>
      </c>
      <c r="AQ348">
        <v>0.99909837784203626</v>
      </c>
      <c r="AR348">
        <v>0.99811055242141256</v>
      </c>
      <c r="AS348">
        <v>0.99735304164438909</v>
      </c>
      <c r="AT348">
        <v>0.99980367515964652</v>
      </c>
      <c r="AU348">
        <v>0.99901139351040369</v>
      </c>
      <c r="AV348">
        <v>0.99753026071280715</v>
      </c>
      <c r="AW348">
        <v>0.99692382522426193</v>
      </c>
      <c r="AX348">
        <v>0.99986012088519993</v>
      </c>
      <c r="AY348">
        <v>715.93579916954036</v>
      </c>
      <c r="AZ348">
        <f>_xlfn.STDEV.S(HyperP_results[[#This Row],[Train Time Fold 1]:[Train Time Fold 5]])</f>
        <v>139.37539786502202</v>
      </c>
      <c r="BA348">
        <v>858.32843732833862</v>
      </c>
      <c r="BB348">
        <v>530.81003046035767</v>
      </c>
      <c r="BC348">
        <v>757.14856958389282</v>
      </c>
      <c r="BD348">
        <v>820.2699728012085</v>
      </c>
      <c r="BE348">
        <v>613.12198567390442</v>
      </c>
    </row>
    <row r="349" spans="1:57" x14ac:dyDescent="0.25">
      <c r="A349" t="s">
        <v>2</v>
      </c>
      <c r="B3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0.79329244030682833</v>
      </c>
      <c r="C349">
        <v>63</v>
      </c>
      <c r="D349">
        <v>0.9</v>
      </c>
      <c r="E349">
        <v>0.999</v>
      </c>
      <c r="F349">
        <v>128</v>
      </c>
      <c r="G349">
        <v>4</v>
      </c>
      <c r="H349">
        <v>1</v>
      </c>
      <c r="I349">
        <v>7</v>
      </c>
      <c r="J349">
        <v>0</v>
      </c>
      <c r="K349">
        <v>1</v>
      </c>
      <c r="L349" t="b">
        <v>0</v>
      </c>
      <c r="M3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49">
        <f>STANDARDIZE(HyperP_results[[#This Row],[Nparam]],AVERAGE(M:M),_xlfn.STDEV.S(M:M))</f>
        <v>-0.19623854104441973</v>
      </c>
      <c r="O349">
        <f>STANDARDIZE(HyperP_results[[#This Row],[AvgOACC]],AVERAGE(P:P),_xlfn.STDEV.S(P:P))</f>
        <v>0.83961000133636809</v>
      </c>
      <c r="P349">
        <v>0.98872794672890785</v>
      </c>
      <c r="Q349">
        <f>_xlfn.STDEV.S(HyperP_results[[#This Row],[OACC Fold 1]:[OACC fold 5]])</f>
        <v>1.4255066770006194E-3</v>
      </c>
      <c r="R349">
        <v>0.98805519324500579</v>
      </c>
      <c r="S349">
        <v>0.99121301572046405</v>
      </c>
      <c r="T349">
        <v>0.98853573144779294</v>
      </c>
      <c r="U349">
        <v>0.98819248987437358</v>
      </c>
      <c r="V349">
        <v>0.98764330335690254</v>
      </c>
      <c r="W349">
        <f>STANDARDIZE(HyperP_results[[#This Row],[AvgROCAUC]],AVERAGE(Y:Y),_xlfn.STDEV.S(Y:Y))</f>
        <v>0.72012285132319465</v>
      </c>
      <c r="X349">
        <f>_xlfn.STDEV.S(HyperP_results[[#This Row],[ROC_AUC Fold 1]:[ROC_AUC Fold 5]])</f>
        <v>1.5215097505544758E-4</v>
      </c>
      <c r="Y349">
        <v>0.99890513757333932</v>
      </c>
      <c r="Z349">
        <v>0.99911902411655384</v>
      </c>
      <c r="AA349">
        <v>0.99891612617808256</v>
      </c>
      <c r="AB349">
        <v>0.99873617986197527</v>
      </c>
      <c r="AC349">
        <v>0.99896834185727423</v>
      </c>
      <c r="AD349">
        <v>0.99878601585281057</v>
      </c>
      <c r="AE349">
        <v>0.99929319805480699</v>
      </c>
      <c r="AF349">
        <v>0.99960390554465584</v>
      </c>
      <c r="AG349">
        <v>0.99780186241311719</v>
      </c>
      <c r="AH349">
        <v>0.99992916276884747</v>
      </c>
      <c r="AI349">
        <v>0.99922643837595559</v>
      </c>
      <c r="AJ349">
        <v>0.99895279010326754</v>
      </c>
      <c r="AK349">
        <v>0.99749669547911846</v>
      </c>
      <c r="AL349">
        <v>0.9999119130700207</v>
      </c>
      <c r="AM349">
        <v>0.99927619468673201</v>
      </c>
      <c r="AN349">
        <v>0.99916592787792469</v>
      </c>
      <c r="AO349">
        <v>0.99684845244460285</v>
      </c>
      <c r="AP349">
        <v>0.99989394523219188</v>
      </c>
      <c r="AQ349">
        <v>0.99912900898044021</v>
      </c>
      <c r="AR349">
        <v>0.99887826316877049</v>
      </c>
      <c r="AS349">
        <v>0.99830051090120597</v>
      </c>
      <c r="AT349">
        <v>0.99965020885492961</v>
      </c>
      <c r="AU349">
        <v>0.99893124717534809</v>
      </c>
      <c r="AV349">
        <v>0.9990685892208685</v>
      </c>
      <c r="AW349">
        <v>0.99736752212915114</v>
      </c>
      <c r="AX349">
        <v>0.99990863835617172</v>
      </c>
      <c r="AY349">
        <v>836.73566079139709</v>
      </c>
      <c r="AZ349">
        <f>_xlfn.STDEV.S(HyperP_results[[#This Row],[Train Time Fold 1]:[Train Time Fold 5]])</f>
        <v>312.33473919556695</v>
      </c>
      <c r="BA349">
        <v>1368.0392777919769</v>
      </c>
      <c r="BB349">
        <v>806.59316563606262</v>
      </c>
      <c r="BC349">
        <v>560.05780506134033</v>
      </c>
      <c r="BD349">
        <v>775.84015488624573</v>
      </c>
      <c r="BE349">
        <v>673.14790058135986</v>
      </c>
    </row>
    <row r="350" spans="1:57" x14ac:dyDescent="0.25">
      <c r="A350" t="s">
        <v>2</v>
      </c>
      <c r="B3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0.79326012973770343</v>
      </c>
      <c r="C350">
        <v>67</v>
      </c>
      <c r="D350">
        <v>0.9</v>
      </c>
      <c r="E350">
        <v>0.999</v>
      </c>
      <c r="F350">
        <v>128</v>
      </c>
      <c r="G350">
        <v>4</v>
      </c>
      <c r="H350">
        <v>2</v>
      </c>
      <c r="I350">
        <v>7</v>
      </c>
      <c r="J350">
        <v>0</v>
      </c>
      <c r="K350">
        <v>1</v>
      </c>
      <c r="L350" t="b">
        <v>0</v>
      </c>
      <c r="M3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50">
        <f>STANDARDIZE(HyperP_results[[#This Row],[Nparam]],AVERAGE(M:M),_xlfn.STDEV.S(M:M))</f>
        <v>-0.19623854104441973</v>
      </c>
      <c r="O350">
        <f>STANDARDIZE(HyperP_results[[#This Row],[AvgOACC]],AVERAGE(P:P),_xlfn.STDEV.S(P:P))</f>
        <v>0.84736811723897787</v>
      </c>
      <c r="P350">
        <v>0.98894762133589631</v>
      </c>
      <c r="Q350">
        <f>_xlfn.STDEV.S(HyperP_results[[#This Row],[OACC Fold 1]:[OACC fold 5]])</f>
        <v>2.2721451449763922E-3</v>
      </c>
      <c r="R350">
        <v>0.98846708313310905</v>
      </c>
      <c r="S350">
        <v>0.99093842246172859</v>
      </c>
      <c r="T350">
        <v>0.98537790897233468</v>
      </c>
      <c r="U350">
        <v>0.99086977414704469</v>
      </c>
      <c r="V350">
        <v>0.98908491796526399</v>
      </c>
      <c r="W350">
        <f>STANDARDIZE(HyperP_results[[#This Row],[AvgROCAUC]],AVERAGE(Y:Y),_xlfn.STDEV.S(Y:Y))</f>
        <v>0.71232473046224554</v>
      </c>
      <c r="X350">
        <f>_xlfn.STDEV.S(HyperP_results[[#This Row],[ROC_AUC Fold 1]:[ROC_AUC Fold 5]])</f>
        <v>3.7864476250016167E-4</v>
      </c>
      <c r="Y350">
        <v>0.9988538892740344</v>
      </c>
      <c r="Z350">
        <v>0.99896132427918616</v>
      </c>
      <c r="AA350">
        <v>0.99928603538786154</v>
      </c>
      <c r="AB350">
        <v>0.99829217328627673</v>
      </c>
      <c r="AC350">
        <v>0.99869258348901779</v>
      </c>
      <c r="AD350">
        <v>0.99903732992783001</v>
      </c>
      <c r="AE350">
        <v>0.99927520129653813</v>
      </c>
      <c r="AF350">
        <v>0.99912671097177208</v>
      </c>
      <c r="AG350">
        <v>0.99754745143468182</v>
      </c>
      <c r="AH350">
        <v>0.99993337106339897</v>
      </c>
      <c r="AI350">
        <v>0.99939438883066789</v>
      </c>
      <c r="AJ350">
        <v>0.99917787070345288</v>
      </c>
      <c r="AK350">
        <v>0.99885188320560803</v>
      </c>
      <c r="AL350">
        <v>0.99995491523345748</v>
      </c>
      <c r="AM350">
        <v>0.99885465968477316</v>
      </c>
      <c r="AN350">
        <v>0.99847765080733497</v>
      </c>
      <c r="AO350">
        <v>0.99630472880651111</v>
      </c>
      <c r="AP350">
        <v>0.99987945318713245</v>
      </c>
      <c r="AQ350">
        <v>0.99912264356754754</v>
      </c>
      <c r="AR350">
        <v>0.99817578431960696</v>
      </c>
      <c r="AS350">
        <v>0.99770874175726265</v>
      </c>
      <c r="AT350">
        <v>0.99999301968890109</v>
      </c>
      <c r="AU350">
        <v>0.99962982230660569</v>
      </c>
      <c r="AV350">
        <v>0.99917213074079592</v>
      </c>
      <c r="AW350">
        <v>0.99712061129923368</v>
      </c>
      <c r="AX350">
        <v>0.99986384084523006</v>
      </c>
      <c r="AY350">
        <v>903.51603741645818</v>
      </c>
      <c r="AZ350">
        <f>_xlfn.STDEV.S(HyperP_results[[#This Row],[Train Time Fold 1]:[Train Time Fold 5]])</f>
        <v>167.39376997528012</v>
      </c>
      <c r="BA350">
        <v>976.59571719169617</v>
      </c>
      <c r="BB350">
        <v>1130.608190536499</v>
      </c>
      <c r="BC350">
        <v>675.54479694366455</v>
      </c>
      <c r="BD350">
        <v>850.1840546131134</v>
      </c>
      <c r="BE350">
        <v>884.6474277973175</v>
      </c>
    </row>
    <row r="351" spans="1:57" x14ac:dyDescent="0.25">
      <c r="A351" t="s">
        <v>11</v>
      </c>
      <c r="B3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0.79302896236344889</v>
      </c>
      <c r="C351">
        <v>25</v>
      </c>
      <c r="D351">
        <v>0.9</v>
      </c>
      <c r="E351">
        <v>0.999</v>
      </c>
      <c r="F351">
        <v>64</v>
      </c>
      <c r="G351">
        <v>2</v>
      </c>
      <c r="H351">
        <v>2</v>
      </c>
      <c r="I351">
        <v>3</v>
      </c>
      <c r="J351">
        <v>0</v>
      </c>
      <c r="K351">
        <v>1</v>
      </c>
      <c r="L351" t="b">
        <v>0</v>
      </c>
      <c r="M3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51">
        <f>STANDARDIZE(HyperP_results[[#This Row],[Nparam]],AVERAGE(M:M),_xlfn.STDEV.S(M:M))</f>
        <v>-0.79841783427103241</v>
      </c>
      <c r="O351">
        <f>STANDARDIZE(HyperP_results[[#This Row],[AvgOACC]],AVERAGE(P:P),_xlfn.STDEV.S(P:P))</f>
        <v>0.28151053859254649</v>
      </c>
      <c r="P351">
        <v>0.97292510468867999</v>
      </c>
      <c r="Q351">
        <f>_xlfn.STDEV.S(HyperP_results[[#This Row],[OACC Fold 1]:[OACC fold 5]])</f>
        <v>2.1328535339905984E-3</v>
      </c>
      <c r="R351">
        <v>0.97000068648314686</v>
      </c>
      <c r="S351">
        <v>0.97453147525228256</v>
      </c>
      <c r="T351">
        <v>0.97363904716139216</v>
      </c>
      <c r="U351">
        <v>0.9714423010915082</v>
      </c>
      <c r="V351">
        <v>0.97501201345506971</v>
      </c>
      <c r="W351">
        <f>STANDARDIZE(HyperP_results[[#This Row],[AvgROCAUC]],AVERAGE(Y:Y),_xlfn.STDEV.S(Y:Y))</f>
        <v>0.40460814488956254</v>
      </c>
      <c r="X351">
        <f>_xlfn.STDEV.S(HyperP_results[[#This Row],[ROC_AUC Fold 1]:[ROC_AUC Fold 5]])</f>
        <v>6.9170245550829903E-4</v>
      </c>
      <c r="Y351">
        <v>0.99683161340017767</v>
      </c>
      <c r="Z351">
        <v>0.99590692494341759</v>
      </c>
      <c r="AA351">
        <v>0.99728904638745242</v>
      </c>
      <c r="AB351">
        <v>0.99725138060017038</v>
      </c>
      <c r="AC351">
        <v>0.99627562337263376</v>
      </c>
      <c r="AD351">
        <v>0.99743509169721445</v>
      </c>
      <c r="AE351">
        <v>0.99649308185708796</v>
      </c>
      <c r="AF351">
        <v>0.99587211511328466</v>
      </c>
      <c r="AG351">
        <v>0.99292550347531616</v>
      </c>
      <c r="AH351">
        <v>0.99863154304344215</v>
      </c>
      <c r="AI351">
        <v>0.99763878866578437</v>
      </c>
      <c r="AJ351">
        <v>0.99720600837071727</v>
      </c>
      <c r="AK351">
        <v>0.99489325283668983</v>
      </c>
      <c r="AL351">
        <v>0.99937552068668345</v>
      </c>
      <c r="AM351">
        <v>0.99756621331424478</v>
      </c>
      <c r="AN351">
        <v>0.99628420740003398</v>
      </c>
      <c r="AO351">
        <v>0.99595081090714666</v>
      </c>
      <c r="AP351">
        <v>0.99964276893486947</v>
      </c>
      <c r="AQ351">
        <v>0.99739033502711183</v>
      </c>
      <c r="AR351">
        <v>0.99613382037842269</v>
      </c>
      <c r="AS351">
        <v>0.9922914810194261</v>
      </c>
      <c r="AT351">
        <v>0.99929191494407632</v>
      </c>
      <c r="AU351">
        <v>0.99784145955445602</v>
      </c>
      <c r="AV351">
        <v>0.99767644460047267</v>
      </c>
      <c r="AW351">
        <v>0.99535763084417506</v>
      </c>
      <c r="AX351">
        <v>0.99934612007594348</v>
      </c>
      <c r="AY351">
        <v>825.10201978683472</v>
      </c>
      <c r="AZ351">
        <f>_xlfn.STDEV.S(HyperP_results[[#This Row],[Train Time Fold 1]:[Train Time Fold 5]])</f>
        <v>60.638001948373422</v>
      </c>
      <c r="BA351">
        <v>741.10885620117188</v>
      </c>
      <c r="BB351">
        <v>884.47375750541687</v>
      </c>
      <c r="BC351">
        <v>840.54593777656555</v>
      </c>
      <c r="BD351">
        <v>785.83084654808044</v>
      </c>
      <c r="BE351">
        <v>873.55070090293884</v>
      </c>
    </row>
    <row r="352" spans="1:57" x14ac:dyDescent="0.25">
      <c r="A352" t="s">
        <v>2</v>
      </c>
      <c r="B3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0.79301611007824802</v>
      </c>
      <c r="C352">
        <v>87</v>
      </c>
      <c r="D352">
        <v>0.9</v>
      </c>
      <c r="E352">
        <v>0.999</v>
      </c>
      <c r="F352">
        <v>128</v>
      </c>
      <c r="G352">
        <v>5</v>
      </c>
      <c r="H352">
        <v>2</v>
      </c>
      <c r="I352">
        <v>7</v>
      </c>
      <c r="J352">
        <v>0</v>
      </c>
      <c r="K352">
        <v>1</v>
      </c>
      <c r="L352" t="b">
        <v>0</v>
      </c>
      <c r="M3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52">
        <f>STANDARDIZE(HyperP_results[[#This Row],[Nparam]],AVERAGE(M:M),_xlfn.STDEV.S(M:M))</f>
        <v>-2.4982599771103835E-2</v>
      </c>
      <c r="O352">
        <f>STANDARDIZE(HyperP_results[[#This Row],[AvgOACC]],AVERAGE(P:P),_xlfn.STDEV.S(P:P))</f>
        <v>1.0005909063154688</v>
      </c>
      <c r="P352">
        <v>0.993286194823917</v>
      </c>
      <c r="Q352">
        <f>_xlfn.STDEV.S(HyperP_results[[#This Row],[OACC Fold 1]:[OACC fold 5]])</f>
        <v>1.4147216842776106E-3</v>
      </c>
      <c r="R352">
        <v>0.99238003707008993</v>
      </c>
      <c r="S352">
        <v>0.99450813482528999</v>
      </c>
      <c r="T352">
        <v>0.99148760897919952</v>
      </c>
      <c r="U352">
        <v>0.99320381684629644</v>
      </c>
      <c r="V352">
        <v>0.99485137639870946</v>
      </c>
      <c r="W352">
        <f>STANDARDIZE(HyperP_results[[#This Row],[AvgROCAUC]],AVERAGE(Y:Y),_xlfn.STDEV.S(Y:Y))</f>
        <v>0.80511701762620413</v>
      </c>
      <c r="X352">
        <f>_xlfn.STDEV.S(HyperP_results[[#This Row],[ROC_AUC Fold 1]:[ROC_AUC Fold 5]])</f>
        <v>2.5963650757308935E-4</v>
      </c>
      <c r="Y352">
        <v>0.99946370886910896</v>
      </c>
      <c r="Z352">
        <v>0.99906045984154801</v>
      </c>
      <c r="AA352">
        <v>0.99963175558877515</v>
      </c>
      <c r="AB352">
        <v>0.9995766354779887</v>
      </c>
      <c r="AC352">
        <v>0.99935372264993827</v>
      </c>
      <c r="AD352">
        <v>0.99969597078729411</v>
      </c>
      <c r="AE352">
        <v>0.99943178080912887</v>
      </c>
      <c r="AF352">
        <v>0.99946473922423851</v>
      </c>
      <c r="AG352">
        <v>0.9972754410978435</v>
      </c>
      <c r="AH352">
        <v>0.99997594234343468</v>
      </c>
      <c r="AI352">
        <v>0.99975991784373763</v>
      </c>
      <c r="AJ352">
        <v>0.99977784492916888</v>
      </c>
      <c r="AK352">
        <v>0.9989860690310699</v>
      </c>
      <c r="AL352">
        <v>0.99991932426452079</v>
      </c>
      <c r="AM352">
        <v>0.99972771464124033</v>
      </c>
      <c r="AN352">
        <v>0.99975894008441824</v>
      </c>
      <c r="AO352">
        <v>0.99904629299590075</v>
      </c>
      <c r="AP352">
        <v>0.99995974112755071</v>
      </c>
      <c r="AQ352">
        <v>0.99968510495312057</v>
      </c>
      <c r="AR352">
        <v>0.99968124691245563</v>
      </c>
      <c r="AS352">
        <v>0.99806414483455119</v>
      </c>
      <c r="AT352">
        <v>0.99997347194526787</v>
      </c>
      <c r="AU352">
        <v>0.99980647215893781</v>
      </c>
      <c r="AV352">
        <v>0.99989631035200421</v>
      </c>
      <c r="AW352">
        <v>0.99940199310877442</v>
      </c>
      <c r="AX352">
        <v>0.99972630286357633</v>
      </c>
      <c r="AY352">
        <v>1536.1705501079559</v>
      </c>
      <c r="AZ352">
        <f>_xlfn.STDEV.S(HyperP_results[[#This Row],[Train Time Fold 1]:[Train Time Fold 5]])</f>
        <v>405.47779432054455</v>
      </c>
      <c r="BA352">
        <v>1268.1138055324554</v>
      </c>
      <c r="BB352">
        <v>2174.877779006958</v>
      </c>
      <c r="BC352">
        <v>1123.5582349300385</v>
      </c>
      <c r="BD352">
        <v>1615.1096570491791</v>
      </c>
      <c r="BE352">
        <v>1499.1932740211487</v>
      </c>
    </row>
    <row r="353" spans="1:57" x14ac:dyDescent="0.25">
      <c r="A353" t="s">
        <v>1</v>
      </c>
      <c r="B3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0.79285636518637148</v>
      </c>
      <c r="C353">
        <v>50</v>
      </c>
      <c r="D353">
        <v>0.85</v>
      </c>
      <c r="E353">
        <v>0.9</v>
      </c>
      <c r="F353">
        <v>128</v>
      </c>
      <c r="G353">
        <v>3</v>
      </c>
      <c r="H353">
        <v>4</v>
      </c>
      <c r="I353">
        <v>5</v>
      </c>
      <c r="J353">
        <v>0</v>
      </c>
      <c r="K353">
        <v>1</v>
      </c>
      <c r="L353" t="b">
        <v>0</v>
      </c>
      <c r="M3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53">
        <f>STANDARDIZE(HyperP_results[[#This Row],[Nparam]],AVERAGE(M:M),_xlfn.STDEV.S(M:M))</f>
        <v>-0.36749448231773563</v>
      </c>
      <c r="O353">
        <f>STANDARDIZE(HyperP_results[[#This Row],[AvgOACC]],AVERAGE(P:P),_xlfn.STDEV.S(P:P))</f>
        <v>0.66311286455204421</v>
      </c>
      <c r="P353">
        <v>0.98373034941992166</v>
      </c>
      <c r="Q353">
        <f>_xlfn.STDEV.S(HyperP_results[[#This Row],[OACC Fold 1]:[OACC fold 5]])</f>
        <v>4.9976727461252827E-4</v>
      </c>
      <c r="R353">
        <v>0.98379899773460566</v>
      </c>
      <c r="S353">
        <v>0.98379899773460566</v>
      </c>
      <c r="T353">
        <v>0.98338710784650241</v>
      </c>
      <c r="U353">
        <v>0.98318116290245072</v>
      </c>
      <c r="V353">
        <v>0.98448548088144439</v>
      </c>
      <c r="W353">
        <f>STANDARDIZE(HyperP_results[[#This Row],[AvgROCAUC]],AVERAGE(Y:Y),_xlfn.STDEV.S(Y:Y))</f>
        <v>0.6451833115437885</v>
      </c>
      <c r="X353">
        <f>_xlfn.STDEV.S(HyperP_results[[#This Row],[ROC_AUC Fold 1]:[ROC_AUC Fold 5]])</f>
        <v>1.82840199506557E-4</v>
      </c>
      <c r="Y353">
        <v>0.99841264405690511</v>
      </c>
      <c r="Z353">
        <v>0.99852555765740769</v>
      </c>
      <c r="AA353">
        <v>0.99819780062268171</v>
      </c>
      <c r="AB353">
        <v>0.99842154011570017</v>
      </c>
      <c r="AC353">
        <v>0.99827153340066188</v>
      </c>
      <c r="AD353">
        <v>0.99864678848807431</v>
      </c>
      <c r="AE353">
        <v>0.99899728351182548</v>
      </c>
      <c r="AF353">
        <v>0.99880462500268485</v>
      </c>
      <c r="AG353">
        <v>0.99684065526050014</v>
      </c>
      <c r="AH353">
        <v>0.99970191486307014</v>
      </c>
      <c r="AI353">
        <v>0.99911706900898434</v>
      </c>
      <c r="AJ353">
        <v>0.9989484758732704</v>
      </c>
      <c r="AK353">
        <v>0.99468454820887531</v>
      </c>
      <c r="AL353">
        <v>0.99955430857260907</v>
      </c>
      <c r="AM353">
        <v>0.99893335933508054</v>
      </c>
      <c r="AN353">
        <v>0.99863433327186013</v>
      </c>
      <c r="AO353">
        <v>0.99650983187785891</v>
      </c>
      <c r="AP353">
        <v>0.99969707460619717</v>
      </c>
      <c r="AQ353">
        <v>0.99875277450023314</v>
      </c>
      <c r="AR353">
        <v>0.99788558291727869</v>
      </c>
      <c r="AS353">
        <v>0.9968492692924612</v>
      </c>
      <c r="AT353">
        <v>0.99958119569684223</v>
      </c>
      <c r="AU353">
        <v>0.99897511065691635</v>
      </c>
      <c r="AV353">
        <v>0.99878560906188285</v>
      </c>
      <c r="AW353">
        <v>0.99725383175904481</v>
      </c>
      <c r="AX353">
        <v>0.99962393933023819</v>
      </c>
      <c r="AY353">
        <v>493.78158512115476</v>
      </c>
      <c r="AZ353">
        <f>_xlfn.STDEV.S(HyperP_results[[#This Row],[Train Time Fold 1]:[Train Time Fold 5]])</f>
        <v>62.557915149641069</v>
      </c>
      <c r="BA353">
        <v>450.5574038028717</v>
      </c>
      <c r="BB353">
        <v>461.55647778511047</v>
      </c>
      <c r="BC353">
        <v>440.28123879432678</v>
      </c>
      <c r="BD353">
        <v>586.28221535682678</v>
      </c>
      <c r="BE353">
        <v>530.23058986663818</v>
      </c>
    </row>
    <row r="354" spans="1:57" x14ac:dyDescent="0.25">
      <c r="A354" t="s">
        <v>2</v>
      </c>
      <c r="B3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0.79279565412809772</v>
      </c>
      <c r="C354">
        <v>22</v>
      </c>
      <c r="D354">
        <v>0.9</v>
      </c>
      <c r="E354">
        <v>0.999</v>
      </c>
      <c r="F354">
        <v>128</v>
      </c>
      <c r="G354">
        <v>2</v>
      </c>
      <c r="H354">
        <v>1</v>
      </c>
      <c r="I354">
        <v>5</v>
      </c>
      <c r="J354">
        <v>0</v>
      </c>
      <c r="K354">
        <v>1</v>
      </c>
      <c r="L354" t="b">
        <v>0</v>
      </c>
      <c r="M3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54">
        <f>STANDARDIZE(HyperP_results[[#This Row],[Nparam]],AVERAGE(M:M),_xlfn.STDEV.S(M:M))</f>
        <v>-0.53875042359105152</v>
      </c>
      <c r="O354">
        <f>STANDARDIZE(HyperP_results[[#This Row],[AvgOACC]],AVERAGE(P:P),_xlfn.STDEV.S(P:P))</f>
        <v>0.51037495771946251</v>
      </c>
      <c r="P354">
        <v>0.97940550559483763</v>
      </c>
      <c r="Q354">
        <f>_xlfn.STDEV.S(HyperP_results[[#This Row],[OACC Fold 1]:[OACC fold 5]])</f>
        <v>4.1365950148095944E-3</v>
      </c>
      <c r="R354">
        <v>0.9732958055879728</v>
      </c>
      <c r="S354">
        <v>0.98208278986750874</v>
      </c>
      <c r="T354">
        <v>0.98077847188851519</v>
      </c>
      <c r="U354">
        <v>0.97727740783963757</v>
      </c>
      <c r="V354">
        <v>0.98359305279055398</v>
      </c>
      <c r="W354">
        <f>STANDARDIZE(HyperP_results[[#This Row],[AvgROCAUC]],AVERAGE(Y:Y),_xlfn.STDEV.S(Y:Y))</f>
        <v>0.54981211299309118</v>
      </c>
      <c r="X354">
        <f>_xlfn.STDEV.S(HyperP_results[[#This Row],[ROC_AUC Fold 1]:[ROC_AUC Fold 5]])</f>
        <v>6.1800836864842989E-4</v>
      </c>
      <c r="Y354">
        <v>0.99778587617069925</v>
      </c>
      <c r="Z354">
        <v>0.99703827269675038</v>
      </c>
      <c r="AA354">
        <v>0.9983261076394977</v>
      </c>
      <c r="AB354">
        <v>0.99734572796883436</v>
      </c>
      <c r="AC354">
        <v>0.99773976823565336</v>
      </c>
      <c r="AD354">
        <v>0.99847950431275978</v>
      </c>
      <c r="AE354">
        <v>0.99748438882488122</v>
      </c>
      <c r="AF354">
        <v>0.99741923872541727</v>
      </c>
      <c r="AG354">
        <v>0.99448776213390377</v>
      </c>
      <c r="AH354">
        <v>0.9996704029236646</v>
      </c>
      <c r="AI354">
        <v>0.99873117067465866</v>
      </c>
      <c r="AJ354">
        <v>0.99774763865342686</v>
      </c>
      <c r="AK354">
        <v>0.99729007010039794</v>
      </c>
      <c r="AL354">
        <v>0.99972387555374986</v>
      </c>
      <c r="AM354">
        <v>0.99779901382394087</v>
      </c>
      <c r="AN354">
        <v>0.99855756590032607</v>
      </c>
      <c r="AO354">
        <v>0.99418085011584389</v>
      </c>
      <c r="AP354">
        <v>0.9996996168182638</v>
      </c>
      <c r="AQ354">
        <v>0.99810219072435891</v>
      </c>
      <c r="AR354">
        <v>0.99761624905660928</v>
      </c>
      <c r="AS354">
        <v>0.99658468484524443</v>
      </c>
      <c r="AT354">
        <v>0.99928706032442305</v>
      </c>
      <c r="AU354">
        <v>0.99892489140702057</v>
      </c>
      <c r="AV354">
        <v>0.99861661345165809</v>
      </c>
      <c r="AW354">
        <v>0.99693734034337322</v>
      </c>
      <c r="AX354">
        <v>0.99961005052194063</v>
      </c>
      <c r="AY354">
        <v>665.94911694526672</v>
      </c>
      <c r="AZ354">
        <f>_xlfn.STDEV.S(HyperP_results[[#This Row],[Train Time Fold 1]:[Train Time Fold 5]])</f>
        <v>96.505250995290567</v>
      </c>
      <c r="BA354">
        <v>536.05072617530823</v>
      </c>
      <c r="BB354">
        <v>677.70338463783264</v>
      </c>
      <c r="BC354">
        <v>603.99349570274353</v>
      </c>
      <c r="BD354">
        <v>746.38542604446411</v>
      </c>
      <c r="BE354">
        <v>765.61255216598511</v>
      </c>
    </row>
    <row r="355" spans="1:57" x14ac:dyDescent="0.25">
      <c r="A355" t="s">
        <v>11</v>
      </c>
      <c r="B3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0.79245570521701847</v>
      </c>
      <c r="C355">
        <v>37</v>
      </c>
      <c r="D355">
        <v>0.9</v>
      </c>
      <c r="E355">
        <v>0.999</v>
      </c>
      <c r="F355">
        <v>64</v>
      </c>
      <c r="G355">
        <v>2</v>
      </c>
      <c r="H355">
        <v>16</v>
      </c>
      <c r="I355">
        <v>3</v>
      </c>
      <c r="J355">
        <v>0</v>
      </c>
      <c r="K355">
        <v>1</v>
      </c>
      <c r="L355" t="b">
        <v>0</v>
      </c>
      <c r="M3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55">
        <f>STANDARDIZE(HyperP_results[[#This Row],[Nparam]],AVERAGE(M:M),_xlfn.STDEV.S(M:M))</f>
        <v>-0.79841783427103241</v>
      </c>
      <c r="O355">
        <f>STANDARDIZE(HyperP_results[[#This Row],[AvgOACC]],AVERAGE(P:P),_xlfn.STDEV.S(P:P))</f>
        <v>0.29072330122689161</v>
      </c>
      <c r="P355">
        <v>0.97318596828447868</v>
      </c>
      <c r="Q355">
        <f>_xlfn.STDEV.S(HyperP_results[[#This Row],[OACC Fold 1]:[OACC fold 5]])</f>
        <v>9.4325881992548025E-4</v>
      </c>
      <c r="R355">
        <v>0.97281526738518564</v>
      </c>
      <c r="S355">
        <v>0.97171689435024367</v>
      </c>
      <c r="T355">
        <v>0.97398228873481152</v>
      </c>
      <c r="U355">
        <v>0.97350175053202448</v>
      </c>
      <c r="V355">
        <v>0.97391364042012774</v>
      </c>
      <c r="W355">
        <f>STANDARDIZE(HyperP_results[[#This Row],[AvgROCAUC]],AVERAGE(Y:Y),_xlfn.STDEV.S(Y:Y))</f>
        <v>0.3921194476357327</v>
      </c>
      <c r="X355">
        <f>_xlfn.STDEV.S(HyperP_results[[#This Row],[ROC_AUC Fold 1]:[ROC_AUC Fold 5]])</f>
        <v>8.1512255466139314E-4</v>
      </c>
      <c r="Y355">
        <v>0.99674953920484199</v>
      </c>
      <c r="Z355">
        <v>0.997260410351824</v>
      </c>
      <c r="AA355">
        <v>0.99640773575588648</v>
      </c>
      <c r="AB355">
        <v>0.99568622648030114</v>
      </c>
      <c r="AC355">
        <v>0.99658453054096396</v>
      </c>
      <c r="AD355">
        <v>0.99780879289523394</v>
      </c>
      <c r="AE355">
        <v>0.99798138290331107</v>
      </c>
      <c r="AF355">
        <v>0.99692175060713994</v>
      </c>
      <c r="AG355">
        <v>0.99440099061367548</v>
      </c>
      <c r="AH355">
        <v>0.99951163675311316</v>
      </c>
      <c r="AI355">
        <v>0.99714453364381117</v>
      </c>
      <c r="AJ355">
        <v>0.99622745583376471</v>
      </c>
      <c r="AK355">
        <v>0.99355945167231041</v>
      </c>
      <c r="AL355">
        <v>0.99908185928600546</v>
      </c>
      <c r="AM355">
        <v>0.9971725896833632</v>
      </c>
      <c r="AN355">
        <v>0.99584495212871149</v>
      </c>
      <c r="AO355">
        <v>0.990230611002198</v>
      </c>
      <c r="AP355">
        <v>0.99922377791557093</v>
      </c>
      <c r="AQ355">
        <v>0.99763732269190608</v>
      </c>
      <c r="AR355">
        <v>0.99665162055810208</v>
      </c>
      <c r="AS355">
        <v>0.99292268163726016</v>
      </c>
      <c r="AT355">
        <v>0.99894169291560486</v>
      </c>
      <c r="AU355">
        <v>0.99814867752760417</v>
      </c>
      <c r="AV355">
        <v>0.99697752082495494</v>
      </c>
      <c r="AW355">
        <v>0.9967530668924135</v>
      </c>
      <c r="AX355">
        <v>0.99951847343641187</v>
      </c>
      <c r="AY355">
        <v>810.46783981323244</v>
      </c>
      <c r="AZ355">
        <f>_xlfn.STDEV.S(HyperP_results[[#This Row],[Train Time Fold 1]:[Train Time Fold 5]])</f>
        <v>29.294606634389737</v>
      </c>
      <c r="BA355">
        <v>830.75359749794006</v>
      </c>
      <c r="BB355">
        <v>812.66026329994202</v>
      </c>
      <c r="BC355">
        <v>797.22033143043518</v>
      </c>
      <c r="BD355">
        <v>768.44743633270264</v>
      </c>
      <c r="BE355">
        <v>843.25757050514221</v>
      </c>
    </row>
    <row r="356" spans="1:57" x14ac:dyDescent="0.25">
      <c r="A356" t="s">
        <v>2</v>
      </c>
      <c r="B3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0.79190221908734648</v>
      </c>
      <c r="C356">
        <v>30</v>
      </c>
      <c r="D356">
        <v>0.9</v>
      </c>
      <c r="E356">
        <v>0.999</v>
      </c>
      <c r="F356">
        <v>128</v>
      </c>
      <c r="G356">
        <v>2</v>
      </c>
      <c r="H356">
        <v>4</v>
      </c>
      <c r="I356">
        <v>5</v>
      </c>
      <c r="J356">
        <v>0</v>
      </c>
      <c r="K356">
        <v>1</v>
      </c>
      <c r="L356" t="b">
        <v>0</v>
      </c>
      <c r="M3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56">
        <f>STANDARDIZE(HyperP_results[[#This Row],[Nparam]],AVERAGE(M:M),_xlfn.STDEV.S(M:M))</f>
        <v>-0.53875042359105152</v>
      </c>
      <c r="O356">
        <f>STANDARDIZE(HyperP_results[[#This Row],[AvgOACC]],AVERAGE(P:P),_xlfn.STDEV.S(P:P))</f>
        <v>0.51328425118294119</v>
      </c>
      <c r="P356">
        <v>0.97948788357245831</v>
      </c>
      <c r="Q356">
        <f>_xlfn.STDEV.S(HyperP_results[[#This Row],[OACC Fold 1]:[OACC fold 5]])</f>
        <v>3.965116197242287E-3</v>
      </c>
      <c r="R356">
        <v>0.98366170110523787</v>
      </c>
      <c r="S356">
        <v>0.97919956065078606</v>
      </c>
      <c r="T356">
        <v>0.97302121232923733</v>
      </c>
      <c r="U356">
        <v>0.98112171346193455</v>
      </c>
      <c r="V356">
        <v>0.98043523031509572</v>
      </c>
      <c r="W356">
        <f>STANDARDIZE(HyperP_results[[#This Row],[AvgROCAUC]],AVERAGE(Y:Y),_xlfn.STDEV.S(Y:Y))</f>
        <v>0.54109639467933268</v>
      </c>
      <c r="X356">
        <f>_xlfn.STDEV.S(HyperP_results[[#This Row],[ROC_AUC Fold 1]:[ROC_AUC Fold 5]])</f>
        <v>8.3473712599410512E-4</v>
      </c>
      <c r="Y356">
        <v>0.99772859753283694</v>
      </c>
      <c r="Z356">
        <v>0.99816636128067138</v>
      </c>
      <c r="AA356">
        <v>0.99758433834477789</v>
      </c>
      <c r="AB356">
        <v>0.99637222687120064</v>
      </c>
      <c r="AC356">
        <v>0.99796838617802308</v>
      </c>
      <c r="AD356">
        <v>0.9985516749895117</v>
      </c>
      <c r="AE356">
        <v>0.99864824670488606</v>
      </c>
      <c r="AF356">
        <v>0.99884652673008023</v>
      </c>
      <c r="AG356">
        <v>0.99584068496405864</v>
      </c>
      <c r="AH356">
        <v>0.99988967948652041</v>
      </c>
      <c r="AI356">
        <v>0.99833138416674927</v>
      </c>
      <c r="AJ356">
        <v>0.99834924228789723</v>
      </c>
      <c r="AK356">
        <v>0.99411416562704213</v>
      </c>
      <c r="AL356">
        <v>0.99979096409931212</v>
      </c>
      <c r="AM356">
        <v>0.99720974054769951</v>
      </c>
      <c r="AN356">
        <v>0.99676460524240051</v>
      </c>
      <c r="AO356">
        <v>0.99301238638388878</v>
      </c>
      <c r="AP356">
        <v>0.99953430122001474</v>
      </c>
      <c r="AQ356">
        <v>0.99836484116269453</v>
      </c>
      <c r="AR356">
        <v>0.99832200523928982</v>
      </c>
      <c r="AS356">
        <v>0.99565893631557056</v>
      </c>
      <c r="AT356">
        <v>0.99988733835337384</v>
      </c>
      <c r="AU356">
        <v>0.99880173995668065</v>
      </c>
      <c r="AV356">
        <v>0.99887381932671349</v>
      </c>
      <c r="AW356">
        <v>0.99745559318006305</v>
      </c>
      <c r="AX356">
        <v>0.99983603450307446</v>
      </c>
      <c r="AY356">
        <v>526.64320631027226</v>
      </c>
      <c r="AZ356">
        <f>_xlfn.STDEV.S(HyperP_results[[#This Row],[Train Time Fold 1]:[Train Time Fold 5]])</f>
        <v>118.20884422638163</v>
      </c>
      <c r="BA356">
        <v>597.55299544334412</v>
      </c>
      <c r="BB356">
        <v>560.80089902877808</v>
      </c>
      <c r="BC356">
        <v>327.65467309951782</v>
      </c>
      <c r="BD356">
        <v>626.94864249229431</v>
      </c>
      <c r="BE356">
        <v>520.25882148742676</v>
      </c>
    </row>
    <row r="357" spans="1:57" x14ac:dyDescent="0.25">
      <c r="A357" t="s">
        <v>6</v>
      </c>
      <c r="B3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0.79171198346460403</v>
      </c>
      <c r="C357">
        <v>83</v>
      </c>
      <c r="D357">
        <v>0.85</v>
      </c>
      <c r="E357">
        <v>0.999</v>
      </c>
      <c r="F357">
        <v>128</v>
      </c>
      <c r="G357">
        <v>5</v>
      </c>
      <c r="H357">
        <v>1</v>
      </c>
      <c r="I357">
        <v>7</v>
      </c>
      <c r="J357">
        <v>0</v>
      </c>
      <c r="K357">
        <v>1</v>
      </c>
      <c r="L357" t="b">
        <v>0</v>
      </c>
      <c r="M3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57">
        <f>STANDARDIZE(HyperP_results[[#This Row],[Nparam]],AVERAGE(M:M),_xlfn.STDEV.S(M:M))</f>
        <v>-2.4982599771103835E-2</v>
      </c>
      <c r="O357">
        <f>STANDARDIZE(HyperP_results[[#This Row],[AvgOACC]],AVERAGE(P:P),_xlfn.STDEV.S(P:P))</f>
        <v>0.9874990857298227</v>
      </c>
      <c r="P357">
        <v>0.99291549392462419</v>
      </c>
      <c r="Q357">
        <f>_xlfn.STDEV.S(HyperP_results[[#This Row],[OACC Fold 1]:[OACC fold 5]])</f>
        <v>1.95701885382651E-3</v>
      </c>
      <c r="R357">
        <v>0.98949680785336724</v>
      </c>
      <c r="S357">
        <v>0.99340976179034801</v>
      </c>
      <c r="T357">
        <v>0.99437083819592231</v>
      </c>
      <c r="U357">
        <v>0.99395894830781906</v>
      </c>
      <c r="V357">
        <v>0.99334111347566412</v>
      </c>
      <c r="W357">
        <f>STANDARDIZE(HyperP_results[[#This Row],[AvgROCAUC]],AVERAGE(Y:Y),_xlfn.STDEV.S(Y:Y))</f>
        <v>0.80809954765123093</v>
      </c>
      <c r="X357">
        <f>_xlfn.STDEV.S(HyperP_results[[#This Row],[ROC_AUC Fold 1]:[ROC_AUC Fold 5]])</f>
        <v>1.2617966831024634E-4</v>
      </c>
      <c r="Y357">
        <v>0.99948330969270915</v>
      </c>
      <c r="Z357">
        <v>0.99938936687361002</v>
      </c>
      <c r="AA357">
        <v>0.99959226897156428</v>
      </c>
      <c r="AB357">
        <v>0.99939807901141986</v>
      </c>
      <c r="AC357">
        <v>0.99938946221925151</v>
      </c>
      <c r="AD357">
        <v>0.99964737138769977</v>
      </c>
      <c r="AE357">
        <v>0.99969601295612287</v>
      </c>
      <c r="AF357">
        <v>0.99905783141988902</v>
      </c>
      <c r="AG357">
        <v>0.99913881958058581</v>
      </c>
      <c r="AH357">
        <v>0.99963596097713103</v>
      </c>
      <c r="AI357">
        <v>0.99973718560405933</v>
      </c>
      <c r="AJ357">
        <v>0.99984927969023463</v>
      </c>
      <c r="AK357">
        <v>0.99893991712707186</v>
      </c>
      <c r="AL357">
        <v>0.9999465991838149</v>
      </c>
      <c r="AM357">
        <v>0.99969581042025801</v>
      </c>
      <c r="AN357">
        <v>0.99951423251514804</v>
      </c>
      <c r="AO357">
        <v>0.99851018089467125</v>
      </c>
      <c r="AP357">
        <v>0.99992531354379699</v>
      </c>
      <c r="AQ357">
        <v>0.99965577583099019</v>
      </c>
      <c r="AR357">
        <v>0.99979886059889655</v>
      </c>
      <c r="AS357">
        <v>0.9983598808887304</v>
      </c>
      <c r="AT357">
        <v>0.99988982311432062</v>
      </c>
      <c r="AU357">
        <v>0.99974710021686752</v>
      </c>
      <c r="AV357">
        <v>0.99979610171361966</v>
      </c>
      <c r="AW357">
        <v>0.9991419755836749</v>
      </c>
      <c r="AX357">
        <v>0.99998921355219073</v>
      </c>
      <c r="AY357">
        <v>1462.0693728446961</v>
      </c>
      <c r="AZ357">
        <f>_xlfn.STDEV.S(HyperP_results[[#This Row],[Train Time Fold 1]:[Train Time Fold 5]])</f>
        <v>292.35253467804353</v>
      </c>
      <c r="BA357">
        <v>991.09677696228027</v>
      </c>
      <c r="BB357">
        <v>1476.983827829361</v>
      </c>
      <c r="BC357">
        <v>1525.3050451278687</v>
      </c>
      <c r="BD357">
        <v>1519.3962893486023</v>
      </c>
      <c r="BE357">
        <v>1797.564924955368</v>
      </c>
    </row>
    <row r="358" spans="1:57" x14ac:dyDescent="0.25">
      <c r="A358" t="s">
        <v>9</v>
      </c>
      <c r="B3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0.7915397511488752</v>
      </c>
      <c r="C358">
        <v>46</v>
      </c>
      <c r="D358">
        <v>0.9</v>
      </c>
      <c r="E358">
        <v>0.9</v>
      </c>
      <c r="F358">
        <v>128</v>
      </c>
      <c r="G358">
        <v>3</v>
      </c>
      <c r="H358">
        <v>2</v>
      </c>
      <c r="I358">
        <v>5</v>
      </c>
      <c r="J358">
        <v>0</v>
      </c>
      <c r="K358">
        <v>1</v>
      </c>
      <c r="L358" t="b">
        <v>0</v>
      </c>
      <c r="M3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58">
        <f>STANDARDIZE(HyperP_results[[#This Row],[Nparam]],AVERAGE(M:M),_xlfn.STDEV.S(M:M))</f>
        <v>-0.36749448231773563</v>
      </c>
      <c r="O358">
        <f>STANDARDIZE(HyperP_results[[#This Row],[AvgOACC]],AVERAGE(P:P),_xlfn.STDEV.S(P:P))</f>
        <v>0.65777915986900393</v>
      </c>
      <c r="P358">
        <v>0.9835793231276172</v>
      </c>
      <c r="Q358">
        <f>_xlfn.STDEV.S(HyperP_results[[#This Row],[OACC Fold 1]:[OACC fold 5]])</f>
        <v>1.6712727934919823E-3</v>
      </c>
      <c r="R358">
        <v>0.98400494267865724</v>
      </c>
      <c r="S358">
        <v>0.98290656964371526</v>
      </c>
      <c r="T358">
        <v>0.98160225166472159</v>
      </c>
      <c r="U358">
        <v>0.98324981121713462</v>
      </c>
      <c r="V358">
        <v>0.9861330404338573</v>
      </c>
      <c r="W358">
        <f>STANDARDIZE(HyperP_results[[#This Row],[AvgROCAUC]],AVERAGE(Y:Y),_xlfn.STDEV.S(Y:Y))</f>
        <v>0.641316614181902</v>
      </c>
      <c r="X358">
        <f>_xlfn.STDEV.S(HyperP_results[[#This Row],[ROC_AUC Fold 1]:[ROC_AUC Fold 5]])</f>
        <v>3.064172609696766E-4</v>
      </c>
      <c r="Y358">
        <v>0.99838723259339268</v>
      </c>
      <c r="Z358">
        <v>0.99830030217992682</v>
      </c>
      <c r="AA358">
        <v>0.9980806401202309</v>
      </c>
      <c r="AB358">
        <v>0.99823247496735401</v>
      </c>
      <c r="AC358">
        <v>0.99843804055605301</v>
      </c>
      <c r="AD358">
        <v>0.99888470514339822</v>
      </c>
      <c r="AE358">
        <v>0.99892959795473502</v>
      </c>
      <c r="AF358">
        <v>0.99808398194911352</v>
      </c>
      <c r="AG358">
        <v>0.9964355729816432</v>
      </c>
      <c r="AH358">
        <v>0.99974481648704672</v>
      </c>
      <c r="AI358">
        <v>0.99905490978763245</v>
      </c>
      <c r="AJ358">
        <v>0.99860278199325581</v>
      </c>
      <c r="AK358">
        <v>0.99470211043783052</v>
      </c>
      <c r="AL358">
        <v>0.99944852669762174</v>
      </c>
      <c r="AM358">
        <v>0.99859976347668822</v>
      </c>
      <c r="AN358">
        <v>0.99748932181785732</v>
      </c>
      <c r="AO358">
        <v>0.99779183746212818</v>
      </c>
      <c r="AP358">
        <v>0.99954103736385302</v>
      </c>
      <c r="AQ358">
        <v>0.99890094395215367</v>
      </c>
      <c r="AR358">
        <v>0.99843956337770512</v>
      </c>
      <c r="AS358">
        <v>0.99633450662389345</v>
      </c>
      <c r="AT358">
        <v>0.99973819524544871</v>
      </c>
      <c r="AU358">
        <v>0.99903995106733512</v>
      </c>
      <c r="AV358">
        <v>0.99827316000868038</v>
      </c>
      <c r="AW358">
        <v>0.99870529614447812</v>
      </c>
      <c r="AX358">
        <v>0.99964061451786357</v>
      </c>
      <c r="AY358">
        <v>547.73909444808965</v>
      </c>
      <c r="AZ358">
        <f>_xlfn.STDEV.S(HyperP_results[[#This Row],[Train Time Fold 1]:[Train Time Fold 5]])</f>
        <v>48.085576158230722</v>
      </c>
      <c r="BA358">
        <v>506.50326299667358</v>
      </c>
      <c r="BB358">
        <v>575.68087577819824</v>
      </c>
      <c r="BC358">
        <v>524.66106176376343</v>
      </c>
      <c r="BD358">
        <v>513.13454103469849</v>
      </c>
      <c r="BE358">
        <v>618.71573066711426</v>
      </c>
    </row>
    <row r="359" spans="1:57" x14ac:dyDescent="0.25">
      <c r="A359" t="s">
        <v>2</v>
      </c>
      <c r="B3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0.7911921617805564</v>
      </c>
      <c r="C359">
        <v>91</v>
      </c>
      <c r="D359">
        <v>0.9</v>
      </c>
      <c r="E359">
        <v>0.999</v>
      </c>
      <c r="F359">
        <v>128</v>
      </c>
      <c r="G359">
        <v>5</v>
      </c>
      <c r="H359">
        <v>4</v>
      </c>
      <c r="I359">
        <v>7</v>
      </c>
      <c r="J359">
        <v>0</v>
      </c>
      <c r="K359">
        <v>1</v>
      </c>
      <c r="L359" t="b">
        <v>0</v>
      </c>
      <c r="M3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59">
        <f>STANDARDIZE(HyperP_results[[#This Row],[Nparam]],AVERAGE(M:M),_xlfn.STDEV.S(M:M))</f>
        <v>-2.4982599771103835E-2</v>
      </c>
      <c r="O359">
        <f>STANDARDIZE(HyperP_results[[#This Row],[AvgOACC]],AVERAGE(P:P),_xlfn.STDEV.S(P:P))</f>
        <v>0.99380255490068914</v>
      </c>
      <c r="P359">
        <v>0.99309397954280221</v>
      </c>
      <c r="Q359">
        <f>_xlfn.STDEV.S(HyperP_results[[#This Row],[OACC Fold 1]:[OACC fold 5]])</f>
        <v>8.3033251124917681E-4</v>
      </c>
      <c r="R359">
        <v>0.99368435504908359</v>
      </c>
      <c r="S359">
        <v>0.99416489325187063</v>
      </c>
      <c r="T359">
        <v>0.99210544381135446</v>
      </c>
      <c r="U359">
        <v>0.99292922358756097</v>
      </c>
      <c r="V359">
        <v>0.9925859820141415</v>
      </c>
      <c r="W359">
        <f>STANDARDIZE(HyperP_results[[#This Row],[AvgROCAUC]],AVERAGE(Y:Y),_xlfn.STDEV.S(Y:Y))</f>
        <v>0.79805238633454945</v>
      </c>
      <c r="X359">
        <f>_xlfn.STDEV.S(HyperP_results[[#This Row],[ROC_AUC Fold 1]:[ROC_AUC Fold 5]])</f>
        <v>1.9936470220722688E-4</v>
      </c>
      <c r="Y359">
        <v>0.99941728097380322</v>
      </c>
      <c r="Z359">
        <v>0.99961955606907515</v>
      </c>
      <c r="AA359">
        <v>0.99952789156609245</v>
      </c>
      <c r="AB359">
        <v>0.99909210316370844</v>
      </c>
      <c r="AC359">
        <v>0.99942651445588992</v>
      </c>
      <c r="AD359">
        <v>0.9994203396142497</v>
      </c>
      <c r="AE359">
        <v>0.99981724513803016</v>
      </c>
      <c r="AF359">
        <v>0.99925243466996694</v>
      </c>
      <c r="AG359">
        <v>0.99944602863423038</v>
      </c>
      <c r="AH359">
        <v>0.99996922056237636</v>
      </c>
      <c r="AI359">
        <v>0.99964640131382121</v>
      </c>
      <c r="AJ359">
        <v>0.99965417650792521</v>
      </c>
      <c r="AK359">
        <v>0.99909274193548392</v>
      </c>
      <c r="AL359">
        <v>0.99998526378768005</v>
      </c>
      <c r="AM359">
        <v>0.99962505789150147</v>
      </c>
      <c r="AN359">
        <v>0.99927035816626353</v>
      </c>
      <c r="AO359">
        <v>0.9972697231628348</v>
      </c>
      <c r="AP359">
        <v>0.9998841067278651</v>
      </c>
      <c r="AQ359">
        <v>0.99964833987138413</v>
      </c>
      <c r="AR359">
        <v>0.99963262387394902</v>
      </c>
      <c r="AS359">
        <v>0.99888975524267798</v>
      </c>
      <c r="AT359">
        <v>0.99987327719171559</v>
      </c>
      <c r="AU359">
        <v>0.99960477537133019</v>
      </c>
      <c r="AV359">
        <v>0.9997200379504112</v>
      </c>
      <c r="AW359">
        <v>0.99850657933820486</v>
      </c>
      <c r="AX359">
        <v>0.9999791308806032</v>
      </c>
      <c r="AY359">
        <v>1733.4420043468476</v>
      </c>
      <c r="AZ359">
        <f>_xlfn.STDEV.S(HyperP_results[[#This Row],[Train Time Fold 1]:[Train Time Fold 5]])</f>
        <v>259.99443589677776</v>
      </c>
      <c r="BA359">
        <v>1923.0825407505035</v>
      </c>
      <c r="BB359">
        <v>1986.6723308563232</v>
      </c>
      <c r="BC359">
        <v>1352.2723026275635</v>
      </c>
      <c r="BD359">
        <v>1810.0749976634979</v>
      </c>
      <c r="BE359">
        <v>1595.1078498363495</v>
      </c>
    </row>
    <row r="360" spans="1:57" x14ac:dyDescent="0.25">
      <c r="A360" t="s">
        <v>11</v>
      </c>
      <c r="B3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0.79117653599508486</v>
      </c>
      <c r="C360">
        <v>33</v>
      </c>
      <c r="D360">
        <v>0.9</v>
      </c>
      <c r="E360">
        <v>0.999</v>
      </c>
      <c r="F360">
        <v>64</v>
      </c>
      <c r="G360">
        <v>2</v>
      </c>
      <c r="H360">
        <v>8</v>
      </c>
      <c r="I360">
        <v>3</v>
      </c>
      <c r="J360">
        <v>0</v>
      </c>
      <c r="K360">
        <v>1</v>
      </c>
      <c r="L360" t="b">
        <v>0</v>
      </c>
      <c r="M3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60">
        <f>STANDARDIZE(HyperP_results[[#This Row],[Nparam]],AVERAGE(M:M),_xlfn.STDEV.S(M:M))</f>
        <v>-0.79841783427103241</v>
      </c>
      <c r="O360">
        <f>STANDARDIZE(HyperP_results[[#This Row],[AvgOACC]],AVERAGE(P:P),_xlfn.STDEV.S(P:P))</f>
        <v>0.25290248620168104</v>
      </c>
      <c r="P360">
        <v>0.97211505457541025</v>
      </c>
      <c r="Q360">
        <f>_xlfn.STDEV.S(HyperP_results[[#This Row],[OACC Fold 1]:[OACC fold 5]])</f>
        <v>1.7423694190316667E-3</v>
      </c>
      <c r="R360">
        <v>0.97260932244113407</v>
      </c>
      <c r="S360">
        <v>0.97350175053202448</v>
      </c>
      <c r="T360">
        <v>0.97103041120340494</v>
      </c>
      <c r="U360">
        <v>0.9696574449097275</v>
      </c>
      <c r="V360">
        <v>0.97377634379075995</v>
      </c>
      <c r="W360">
        <f>STANDARDIZE(HyperP_results[[#This Row],[AvgROCAUC]],AVERAGE(Y:Y),_xlfn.STDEV.S(Y:Y))</f>
        <v>0.42118201256228138</v>
      </c>
      <c r="X360">
        <f>_xlfn.STDEV.S(HyperP_results[[#This Row],[ROC_AUC Fold 1]:[ROC_AUC Fold 5]])</f>
        <v>4.1518437479375606E-4</v>
      </c>
      <c r="Y360">
        <v>0.99694053483731326</v>
      </c>
      <c r="Z360">
        <v>0.99684832496902276</v>
      </c>
      <c r="AA360">
        <v>0.99725606631365127</v>
      </c>
      <c r="AB360">
        <v>0.99692675967244149</v>
      </c>
      <c r="AC360">
        <v>0.9963069398703186</v>
      </c>
      <c r="AD360">
        <v>0.99736458336113232</v>
      </c>
      <c r="AE360">
        <v>0.99759727845807333</v>
      </c>
      <c r="AF360">
        <v>0.99633301559862619</v>
      </c>
      <c r="AG360">
        <v>0.99415025545060309</v>
      </c>
      <c r="AH360">
        <v>0.99947436533891187</v>
      </c>
      <c r="AI360">
        <v>0.99800814657115444</v>
      </c>
      <c r="AJ360">
        <v>0.99688631096673574</v>
      </c>
      <c r="AK360">
        <v>0.99494140973088574</v>
      </c>
      <c r="AL360">
        <v>0.99920428762305813</v>
      </c>
      <c r="AM360">
        <v>0.99737909910889999</v>
      </c>
      <c r="AN360">
        <v>0.99602576095240436</v>
      </c>
      <c r="AO360">
        <v>0.99537174003445616</v>
      </c>
      <c r="AP360">
        <v>0.99924473321164808</v>
      </c>
      <c r="AQ360">
        <v>0.99727231448534581</v>
      </c>
      <c r="AR360">
        <v>0.99533516938074307</v>
      </c>
      <c r="AS360">
        <v>0.99363653240658234</v>
      </c>
      <c r="AT360">
        <v>0.99877626241511519</v>
      </c>
      <c r="AU360">
        <v>0.99803572038245703</v>
      </c>
      <c r="AV360">
        <v>0.99768925767840366</v>
      </c>
      <c r="AW360">
        <v>0.99430025842095882</v>
      </c>
      <c r="AX360">
        <v>0.999481762170632</v>
      </c>
      <c r="AY360">
        <v>671.79075908660889</v>
      </c>
      <c r="AZ360">
        <f>_xlfn.STDEV.S(HyperP_results[[#This Row],[Train Time Fold 1]:[Train Time Fold 5]])</f>
        <v>48.537560106636263</v>
      </c>
      <c r="BA360">
        <v>682.46540546417236</v>
      </c>
      <c r="BB360">
        <v>648.96311473846436</v>
      </c>
      <c r="BC360">
        <v>669.05357766151428</v>
      </c>
      <c r="BD360">
        <v>613.39445352554321</v>
      </c>
      <c r="BE360">
        <v>745.07724404335022</v>
      </c>
    </row>
    <row r="361" spans="1:57" x14ac:dyDescent="0.25">
      <c r="A361" t="s">
        <v>5</v>
      </c>
      <c r="B3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0.79082643737224945</v>
      </c>
      <c r="C361">
        <v>25</v>
      </c>
      <c r="D361">
        <v>0.85</v>
      </c>
      <c r="E361">
        <v>0.999</v>
      </c>
      <c r="F361">
        <v>64</v>
      </c>
      <c r="G361">
        <v>2</v>
      </c>
      <c r="H361">
        <v>2</v>
      </c>
      <c r="I361">
        <v>3</v>
      </c>
      <c r="J361">
        <v>0</v>
      </c>
      <c r="K361">
        <v>1</v>
      </c>
      <c r="L361" t="b">
        <v>0</v>
      </c>
      <c r="M3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61">
        <f>STANDARDIZE(HyperP_results[[#This Row],[Nparam]],AVERAGE(M:M),_xlfn.STDEV.S(M:M))</f>
        <v>-0.79841783427103241</v>
      </c>
      <c r="O361">
        <f>STANDARDIZE(HyperP_results[[#This Row],[AvgOACC]],AVERAGE(P:P),_xlfn.STDEV.S(P:P))</f>
        <v>0.23932578337211402</v>
      </c>
      <c r="P361">
        <v>0.97173062401318044</v>
      </c>
      <c r="Q361">
        <f>_xlfn.STDEV.S(HyperP_results[[#This Row],[OACC Fold 1]:[OACC fold 5]])</f>
        <v>1.8852682075396563E-3</v>
      </c>
      <c r="R361">
        <v>0.97281526738518564</v>
      </c>
      <c r="S361">
        <v>0.97123635614745663</v>
      </c>
      <c r="T361">
        <v>0.9724033774970825</v>
      </c>
      <c r="U361">
        <v>0.97350175053202448</v>
      </c>
      <c r="V361">
        <v>0.96869636850415319</v>
      </c>
      <c r="W361">
        <f>STANDARDIZE(HyperP_results[[#This Row],[AvgROCAUC]],AVERAGE(Y:Y),_xlfn.STDEV.S(Y:Y))</f>
        <v>0.43228163047189122</v>
      </c>
      <c r="X361">
        <f>_xlfn.STDEV.S(HyperP_results[[#This Row],[ROC_AUC Fold 1]:[ROC_AUC Fold 5]])</f>
        <v>2.219826334353171E-4</v>
      </c>
      <c r="Y361">
        <v>0.99701348017259916</v>
      </c>
      <c r="Z361">
        <v>0.99725820190254122</v>
      </c>
      <c r="AA361">
        <v>0.9972367819076039</v>
      </c>
      <c r="AB361">
        <v>0.99676776720562332</v>
      </c>
      <c r="AC361">
        <v>0.99686865797148361</v>
      </c>
      <c r="AD361">
        <v>0.99693599187574389</v>
      </c>
      <c r="AE361">
        <v>0.99771215487165299</v>
      </c>
      <c r="AF361">
        <v>0.99707669256685938</v>
      </c>
      <c r="AG361">
        <v>0.9957475643082041</v>
      </c>
      <c r="AH361">
        <v>0.99922866126078436</v>
      </c>
      <c r="AI361">
        <v>0.99769832456545926</v>
      </c>
      <c r="AJ361">
        <v>0.99650991754451068</v>
      </c>
      <c r="AK361">
        <v>0.99539104734747219</v>
      </c>
      <c r="AL361">
        <v>0.99919034136364027</v>
      </c>
      <c r="AM361">
        <v>0.9973437035553917</v>
      </c>
      <c r="AN361">
        <v>0.9964750333843635</v>
      </c>
      <c r="AO361">
        <v>0.9942615695360304</v>
      </c>
      <c r="AP361">
        <v>0.9992561803473391</v>
      </c>
      <c r="AQ361">
        <v>0.99795440705503791</v>
      </c>
      <c r="AR361">
        <v>0.99722722771653916</v>
      </c>
      <c r="AS361">
        <v>0.99258042238460176</v>
      </c>
      <c r="AT361">
        <v>0.99950225785774771</v>
      </c>
      <c r="AU361">
        <v>0.99783745705998561</v>
      </c>
      <c r="AV361">
        <v>0.9969661890277095</v>
      </c>
      <c r="AW361">
        <v>0.99385901205964478</v>
      </c>
      <c r="AX361">
        <v>0.99921197171037901</v>
      </c>
      <c r="AY361">
        <v>806.16858630180354</v>
      </c>
      <c r="AZ361">
        <f>_xlfn.STDEV.S(HyperP_results[[#This Row],[Train Time Fold 1]:[Train Time Fold 5]])</f>
        <v>81.630535405326825</v>
      </c>
      <c r="BA361">
        <v>729.17051839828491</v>
      </c>
      <c r="BB361">
        <v>750.1983904838562</v>
      </c>
      <c r="BC361">
        <v>845.94527578353882</v>
      </c>
      <c r="BD361">
        <v>776.38279128074646</v>
      </c>
      <c r="BE361">
        <v>929.14595556259155</v>
      </c>
    </row>
    <row r="362" spans="1:57" x14ac:dyDescent="0.25">
      <c r="A362" t="s">
        <v>6</v>
      </c>
      <c r="B3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0.79012575725309653</v>
      </c>
      <c r="C362">
        <v>78</v>
      </c>
      <c r="D362">
        <v>0.85</v>
      </c>
      <c r="E362">
        <v>0.999</v>
      </c>
      <c r="F362">
        <v>128</v>
      </c>
      <c r="G362">
        <v>4</v>
      </c>
      <c r="H362">
        <v>16</v>
      </c>
      <c r="I362">
        <v>5</v>
      </c>
      <c r="J362">
        <v>0</v>
      </c>
      <c r="K362">
        <v>1</v>
      </c>
      <c r="L362" t="b">
        <v>0</v>
      </c>
      <c r="M3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62">
        <f>STANDARDIZE(HyperP_results[[#This Row],[Nparam]],AVERAGE(M:M),_xlfn.STDEV.S(M:M))</f>
        <v>-0.19623854104441973</v>
      </c>
      <c r="O362">
        <f>STANDARDIZE(HyperP_results[[#This Row],[AvgOACC]],AVERAGE(P:P),_xlfn.STDEV.S(P:P))</f>
        <v>0.82360888728723558</v>
      </c>
      <c r="P362">
        <v>0.98827486785199414</v>
      </c>
      <c r="Q362">
        <f>_xlfn.STDEV.S(HyperP_results[[#This Row],[OACC Fold 1]:[OACC fold 5]])</f>
        <v>4.6963676291409797E-3</v>
      </c>
      <c r="R362">
        <v>0.98832978650374137</v>
      </c>
      <c r="S362">
        <v>0.99155625729388341</v>
      </c>
      <c r="T362">
        <v>0.99183085055261888</v>
      </c>
      <c r="U362">
        <v>0.98029793368572804</v>
      </c>
      <c r="V362">
        <v>0.98935951122399945</v>
      </c>
      <c r="W362">
        <f>STANDARDIZE(HyperP_results[[#This Row],[AvgROCAUC]],AVERAGE(Y:Y),_xlfn.STDEV.S(Y:Y))</f>
        <v>0.71294248444158292</v>
      </c>
      <c r="X362">
        <f>_xlfn.STDEV.S(HyperP_results[[#This Row],[ROC_AUC Fold 1]:[ROC_AUC Fold 5]])</f>
        <v>3.3882558617850066E-4</v>
      </c>
      <c r="Y362">
        <v>0.99885794907785053</v>
      </c>
      <c r="Z362">
        <v>0.99919258470499395</v>
      </c>
      <c r="AA362">
        <v>0.99922188765688758</v>
      </c>
      <c r="AB362">
        <v>0.99871255542922865</v>
      </c>
      <c r="AC362">
        <v>0.99843881908277821</v>
      </c>
      <c r="AD362">
        <v>0.99872389851536481</v>
      </c>
      <c r="AE362">
        <v>0.999446083699007</v>
      </c>
      <c r="AF362">
        <v>0.99934258911569773</v>
      </c>
      <c r="AG362">
        <v>0.99834350680211492</v>
      </c>
      <c r="AH362">
        <v>0.99970806213292696</v>
      </c>
      <c r="AI362">
        <v>0.99947013724408884</v>
      </c>
      <c r="AJ362">
        <v>0.99884608234587458</v>
      </c>
      <c r="AK362">
        <v>0.99879169637022513</v>
      </c>
      <c r="AL362">
        <v>0.99997969102902484</v>
      </c>
      <c r="AM362">
        <v>0.99953246042304522</v>
      </c>
      <c r="AN362">
        <v>0.99893981038125945</v>
      </c>
      <c r="AO362">
        <v>0.99620240004752558</v>
      </c>
      <c r="AP362">
        <v>0.99987563268764212</v>
      </c>
      <c r="AQ362">
        <v>0.99871501602830248</v>
      </c>
      <c r="AR362">
        <v>0.99860870711599847</v>
      </c>
      <c r="AS362">
        <v>0.9969997920750906</v>
      </c>
      <c r="AT362">
        <v>0.99987527361814121</v>
      </c>
      <c r="AU362">
        <v>0.99928500017456667</v>
      </c>
      <c r="AV362">
        <v>0.99905538730675758</v>
      </c>
      <c r="AW362">
        <v>0.99677931741222603</v>
      </c>
      <c r="AX362">
        <v>0.99975846112808375</v>
      </c>
      <c r="AY362">
        <v>1841.4999527931213</v>
      </c>
      <c r="AZ362">
        <f>_xlfn.STDEV.S(HyperP_results[[#This Row],[Train Time Fold 1]:[Train Time Fold 5]])</f>
        <v>746.89594227107796</v>
      </c>
      <c r="BA362">
        <v>1496.4432241916656</v>
      </c>
      <c r="BB362">
        <v>2456.8456001281738</v>
      </c>
      <c r="BC362">
        <v>2776.8945443630219</v>
      </c>
      <c r="BD362">
        <v>981.85050964355469</v>
      </c>
      <c r="BE362">
        <v>1495.4658856391907</v>
      </c>
    </row>
    <row r="363" spans="1:57" x14ac:dyDescent="0.25">
      <c r="A363" t="s">
        <v>8</v>
      </c>
      <c r="B3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0.79008369619906393</v>
      </c>
      <c r="C363">
        <v>33</v>
      </c>
      <c r="D363">
        <v>0.9</v>
      </c>
      <c r="E363">
        <v>0.9</v>
      </c>
      <c r="F363">
        <v>64</v>
      </c>
      <c r="G363">
        <v>2</v>
      </c>
      <c r="H363">
        <v>8</v>
      </c>
      <c r="I363">
        <v>3</v>
      </c>
      <c r="J363">
        <v>0</v>
      </c>
      <c r="K363">
        <v>1</v>
      </c>
      <c r="L363" t="b">
        <v>0</v>
      </c>
      <c r="M3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63">
        <f>STANDARDIZE(HyperP_results[[#This Row],[Nparam]],AVERAGE(M:M),_xlfn.STDEV.S(M:M))</f>
        <v>-0.79841783427103241</v>
      </c>
      <c r="O363">
        <f>STANDARDIZE(HyperP_results[[#This Row],[AvgOACC]],AVERAGE(P:P),_xlfn.STDEV.S(P:P))</f>
        <v>0.24514437029907132</v>
      </c>
      <c r="P363">
        <v>0.97189537996842179</v>
      </c>
      <c r="Q363">
        <f>_xlfn.STDEV.S(HyperP_results[[#This Row],[OACC Fold 1]:[OACC fold 5]])</f>
        <v>1.8741115637790024E-3</v>
      </c>
      <c r="R363">
        <v>0.97288391569986954</v>
      </c>
      <c r="S363">
        <v>0.96883366513352098</v>
      </c>
      <c r="T363">
        <v>0.97302121232923733</v>
      </c>
      <c r="U363">
        <v>0.9713736527768243</v>
      </c>
      <c r="V363">
        <v>0.97336445390265669</v>
      </c>
      <c r="W363">
        <f>STANDARDIZE(HyperP_results[[#This Row],[AvgROCAUC]],AVERAGE(Y:Y),_xlfn.STDEV.S(Y:Y))</f>
        <v>0.42206679518022833</v>
      </c>
      <c r="X363">
        <f>_xlfn.STDEV.S(HyperP_results[[#This Row],[ROC_AUC Fold 1]:[ROC_AUC Fold 5]])</f>
        <v>4.6840919807229861E-4</v>
      </c>
      <c r="Y363">
        <v>0.99694634952077776</v>
      </c>
      <c r="Z363">
        <v>0.9972502745833749</v>
      </c>
      <c r="AA363">
        <v>0.9967485061306901</v>
      </c>
      <c r="AB363">
        <v>0.99697136474557091</v>
      </c>
      <c r="AC363">
        <v>0.99627380136167909</v>
      </c>
      <c r="AD363">
        <v>0.99748780078257371</v>
      </c>
      <c r="AE363">
        <v>0.99797992657399781</v>
      </c>
      <c r="AF363">
        <v>0.99672190732663635</v>
      </c>
      <c r="AG363">
        <v>0.99500341590922592</v>
      </c>
      <c r="AH363">
        <v>0.99922685155049951</v>
      </c>
      <c r="AI363">
        <v>0.99781518775942679</v>
      </c>
      <c r="AJ363">
        <v>0.99577777604961693</v>
      </c>
      <c r="AK363">
        <v>0.99495804372363816</v>
      </c>
      <c r="AL363">
        <v>0.99865821472597438</v>
      </c>
      <c r="AM363">
        <v>0.99750340790703884</v>
      </c>
      <c r="AN363">
        <v>0.99693822985476777</v>
      </c>
      <c r="AO363">
        <v>0.9944489989900791</v>
      </c>
      <c r="AP363">
        <v>0.99909870682699131</v>
      </c>
      <c r="AQ363">
        <v>0.99802000938609059</v>
      </c>
      <c r="AR363">
        <v>0.99645433248678139</v>
      </c>
      <c r="AS363">
        <v>0.99171939048297986</v>
      </c>
      <c r="AT363">
        <v>0.99869512707067487</v>
      </c>
      <c r="AU363">
        <v>0.99793517579245039</v>
      </c>
      <c r="AV363">
        <v>0.99760154734580431</v>
      </c>
      <c r="AW363">
        <v>0.99536717311233891</v>
      </c>
      <c r="AX363">
        <v>0.99933902486260417</v>
      </c>
      <c r="AY363">
        <v>659.43812050819395</v>
      </c>
      <c r="AZ363">
        <f>_xlfn.STDEV.S(HyperP_results[[#This Row],[Train Time Fold 1]:[Train Time Fold 5]])</f>
        <v>42.374938287587781</v>
      </c>
      <c r="BA363">
        <v>716.21135592460632</v>
      </c>
      <c r="BB363">
        <v>645.38268303871155</v>
      </c>
      <c r="BC363">
        <v>633.42664623260498</v>
      </c>
      <c r="BD363">
        <v>689.46228647232056</v>
      </c>
      <c r="BE363">
        <v>612.70763087272644</v>
      </c>
    </row>
    <row r="364" spans="1:57" x14ac:dyDescent="0.25">
      <c r="A364" t="s">
        <v>1</v>
      </c>
      <c r="B3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0.79003421631030202</v>
      </c>
      <c r="C364">
        <v>67</v>
      </c>
      <c r="D364">
        <v>0.85</v>
      </c>
      <c r="E364">
        <v>0.9</v>
      </c>
      <c r="F364">
        <v>128</v>
      </c>
      <c r="G364">
        <v>4</v>
      </c>
      <c r="H364">
        <v>2</v>
      </c>
      <c r="I364">
        <v>7</v>
      </c>
      <c r="J364">
        <v>0</v>
      </c>
      <c r="K364">
        <v>1</v>
      </c>
      <c r="L364" t="b">
        <v>0</v>
      </c>
      <c r="M3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64">
        <f>STANDARDIZE(HyperP_results[[#This Row],[Nparam]],AVERAGE(M:M),_xlfn.STDEV.S(M:M))</f>
        <v>-0.19623854104441973</v>
      </c>
      <c r="O364">
        <f>STANDARDIZE(HyperP_results[[#This Row],[AvgOACC]],AVERAGE(P:P),_xlfn.STDEV.S(P:P))</f>
        <v>0.8585204088489754</v>
      </c>
      <c r="P364">
        <v>0.98926340358344211</v>
      </c>
      <c r="Q364">
        <f>_xlfn.STDEV.S(HyperP_results[[#This Row],[OACC Fold 1]:[OACC fold 5]])</f>
        <v>1.6059891387929452E-3</v>
      </c>
      <c r="R364">
        <v>0.9870941168394316</v>
      </c>
      <c r="S364">
        <v>0.9899086977414705</v>
      </c>
      <c r="T364">
        <v>0.98805519324500579</v>
      </c>
      <c r="U364">
        <v>0.99066382920299312</v>
      </c>
      <c r="V364">
        <v>0.99059518088830922</v>
      </c>
      <c r="W364">
        <f>STANDARDIZE(HyperP_results[[#This Row],[AvgROCAUC]],AVERAGE(Y:Y),_xlfn.STDEV.S(Y:Y))</f>
        <v>0.67823844273077161</v>
      </c>
      <c r="X364">
        <f>_xlfn.STDEV.S(HyperP_results[[#This Row],[ROC_AUC Fold 1]:[ROC_AUC Fold 5]])</f>
        <v>5.1541231999617737E-4</v>
      </c>
      <c r="Y364">
        <v>0.99862987834794015</v>
      </c>
      <c r="Z364">
        <v>0.99845159552668539</v>
      </c>
      <c r="AA364">
        <v>0.99785144988109764</v>
      </c>
      <c r="AB364">
        <v>0.99884764937617276</v>
      </c>
      <c r="AC364">
        <v>0.99877084987666509</v>
      </c>
      <c r="AD364">
        <v>0.99922784707908041</v>
      </c>
      <c r="AE364">
        <v>0.99946920172128473</v>
      </c>
      <c r="AF364">
        <v>0.99819439290822065</v>
      </c>
      <c r="AG364">
        <v>0.99545257084298699</v>
      </c>
      <c r="AH364">
        <v>0.99983034684217909</v>
      </c>
      <c r="AI364">
        <v>0.99909677684424825</v>
      </c>
      <c r="AJ364">
        <v>0.99912173016546646</v>
      </c>
      <c r="AK364">
        <v>0.99259000178221357</v>
      </c>
      <c r="AL364">
        <v>0.99987849088086989</v>
      </c>
      <c r="AM364">
        <v>0.99920708173402339</v>
      </c>
      <c r="AN364">
        <v>0.99921879108239409</v>
      </c>
      <c r="AO364">
        <v>0.99712005435751205</v>
      </c>
      <c r="AP364">
        <v>0.9998058008510925</v>
      </c>
      <c r="AQ364">
        <v>0.99915995838948879</v>
      </c>
      <c r="AR364">
        <v>0.99903861180299247</v>
      </c>
      <c r="AS364">
        <v>0.99728275559912072</v>
      </c>
      <c r="AT364">
        <v>0.99992789884420397</v>
      </c>
      <c r="AU364">
        <v>0.999595584100896</v>
      </c>
      <c r="AV364">
        <v>0.99848320560990622</v>
      </c>
      <c r="AW364">
        <v>0.99881256312006172</v>
      </c>
      <c r="AX364">
        <v>0.9999401359327974</v>
      </c>
      <c r="AY364">
        <v>611.84014434814458</v>
      </c>
      <c r="AZ364">
        <f>_xlfn.STDEV.S(HyperP_results[[#This Row],[Train Time Fold 1]:[Train Time Fold 5]])</f>
        <v>79.925801246233917</v>
      </c>
      <c r="BA364">
        <v>619.87025332450867</v>
      </c>
      <c r="BB364">
        <v>545.06626200675964</v>
      </c>
      <c r="BC364">
        <v>593.5572292804718</v>
      </c>
      <c r="BD364">
        <v>744.50358271598816</v>
      </c>
      <c r="BE364">
        <v>556.20339441299438</v>
      </c>
    </row>
    <row r="365" spans="1:57" x14ac:dyDescent="0.25">
      <c r="A365" t="s">
        <v>5</v>
      </c>
      <c r="B3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0.78906661721706806</v>
      </c>
      <c r="C365">
        <v>37</v>
      </c>
      <c r="D365">
        <v>0.85</v>
      </c>
      <c r="E365">
        <v>0.999</v>
      </c>
      <c r="F365">
        <v>64</v>
      </c>
      <c r="G365">
        <v>2</v>
      </c>
      <c r="H365">
        <v>16</v>
      </c>
      <c r="I365">
        <v>3</v>
      </c>
      <c r="J365">
        <v>0</v>
      </c>
      <c r="K365">
        <v>1</v>
      </c>
      <c r="L365" t="b">
        <v>0</v>
      </c>
      <c r="M3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65">
        <f>STANDARDIZE(HyperP_results[[#This Row],[Nparam]],AVERAGE(M:M),_xlfn.STDEV.S(M:M))</f>
        <v>-0.79841783427103241</v>
      </c>
      <c r="O365">
        <f>STANDARDIZE(HyperP_results[[#This Row],[AvgOACC]],AVERAGE(P:P),_xlfn.STDEV.S(P:P))</f>
        <v>0.28393494981210815</v>
      </c>
      <c r="P365">
        <v>0.97299375300336377</v>
      </c>
      <c r="Q365">
        <f>_xlfn.STDEV.S(HyperP_results[[#This Row],[OACC Fold 1]:[OACC fold 5]])</f>
        <v>3.2499739156582152E-3</v>
      </c>
      <c r="R365">
        <v>0.97254067412645018</v>
      </c>
      <c r="S365">
        <v>0.97164824603555988</v>
      </c>
      <c r="T365">
        <v>0.97686551795153431</v>
      </c>
      <c r="U365">
        <v>0.97535525502848908</v>
      </c>
      <c r="V365">
        <v>0.96855907187478552</v>
      </c>
      <c r="W365">
        <f>STANDARDIZE(HyperP_results[[#This Row],[AvgROCAUC]],AVERAGE(Y:Y),_xlfn.STDEV.S(Y:Y))</f>
        <v>0.37802086241674299</v>
      </c>
      <c r="X365">
        <f>_xlfn.STDEV.S(HyperP_results[[#This Row],[ROC_AUC Fold 1]:[ROC_AUC Fold 5]])</f>
        <v>1.4134321900802349E-4</v>
      </c>
      <c r="Y365">
        <v>0.99665688502212768</v>
      </c>
      <c r="Z365">
        <v>0.99655489119328999</v>
      </c>
      <c r="AA365">
        <v>0.99670201528627178</v>
      </c>
      <c r="AB365">
        <v>0.99648657448861433</v>
      </c>
      <c r="AC365">
        <v>0.9968500409945048</v>
      </c>
      <c r="AD365">
        <v>0.99669090314795727</v>
      </c>
      <c r="AE365">
        <v>0.99768787950157678</v>
      </c>
      <c r="AF365">
        <v>0.99687057235945054</v>
      </c>
      <c r="AG365">
        <v>0.99209276421315262</v>
      </c>
      <c r="AH365">
        <v>0.99939518333255684</v>
      </c>
      <c r="AI365">
        <v>0.99736803679285813</v>
      </c>
      <c r="AJ365">
        <v>0.99538107056599001</v>
      </c>
      <c r="AK365">
        <v>0.99512854214934954</v>
      </c>
      <c r="AL365">
        <v>0.99945286425719337</v>
      </c>
      <c r="AM365">
        <v>0.9979621902189838</v>
      </c>
      <c r="AN365">
        <v>0.99789260048452677</v>
      </c>
      <c r="AO365">
        <v>0.99121799441573111</v>
      </c>
      <c r="AP365">
        <v>0.99908506218595428</v>
      </c>
      <c r="AQ365">
        <v>0.99750105463318173</v>
      </c>
      <c r="AR365">
        <v>0.99718852925862655</v>
      </c>
      <c r="AS365">
        <v>0.99341561219034047</v>
      </c>
      <c r="AT365">
        <v>0.99934791542344847</v>
      </c>
      <c r="AU365">
        <v>0.99739622785631987</v>
      </c>
      <c r="AV365">
        <v>0.99632470191077804</v>
      </c>
      <c r="AW365">
        <v>0.99458407592229547</v>
      </c>
      <c r="AX365">
        <v>0.99928487718185721</v>
      </c>
      <c r="AY365">
        <v>735.97693057060246</v>
      </c>
      <c r="AZ365">
        <f>_xlfn.STDEV.S(HyperP_results[[#This Row],[Train Time Fold 1]:[Train Time Fold 5]])</f>
        <v>95.873086435097406</v>
      </c>
      <c r="BA365">
        <v>664.58997678756714</v>
      </c>
      <c r="BB365">
        <v>691.3362123966217</v>
      </c>
      <c r="BC365">
        <v>878.39435052871704</v>
      </c>
      <c r="BD365">
        <v>790.03818273544312</v>
      </c>
      <c r="BE365">
        <v>655.52593040466309</v>
      </c>
    </row>
    <row r="366" spans="1:57" x14ac:dyDescent="0.25">
      <c r="A366" t="s">
        <v>2</v>
      </c>
      <c r="B3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0.7890037753284761</v>
      </c>
      <c r="C366">
        <v>78</v>
      </c>
      <c r="D366">
        <v>0.9</v>
      </c>
      <c r="E366">
        <v>0.999</v>
      </c>
      <c r="F366">
        <v>128</v>
      </c>
      <c r="G366">
        <v>4</v>
      </c>
      <c r="H366">
        <v>16</v>
      </c>
      <c r="I366">
        <v>5</v>
      </c>
      <c r="J366">
        <v>0</v>
      </c>
      <c r="K366">
        <v>1</v>
      </c>
      <c r="L366" t="b">
        <v>0</v>
      </c>
      <c r="M3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66">
        <f>STANDARDIZE(HyperP_results[[#This Row],[Nparam]],AVERAGE(M:M),_xlfn.STDEV.S(M:M))</f>
        <v>-0.19623854104441973</v>
      </c>
      <c r="O366">
        <f>STANDARDIZE(HyperP_results[[#This Row],[AvgOACC]],AVERAGE(P:P),_xlfn.STDEV.S(P:P))</f>
        <v>0.79694036387202649</v>
      </c>
      <c r="P366">
        <v>0.98751973639047164</v>
      </c>
      <c r="Q366">
        <f>_xlfn.STDEV.S(HyperP_results[[#This Row],[OACC Fold 1]:[OACC fold 5]])</f>
        <v>4.9982384883769703E-3</v>
      </c>
      <c r="R366">
        <v>0.9788563190773667</v>
      </c>
      <c r="S366">
        <v>0.98915356627994788</v>
      </c>
      <c r="T366">
        <v>0.99066382920299312</v>
      </c>
      <c r="U366">
        <v>0.99100707077641248</v>
      </c>
      <c r="V366">
        <v>0.98791789661563811</v>
      </c>
      <c r="W366">
        <f>STANDARDIZE(HyperP_results[[#This Row],[AvgROCAUC]],AVERAGE(Y:Y),_xlfn.STDEV.S(Y:Y))</f>
        <v>0.73087664681836262</v>
      </c>
      <c r="X366">
        <f>_xlfn.STDEV.S(HyperP_results[[#This Row],[ROC_AUC Fold 1]:[ROC_AUC Fold 5]])</f>
        <v>4.7930606552792215E-4</v>
      </c>
      <c r="Y366">
        <v>0.9989758102058911</v>
      </c>
      <c r="Z366">
        <v>0.99829340752225582</v>
      </c>
      <c r="AA366">
        <v>0.99914592049201312</v>
      </c>
      <c r="AB366">
        <v>0.99911684468627426</v>
      </c>
      <c r="AC366">
        <v>0.99957102391793062</v>
      </c>
      <c r="AD366">
        <v>0.9987518544109818</v>
      </c>
      <c r="AE366">
        <v>0.99854938991375253</v>
      </c>
      <c r="AF366">
        <v>0.99760243611421573</v>
      </c>
      <c r="AG366">
        <v>0.99799582665003272</v>
      </c>
      <c r="AH366">
        <v>0.99972748061153971</v>
      </c>
      <c r="AI366">
        <v>0.99953423502300331</v>
      </c>
      <c r="AJ366">
        <v>0.99874744756821843</v>
      </c>
      <c r="AK366">
        <v>0.9982958325907445</v>
      </c>
      <c r="AL366">
        <v>0.9999237336379927</v>
      </c>
      <c r="AM366">
        <v>0.9995957094802409</v>
      </c>
      <c r="AN366">
        <v>0.99925697109206679</v>
      </c>
      <c r="AO366">
        <v>0.99779098348482154</v>
      </c>
      <c r="AP366">
        <v>0.99964966306928815</v>
      </c>
      <c r="AQ366">
        <v>0.9997363947497302</v>
      </c>
      <c r="AR366">
        <v>0.99925280499013847</v>
      </c>
      <c r="AS366">
        <v>0.99947844264242858</v>
      </c>
      <c r="AT366">
        <v>0.99996782737271261</v>
      </c>
      <c r="AU366">
        <v>0.99926740848802742</v>
      </c>
      <c r="AV366">
        <v>0.99914087571832866</v>
      </c>
      <c r="AW366">
        <v>0.99668961266559741</v>
      </c>
      <c r="AX366">
        <v>0.99989230787526739</v>
      </c>
      <c r="AY366">
        <v>1958.5425596237183</v>
      </c>
      <c r="AZ366">
        <f>_xlfn.STDEV.S(HyperP_results[[#This Row],[Train Time Fold 1]:[Train Time Fold 5]])</f>
        <v>623.20115415207886</v>
      </c>
      <c r="BA366">
        <v>1127.1979732513428</v>
      </c>
      <c r="BB366">
        <v>1997.2236316204071</v>
      </c>
      <c r="BC366">
        <v>2463.4894874095917</v>
      </c>
      <c r="BD366">
        <v>2633.6855461597443</v>
      </c>
      <c r="BE366">
        <v>1571.1161596775055</v>
      </c>
    </row>
    <row r="367" spans="1:57" x14ac:dyDescent="0.25">
      <c r="A367" t="s">
        <v>2</v>
      </c>
      <c r="B3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0.78893566045973151</v>
      </c>
      <c r="C367">
        <v>74</v>
      </c>
      <c r="D367">
        <v>0.9</v>
      </c>
      <c r="E367">
        <v>0.999</v>
      </c>
      <c r="F367">
        <v>128</v>
      </c>
      <c r="G367">
        <v>4</v>
      </c>
      <c r="H367">
        <v>8</v>
      </c>
      <c r="I367">
        <v>5</v>
      </c>
      <c r="J367">
        <v>0</v>
      </c>
      <c r="K367">
        <v>1</v>
      </c>
      <c r="L367" t="b">
        <v>0</v>
      </c>
      <c r="M3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67">
        <f>STANDARDIZE(HyperP_results[[#This Row],[Nparam]],AVERAGE(M:M),_xlfn.STDEV.S(M:M))</f>
        <v>-0.19623854104441973</v>
      </c>
      <c r="O367">
        <f>STANDARDIZE(HyperP_results[[#This Row],[AvgOACC]],AVERAGE(P:P),_xlfn.STDEV.S(P:P))</f>
        <v>0.82069959382376478</v>
      </c>
      <c r="P367">
        <v>0.98819248987437369</v>
      </c>
      <c r="Q367">
        <f>_xlfn.STDEV.S(HyperP_results[[#This Row],[OACC Fold 1]:[OACC fold 5]])</f>
        <v>2.4969497466153811E-3</v>
      </c>
      <c r="R367">
        <v>0.98551520560170247</v>
      </c>
      <c r="S367">
        <v>0.98922221459463167</v>
      </c>
      <c r="T367">
        <v>0.98743735841285096</v>
      </c>
      <c r="U367">
        <v>0.98681952358069613</v>
      </c>
      <c r="V367">
        <v>0.99196814718198667</v>
      </c>
      <c r="W367">
        <f>STANDARDIZE(HyperP_results[[#This Row],[AvgROCAUC]],AVERAGE(Y:Y),_xlfn.STDEV.S(Y:Y))</f>
        <v>0.70721677066759148</v>
      </c>
      <c r="X367">
        <f>_xlfn.STDEV.S(HyperP_results[[#This Row],[ROC_AUC Fold 1]:[ROC_AUC Fold 5]])</f>
        <v>5.3598104310491367E-4</v>
      </c>
      <c r="Y367">
        <v>0.99882032038518775</v>
      </c>
      <c r="Z367">
        <v>0.99844945435981713</v>
      </c>
      <c r="AA367">
        <v>0.99936314022589345</v>
      </c>
      <c r="AB367">
        <v>0.99808410299713535</v>
      </c>
      <c r="AC367">
        <v>0.9990138660727097</v>
      </c>
      <c r="AD367">
        <v>0.99919103827038391</v>
      </c>
      <c r="AE367">
        <v>0.9991927306213203</v>
      </c>
      <c r="AF367">
        <v>0.99775230468758691</v>
      </c>
      <c r="AG367">
        <v>0.99663607200142579</v>
      </c>
      <c r="AH367">
        <v>0.99979966794401565</v>
      </c>
      <c r="AI367">
        <v>0.99956569559399633</v>
      </c>
      <c r="AJ367">
        <v>0.99894058805361952</v>
      </c>
      <c r="AK367">
        <v>0.99900934919503359</v>
      </c>
      <c r="AL367">
        <v>0.99993891509649413</v>
      </c>
      <c r="AM367">
        <v>0.99925136957645133</v>
      </c>
      <c r="AN367">
        <v>0.99832678236950101</v>
      </c>
      <c r="AO367">
        <v>0.99476597308857606</v>
      </c>
      <c r="AP367">
        <v>0.99967143704382744</v>
      </c>
      <c r="AQ367">
        <v>0.9993841077243899</v>
      </c>
      <c r="AR367">
        <v>0.99895132733859049</v>
      </c>
      <c r="AS367">
        <v>0.99810394760292276</v>
      </c>
      <c r="AT367">
        <v>0.99971692396821088</v>
      </c>
      <c r="AU367">
        <v>0.99965629663749966</v>
      </c>
      <c r="AV367">
        <v>0.99913498762760289</v>
      </c>
      <c r="AW367">
        <v>0.99799541822610349</v>
      </c>
      <c r="AX367">
        <v>0.99988040113061516</v>
      </c>
      <c r="AY367">
        <v>1106.3275560855866</v>
      </c>
      <c r="AZ367">
        <f>_xlfn.STDEV.S(HyperP_results[[#This Row],[Train Time Fold 1]:[Train Time Fold 5]])</f>
        <v>320.07935797750196</v>
      </c>
      <c r="BA367">
        <v>839.62921857833862</v>
      </c>
      <c r="BB367">
        <v>1099.2855422496796</v>
      </c>
      <c r="BC367">
        <v>1222.548978805542</v>
      </c>
      <c r="BD367">
        <v>789.66821527481079</v>
      </c>
      <c r="BE367">
        <v>1580.5058255195618</v>
      </c>
    </row>
    <row r="368" spans="1:57" x14ac:dyDescent="0.25">
      <c r="A368" t="s">
        <v>6</v>
      </c>
      <c r="B3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0.78744905859958181</v>
      </c>
      <c r="C368">
        <v>22</v>
      </c>
      <c r="D368">
        <v>0.85</v>
      </c>
      <c r="E368">
        <v>0.999</v>
      </c>
      <c r="F368">
        <v>128</v>
      </c>
      <c r="G368">
        <v>2</v>
      </c>
      <c r="H368">
        <v>1</v>
      </c>
      <c r="I368">
        <v>5</v>
      </c>
      <c r="J368">
        <v>0</v>
      </c>
      <c r="K368">
        <v>1</v>
      </c>
      <c r="L368" t="b">
        <v>0</v>
      </c>
      <c r="M3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368">
        <f>STANDARDIZE(HyperP_results[[#This Row],[Nparam]],AVERAGE(M:M),_xlfn.STDEV.S(M:M))</f>
        <v>-0.53875042359105152</v>
      </c>
      <c r="O368">
        <f>STANDARDIZE(HyperP_results[[#This Row],[AvgOACC]],AVERAGE(P:P),_xlfn.STDEV.S(P:P))</f>
        <v>0.46479602679164611</v>
      </c>
      <c r="P368">
        <v>0.97811491727878086</v>
      </c>
      <c r="Q368">
        <f>_xlfn.STDEV.S(HyperP_results[[#This Row],[OACC Fold 1]:[OACC fold 5]])</f>
        <v>5.0477288307401664E-3</v>
      </c>
      <c r="R368">
        <v>0.97672822132216652</v>
      </c>
      <c r="S368">
        <v>0.98448548088144439</v>
      </c>
      <c r="T368">
        <v>0.98194549323814095</v>
      </c>
      <c r="U368">
        <v>0.97542390334317297</v>
      </c>
      <c r="V368">
        <v>0.97199148760897924</v>
      </c>
      <c r="W368">
        <f>STANDARDIZE(HyperP_results[[#This Row],[AvgROCAUC]],AVERAGE(Y:Y),_xlfn.STDEV.S(Y:Y))</f>
        <v>0.55908087461192391</v>
      </c>
      <c r="X368">
        <f>_xlfn.STDEV.S(HyperP_results[[#This Row],[ROC_AUC Fold 1]:[ROC_AUC Fold 5]])</f>
        <v>6.1570665481795576E-4</v>
      </c>
      <c r="Y368">
        <v>0.997846789341718</v>
      </c>
      <c r="Z368">
        <v>0.99753892225549678</v>
      </c>
      <c r="AA368">
        <v>0.99885233010564056</v>
      </c>
      <c r="AB368">
        <v>0.9979960855326101</v>
      </c>
      <c r="AC368">
        <v>0.99754478699196125</v>
      </c>
      <c r="AD368">
        <v>0.99730182182288163</v>
      </c>
      <c r="AE368">
        <v>0.99802631693159327</v>
      </c>
      <c r="AF368">
        <v>0.99732517740187809</v>
      </c>
      <c r="AG368">
        <v>0.99541087447276189</v>
      </c>
      <c r="AH368">
        <v>0.99969744803847804</v>
      </c>
      <c r="AI368">
        <v>0.99914049565734175</v>
      </c>
      <c r="AJ368">
        <v>0.9990677189684658</v>
      </c>
      <c r="AK368">
        <v>0.99739061664587414</v>
      </c>
      <c r="AL368">
        <v>0.99981245081825043</v>
      </c>
      <c r="AM368">
        <v>0.99847360292207166</v>
      </c>
      <c r="AN368">
        <v>0.999112046292984</v>
      </c>
      <c r="AO368">
        <v>0.99513930968930087</v>
      </c>
      <c r="AP368">
        <v>0.9997554880326156</v>
      </c>
      <c r="AQ368">
        <v>0.997931298677325</v>
      </c>
      <c r="AR368">
        <v>0.99726899983187478</v>
      </c>
      <c r="AS368">
        <v>0.99604036713598298</v>
      </c>
      <c r="AT368">
        <v>0.9996308191018769</v>
      </c>
      <c r="AU368">
        <v>0.99810637646556399</v>
      </c>
      <c r="AV368">
        <v>0.99769438661277776</v>
      </c>
      <c r="AW368">
        <v>0.99435825461890326</v>
      </c>
      <c r="AX368">
        <v>0.99962467183202031</v>
      </c>
      <c r="AY368">
        <v>633.79570846557613</v>
      </c>
      <c r="AZ368">
        <f>_xlfn.STDEV.S(HyperP_results[[#This Row],[Train Time Fold 1]:[Train Time Fold 5]])</f>
        <v>123.71182680280478</v>
      </c>
      <c r="BA368">
        <v>547.6345100402832</v>
      </c>
      <c r="BB368">
        <v>758.55108094215393</v>
      </c>
      <c r="BC368">
        <v>773.4268913269043</v>
      </c>
      <c r="BD368">
        <v>506.92191815376282</v>
      </c>
      <c r="BE368">
        <v>582.44414186477661</v>
      </c>
    </row>
    <row r="369" spans="1:57" x14ac:dyDescent="0.25">
      <c r="A369" t="s">
        <v>2</v>
      </c>
      <c r="B3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0.78734962575635836</v>
      </c>
      <c r="C369">
        <v>70</v>
      </c>
      <c r="D369">
        <v>0.9</v>
      </c>
      <c r="E369">
        <v>0.999</v>
      </c>
      <c r="F369">
        <v>128</v>
      </c>
      <c r="G369">
        <v>4</v>
      </c>
      <c r="H369">
        <v>4</v>
      </c>
      <c r="I369">
        <v>5</v>
      </c>
      <c r="J369">
        <v>0</v>
      </c>
      <c r="K369">
        <v>1</v>
      </c>
      <c r="L369" t="b">
        <v>0</v>
      </c>
      <c r="M3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69">
        <f>STANDARDIZE(HyperP_results[[#This Row],[Nparam]],AVERAGE(M:M),_xlfn.STDEV.S(M:M))</f>
        <v>-0.19623854104441973</v>
      </c>
      <c r="O369">
        <f>STANDARDIZE(HyperP_results[[#This Row],[AvgOACC]],AVERAGE(P:P),_xlfn.STDEV.S(P:P))</f>
        <v>0.77124160494463567</v>
      </c>
      <c r="P369">
        <v>0.98679206425482247</v>
      </c>
      <c r="Q369">
        <f>_xlfn.STDEV.S(HyperP_results[[#This Row],[OACC Fold 1]:[OACC fold 5]])</f>
        <v>6.9602756123490609E-4</v>
      </c>
      <c r="R369">
        <v>0.98730006178348317</v>
      </c>
      <c r="S369">
        <v>0.98592709548980573</v>
      </c>
      <c r="T369">
        <v>0.98675087526601224</v>
      </c>
      <c r="U369">
        <v>0.98633898537790898</v>
      </c>
      <c r="V369">
        <v>0.98764330335690254</v>
      </c>
      <c r="W369">
        <f>STANDARDIZE(HyperP_results[[#This Row],[AvgROCAUC]],AVERAGE(Y:Y),_xlfn.STDEV.S(Y:Y))</f>
        <v>0.74403611996716512</v>
      </c>
      <c r="X369">
        <f>_xlfn.STDEV.S(HyperP_results[[#This Row],[ROC_AUC Fold 1]:[ROC_AUC Fold 5]])</f>
        <v>2.0630791830413887E-4</v>
      </c>
      <c r="Y369">
        <v>0.99906229265860635</v>
      </c>
      <c r="Z369">
        <v>0.99903015109745985</v>
      </c>
      <c r="AA369">
        <v>0.9993457432211782</v>
      </c>
      <c r="AB369">
        <v>0.99917392965338536</v>
      </c>
      <c r="AC369">
        <v>0.99880820144460392</v>
      </c>
      <c r="AD369">
        <v>0.99895343787640456</v>
      </c>
      <c r="AE369">
        <v>0.99930586136863708</v>
      </c>
      <c r="AF369">
        <v>0.99905747961572622</v>
      </c>
      <c r="AG369">
        <v>0.99798290560209113</v>
      </c>
      <c r="AH369">
        <v>0.99989167591294581</v>
      </c>
      <c r="AI369">
        <v>0.99934798882850751</v>
      </c>
      <c r="AJ369">
        <v>0.99937564019099634</v>
      </c>
      <c r="AK369">
        <v>0.99890876552010921</v>
      </c>
      <c r="AL369">
        <v>0.99994958664206302</v>
      </c>
      <c r="AM369">
        <v>0.99931363488801772</v>
      </c>
      <c r="AN369">
        <v>0.99888983567412704</v>
      </c>
      <c r="AO369">
        <v>0.9987862012119052</v>
      </c>
      <c r="AP369">
        <v>0.9999234751079521</v>
      </c>
      <c r="AQ369">
        <v>0.99928987067988584</v>
      </c>
      <c r="AR369">
        <v>0.99911602723482651</v>
      </c>
      <c r="AS369">
        <v>0.99686330422384595</v>
      </c>
      <c r="AT369">
        <v>0.99986231839054596</v>
      </c>
      <c r="AU369">
        <v>0.99924236155275192</v>
      </c>
      <c r="AV369">
        <v>0.99771016225207998</v>
      </c>
      <c r="AW369">
        <v>0.9990839051268342</v>
      </c>
      <c r="AX369">
        <v>0.99988999546768109</v>
      </c>
      <c r="AY369">
        <v>877.63564777374268</v>
      </c>
      <c r="AZ369">
        <f>_xlfn.STDEV.S(HyperP_results[[#This Row],[Train Time Fold 1]:[Train Time Fold 5]])</f>
        <v>78.307534818019818</v>
      </c>
      <c r="BA369">
        <v>905.77404403686523</v>
      </c>
      <c r="BB369">
        <v>919.14817023277283</v>
      </c>
      <c r="BC369">
        <v>739.77470636367798</v>
      </c>
      <c r="BD369">
        <v>893.28424549102783</v>
      </c>
      <c r="BE369">
        <v>930.19707274436951</v>
      </c>
    </row>
    <row r="370" spans="1:57" x14ac:dyDescent="0.25">
      <c r="A370" t="s">
        <v>8</v>
      </c>
      <c r="B3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0.78693224396436101</v>
      </c>
      <c r="C370">
        <v>77</v>
      </c>
      <c r="D370">
        <v>0.9</v>
      </c>
      <c r="E370">
        <v>0.9</v>
      </c>
      <c r="F370">
        <v>64</v>
      </c>
      <c r="G370">
        <v>4</v>
      </c>
      <c r="H370">
        <v>16</v>
      </c>
      <c r="I370">
        <v>3</v>
      </c>
      <c r="J370">
        <v>0</v>
      </c>
      <c r="K370">
        <v>1</v>
      </c>
      <c r="L370" t="b">
        <v>0</v>
      </c>
      <c r="M3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370">
        <f>STANDARDIZE(HyperP_results[[#This Row],[Nparam]],AVERAGE(M:M),_xlfn.STDEV.S(M:M))</f>
        <v>-0.71030315702905844</v>
      </c>
      <c r="O370">
        <f>STANDARDIZE(HyperP_results[[#This Row],[AvgOACC]],AVERAGE(P:P),_xlfn.STDEV.S(P:P))</f>
        <v>0.32321041156906194</v>
      </c>
      <c r="P370">
        <v>0.97410585570124264</v>
      </c>
      <c r="Q370">
        <f>_xlfn.STDEV.S(HyperP_results[[#This Row],[OACC Fold 1]:[OACC fold 5]])</f>
        <v>9.7736493582560309E-4</v>
      </c>
      <c r="R370">
        <v>0.97363904716139216</v>
      </c>
      <c r="S370">
        <v>0.97562984828722454</v>
      </c>
      <c r="T370">
        <v>0.97336445390265669</v>
      </c>
      <c r="U370">
        <v>0.97453147525228256</v>
      </c>
      <c r="V370">
        <v>0.97336445390265669</v>
      </c>
      <c r="W370">
        <f>STANDARDIZE(HyperP_results[[#This Row],[AvgROCAUC]],AVERAGE(Y:Y),_xlfn.STDEV.S(Y:Y))</f>
        <v>0.45123598188731101</v>
      </c>
      <c r="X370">
        <f>_xlfn.STDEV.S(HyperP_results[[#This Row],[ROC_AUC Fold 1]:[ROC_AUC Fold 5]])</f>
        <v>1.5437892342166147E-4</v>
      </c>
      <c r="Y370">
        <v>0.99713804585858801</v>
      </c>
      <c r="Z370">
        <v>0.99721969256842058</v>
      </c>
      <c r="AA370">
        <v>0.99692947132205101</v>
      </c>
      <c r="AB370">
        <v>0.99723180505874287</v>
      </c>
      <c r="AC370">
        <v>0.99702080002024918</v>
      </c>
      <c r="AD370">
        <v>0.99728846032347673</v>
      </c>
      <c r="AE370">
        <v>0.99788229464261791</v>
      </c>
      <c r="AF370">
        <v>0.9970902277691247</v>
      </c>
      <c r="AG370">
        <v>0.99442193162240833</v>
      </c>
      <c r="AH370">
        <v>0.99934634988042403</v>
      </c>
      <c r="AI370">
        <v>0.99756477627406137</v>
      </c>
      <c r="AJ370">
        <v>0.99685529665237971</v>
      </c>
      <c r="AK370">
        <v>0.99389896334580885</v>
      </c>
      <c r="AL370">
        <v>0.99949165812607876</v>
      </c>
      <c r="AM370">
        <v>0.9981278645563586</v>
      </c>
      <c r="AN370">
        <v>0.99698422362005745</v>
      </c>
      <c r="AO370">
        <v>0.99495912047763313</v>
      </c>
      <c r="AP370">
        <v>0.99896175771931917</v>
      </c>
      <c r="AQ370">
        <v>0.99791640746898258</v>
      </c>
      <c r="AR370">
        <v>0.99668800451494355</v>
      </c>
      <c r="AS370">
        <v>0.99358733588783943</v>
      </c>
      <c r="AT370">
        <v>0.99951726696288845</v>
      </c>
      <c r="AU370">
        <v>0.99784637828260003</v>
      </c>
      <c r="AV370">
        <v>0.99738533591372436</v>
      </c>
      <c r="AW370">
        <v>0.99519804847620741</v>
      </c>
      <c r="AX370">
        <v>0.99924207609734095</v>
      </c>
      <c r="AY370">
        <v>1017.5076686859131</v>
      </c>
      <c r="AZ370">
        <f>_xlfn.STDEV.S(HyperP_results[[#This Row],[Train Time Fold 1]:[Train Time Fold 5]])</f>
        <v>64.077941300948424</v>
      </c>
      <c r="BA370">
        <v>1006.0671534538269</v>
      </c>
      <c r="BB370">
        <v>1024.2580778598785</v>
      </c>
      <c r="BC370">
        <v>919.5762403011322</v>
      </c>
      <c r="BD370">
        <v>1042.4430449008942</v>
      </c>
      <c r="BE370">
        <v>1095.1938269138336</v>
      </c>
    </row>
    <row r="371" spans="1:57" x14ac:dyDescent="0.25">
      <c r="A371" t="s">
        <v>8</v>
      </c>
      <c r="B3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0.78607581590255704</v>
      </c>
      <c r="C371">
        <v>37</v>
      </c>
      <c r="D371">
        <v>0.9</v>
      </c>
      <c r="E371">
        <v>0.9</v>
      </c>
      <c r="F371">
        <v>64</v>
      </c>
      <c r="G371">
        <v>2</v>
      </c>
      <c r="H371">
        <v>16</v>
      </c>
      <c r="I371">
        <v>3</v>
      </c>
      <c r="J371">
        <v>0</v>
      </c>
      <c r="K371">
        <v>1</v>
      </c>
      <c r="L371" t="b">
        <v>0</v>
      </c>
      <c r="M3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71">
        <f>STANDARDIZE(HyperP_results[[#This Row],[Nparam]],AVERAGE(M:M),_xlfn.STDEV.S(M:M))</f>
        <v>-0.79841783427103241</v>
      </c>
      <c r="O371">
        <f>STANDARDIZE(HyperP_results[[#This Row],[AvgOACC]],AVERAGE(P:P),_xlfn.STDEV.S(P:P))</f>
        <v>0.26405477781167463</v>
      </c>
      <c r="P371">
        <v>0.97243083682295595</v>
      </c>
      <c r="Q371">
        <f>_xlfn.STDEV.S(HyperP_results[[#This Row],[OACC Fold 1]:[OACC fold 5]])</f>
        <v>1.957139252414958E-3</v>
      </c>
      <c r="R371">
        <v>0.96993203816846296</v>
      </c>
      <c r="S371">
        <v>0.97370769547607605</v>
      </c>
      <c r="T371">
        <v>0.97384499210544384</v>
      </c>
      <c r="U371">
        <v>0.97068716962998558</v>
      </c>
      <c r="V371">
        <v>0.97398228873481152</v>
      </c>
      <c r="W371">
        <f>STANDARDIZE(HyperP_results[[#This Row],[AvgROCAUC]],AVERAGE(Y:Y),_xlfn.STDEV.S(Y:Y))</f>
        <v>0.3791241489282362</v>
      </c>
      <c r="X371">
        <f>_xlfn.STDEV.S(HyperP_results[[#This Row],[ROC_AUC Fold 1]:[ROC_AUC Fold 5]])</f>
        <v>7.2864096066761844E-5</v>
      </c>
      <c r="Y371">
        <v>0.99666413568653367</v>
      </c>
      <c r="Z371">
        <v>0.99656712924971336</v>
      </c>
      <c r="AA371">
        <v>0.99665310643959193</v>
      </c>
      <c r="AB371">
        <v>0.99676217100017384</v>
      </c>
      <c r="AC371">
        <v>0.99670110371862863</v>
      </c>
      <c r="AD371">
        <v>0.99663716802455993</v>
      </c>
      <c r="AE371">
        <v>0.99713640327552566</v>
      </c>
      <c r="AF371">
        <v>0.99558146932675062</v>
      </c>
      <c r="AG371">
        <v>0.99389350531693688</v>
      </c>
      <c r="AH371">
        <v>0.99929916814799602</v>
      </c>
      <c r="AI371">
        <v>0.99807390321524736</v>
      </c>
      <c r="AJ371">
        <v>0.99716382890319322</v>
      </c>
      <c r="AK371">
        <v>0.99245240004752566</v>
      </c>
      <c r="AL371">
        <v>0.99911697628320084</v>
      </c>
      <c r="AM371">
        <v>0.99753425122587247</v>
      </c>
      <c r="AN371">
        <v>0.99685218596293979</v>
      </c>
      <c r="AO371">
        <v>0.99357560298223724</v>
      </c>
      <c r="AP371">
        <v>0.9992357851996837</v>
      </c>
      <c r="AQ371">
        <v>0.99770664782504448</v>
      </c>
      <c r="AR371">
        <v>0.99607190284576241</v>
      </c>
      <c r="AS371">
        <v>0.9940247579159982</v>
      </c>
      <c r="AT371">
        <v>0.99925246038730886</v>
      </c>
      <c r="AU371">
        <v>0.99732335352326562</v>
      </c>
      <c r="AV371">
        <v>0.9964295395513052</v>
      </c>
      <c r="AW371">
        <v>0.99399668805322872</v>
      </c>
      <c r="AX371">
        <v>0.99908776238860153</v>
      </c>
      <c r="AY371">
        <v>713.70733590126042</v>
      </c>
      <c r="AZ371">
        <f>_xlfn.STDEV.S(HyperP_results[[#This Row],[Train Time Fold 1]:[Train Time Fold 5]])</f>
        <v>36.265021356271866</v>
      </c>
      <c r="BA371">
        <v>724.1718966960907</v>
      </c>
      <c r="BB371">
        <v>681.52066564559937</v>
      </c>
      <c r="BC371">
        <v>727.15794587135315</v>
      </c>
      <c r="BD371">
        <v>673.68433475494385</v>
      </c>
      <c r="BE371">
        <v>762.00183653831482</v>
      </c>
    </row>
    <row r="372" spans="1:57" x14ac:dyDescent="0.25">
      <c r="A372" t="s">
        <v>8</v>
      </c>
      <c r="B3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0.78607059341584584</v>
      </c>
      <c r="C372">
        <v>97</v>
      </c>
      <c r="D372">
        <v>0.9</v>
      </c>
      <c r="E372">
        <v>0.9</v>
      </c>
      <c r="F372">
        <v>64</v>
      </c>
      <c r="G372">
        <v>5</v>
      </c>
      <c r="H372">
        <v>16</v>
      </c>
      <c r="I372">
        <v>3</v>
      </c>
      <c r="J372">
        <v>0</v>
      </c>
      <c r="K372">
        <v>1</v>
      </c>
      <c r="L372" t="b">
        <v>0</v>
      </c>
      <c r="M3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72">
        <f>STANDARDIZE(HyperP_results[[#This Row],[Nparam]],AVERAGE(M:M),_xlfn.STDEV.S(M:M))</f>
        <v>-0.66624581840807151</v>
      </c>
      <c r="O372">
        <f>STANDARDIZE(HyperP_results[[#This Row],[AvgOACC]],AVERAGE(P:P),_xlfn.STDEV.S(P:P))</f>
        <v>0.38672998552165549</v>
      </c>
      <c r="P372">
        <v>0.97590444154596001</v>
      </c>
      <c r="Q372">
        <f>_xlfn.STDEV.S(HyperP_results[[#This Row],[OACC Fold 1]:[OACC fold 5]])</f>
        <v>2.2492146530385111E-3</v>
      </c>
      <c r="R372">
        <v>0.97521795839912129</v>
      </c>
      <c r="S372">
        <v>0.9787876707626828</v>
      </c>
      <c r="T372">
        <v>0.97768929772774082</v>
      </c>
      <c r="U372">
        <v>0.97432553030823088</v>
      </c>
      <c r="V372">
        <v>0.97350175053202448</v>
      </c>
      <c r="W372">
        <f>STANDARDIZE(HyperP_results[[#This Row],[AvgROCAUC]],AVERAGE(Y:Y),_xlfn.STDEV.S(Y:Y))</f>
        <v>0.4461022847178398</v>
      </c>
      <c r="X372">
        <f>_xlfn.STDEV.S(HyperP_results[[#This Row],[ROC_AUC Fold 1]:[ROC_AUC Fold 5]])</f>
        <v>3.4399146058238422E-4</v>
      </c>
      <c r="Y372">
        <v>0.99710430782685278</v>
      </c>
      <c r="Z372">
        <v>0.99692528935597979</v>
      </c>
      <c r="AA372">
        <v>0.99765476655466323</v>
      </c>
      <c r="AB372">
        <v>0.99683306319155207</v>
      </c>
      <c r="AC372">
        <v>0.99722694513464205</v>
      </c>
      <c r="AD372">
        <v>0.99688147489742629</v>
      </c>
      <c r="AE372">
        <v>0.99755985754591736</v>
      </c>
      <c r="AF372">
        <v>0.99692928662262814</v>
      </c>
      <c r="AG372">
        <v>0.99423439078001541</v>
      </c>
      <c r="AH372">
        <v>0.99899644383311337</v>
      </c>
      <c r="AI372">
        <v>0.99851389791459422</v>
      </c>
      <c r="AJ372">
        <v>0.99742508978412558</v>
      </c>
      <c r="AK372">
        <v>0.99526127992633517</v>
      </c>
      <c r="AL372">
        <v>0.99954553291400527</v>
      </c>
      <c r="AM372">
        <v>0.99789045394459808</v>
      </c>
      <c r="AN372">
        <v>0.99742883001785676</v>
      </c>
      <c r="AO372">
        <v>0.99244512267569651</v>
      </c>
      <c r="AP372">
        <v>0.99913388127530689</v>
      </c>
      <c r="AQ372">
        <v>0.9977126563890325</v>
      </c>
      <c r="AR372">
        <v>0.99776276623242921</v>
      </c>
      <c r="AS372">
        <v>0.99419889502762449</v>
      </c>
      <c r="AT372">
        <v>0.99953649872536066</v>
      </c>
      <c r="AU372">
        <v>0.99729631980760258</v>
      </c>
      <c r="AV372">
        <v>0.99732241851660108</v>
      </c>
      <c r="AW372">
        <v>0.99415344858314014</v>
      </c>
      <c r="AX372">
        <v>0.99933761731016035</v>
      </c>
      <c r="AY372">
        <v>1179.9858664989472</v>
      </c>
      <c r="AZ372">
        <f>_xlfn.STDEV.S(HyperP_results[[#This Row],[Train Time Fold 1]:[Train Time Fold 5]])</f>
        <v>57.046828191493134</v>
      </c>
      <c r="BA372">
        <v>1174.1938557624817</v>
      </c>
      <c r="BB372">
        <v>1241.0762627124786</v>
      </c>
      <c r="BC372">
        <v>1175.133642911911</v>
      </c>
      <c r="BD372">
        <v>1217.8334872722626</v>
      </c>
      <c r="BE372">
        <v>1091.6920838356018</v>
      </c>
    </row>
    <row r="373" spans="1:57" x14ac:dyDescent="0.25">
      <c r="A373" t="s">
        <v>6</v>
      </c>
      <c r="B3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0.78604011395796292</v>
      </c>
      <c r="C373">
        <v>95</v>
      </c>
      <c r="D373">
        <v>0.85</v>
      </c>
      <c r="E373">
        <v>0.999</v>
      </c>
      <c r="F373">
        <v>128</v>
      </c>
      <c r="G373">
        <v>5</v>
      </c>
      <c r="H373">
        <v>8</v>
      </c>
      <c r="I373">
        <v>7</v>
      </c>
      <c r="J373">
        <v>0</v>
      </c>
      <c r="K373">
        <v>1</v>
      </c>
      <c r="L373" t="b">
        <v>0</v>
      </c>
      <c r="M3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73">
        <f>STANDARDIZE(HyperP_results[[#This Row],[Nparam]],AVERAGE(M:M),_xlfn.STDEV.S(M:M))</f>
        <v>-2.4982599771103835E-2</v>
      </c>
      <c r="O373">
        <f>STANDARDIZE(HyperP_results[[#This Row],[AvgOACC]],AVERAGE(P:P),_xlfn.STDEV.S(P:P))</f>
        <v>0.95355732865591303</v>
      </c>
      <c r="P373">
        <v>0.99195441751904989</v>
      </c>
      <c r="Q373">
        <f>_xlfn.STDEV.S(HyperP_results[[#This Row],[OACC Fold 1]:[OACC fold 5]])</f>
        <v>1.7585227566579765E-3</v>
      </c>
      <c r="R373">
        <v>0.99155625729388341</v>
      </c>
      <c r="S373">
        <v>0.99162490560856731</v>
      </c>
      <c r="T373">
        <v>0.99498867302807714</v>
      </c>
      <c r="U373">
        <v>0.99045788425894143</v>
      </c>
      <c r="V373">
        <v>0.99114436740578016</v>
      </c>
      <c r="W373">
        <f>STANDARDIZE(HyperP_results[[#This Row],[AvgROCAUC]],AVERAGE(Y:Y),_xlfn.STDEV.S(Y:Y))</f>
        <v>0.79864480256526604</v>
      </c>
      <c r="X373">
        <f>_xlfn.STDEV.S(HyperP_results[[#This Row],[ROC_AUC Fold 1]:[ROC_AUC Fold 5]])</f>
        <v>1.4574184128982929E-4</v>
      </c>
      <c r="Y373">
        <v>0.99942117426102539</v>
      </c>
      <c r="Z373">
        <v>0.99933147295352087</v>
      </c>
      <c r="AA373">
        <v>0.99937213800443814</v>
      </c>
      <c r="AB373">
        <v>0.99950815876613308</v>
      </c>
      <c r="AC373">
        <v>0.99926593430245492</v>
      </c>
      <c r="AD373">
        <v>0.99962816727857984</v>
      </c>
      <c r="AE373">
        <v>0.99957946803279996</v>
      </c>
      <c r="AF373">
        <v>0.9996153114059354</v>
      </c>
      <c r="AG373">
        <v>0.99823360363571567</v>
      </c>
      <c r="AH373">
        <v>0.99996440903106321</v>
      </c>
      <c r="AI373">
        <v>0.99945981755955082</v>
      </c>
      <c r="AJ373">
        <v>0.99909421537673049</v>
      </c>
      <c r="AK373">
        <v>0.99927211429929308</v>
      </c>
      <c r="AL373">
        <v>0.99998013627520599</v>
      </c>
      <c r="AM373">
        <v>0.99974654083209846</v>
      </c>
      <c r="AN373">
        <v>0.99987394301365085</v>
      </c>
      <c r="AO373">
        <v>0.9984196221707361</v>
      </c>
      <c r="AP373">
        <v>0.9999934792978622</v>
      </c>
      <c r="AQ373">
        <v>0.99952903660247427</v>
      </c>
      <c r="AR373">
        <v>0.99929903946353948</v>
      </c>
      <c r="AS373">
        <v>0.99859153151547553</v>
      </c>
      <c r="AT373">
        <v>0.99983768622277902</v>
      </c>
      <c r="AU373">
        <v>0.99981316548703991</v>
      </c>
      <c r="AV373">
        <v>0.9996962633954064</v>
      </c>
      <c r="AW373">
        <v>0.9991889443355314</v>
      </c>
      <c r="AX373">
        <v>0.9999530193464925</v>
      </c>
      <c r="AY373">
        <v>1613.2961398124694</v>
      </c>
      <c r="AZ373">
        <f>_xlfn.STDEV.S(HyperP_results[[#This Row],[Train Time Fold 1]:[Train Time Fold 5]])</f>
        <v>589.46573983401879</v>
      </c>
      <c r="BA373">
        <v>1294.6930718421936</v>
      </c>
      <c r="BB373">
        <v>1646.483948469162</v>
      </c>
      <c r="BC373">
        <v>2622.6319971084595</v>
      </c>
      <c r="BD373">
        <v>1194.411771774292</v>
      </c>
      <c r="BE373">
        <v>1308.2599098682404</v>
      </c>
    </row>
    <row r="374" spans="1:57" x14ac:dyDescent="0.25">
      <c r="A374" t="s">
        <v>5</v>
      </c>
      <c r="B3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0.78600431034756713</v>
      </c>
      <c r="C374">
        <v>77</v>
      </c>
      <c r="D374">
        <v>0.85</v>
      </c>
      <c r="E374">
        <v>0.999</v>
      </c>
      <c r="F374">
        <v>64</v>
      </c>
      <c r="G374">
        <v>4</v>
      </c>
      <c r="H374">
        <v>16</v>
      </c>
      <c r="I374">
        <v>3</v>
      </c>
      <c r="J374">
        <v>0</v>
      </c>
      <c r="K374">
        <v>1</v>
      </c>
      <c r="L374" t="b">
        <v>0</v>
      </c>
      <c r="M3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374">
        <f>STANDARDIZE(HyperP_results[[#This Row],[Nparam]],AVERAGE(M:M),_xlfn.STDEV.S(M:M))</f>
        <v>-0.71030315702905844</v>
      </c>
      <c r="O374">
        <f>STANDARDIZE(HyperP_results[[#This Row],[AvgOACC]],AVERAGE(P:P),_xlfn.STDEV.S(P:P))</f>
        <v>0.34115105459383516</v>
      </c>
      <c r="P374">
        <v>0.97461385322990313</v>
      </c>
      <c r="Q374">
        <f>_xlfn.STDEV.S(HyperP_results[[#This Row],[OACC Fold 1]:[OACC fold 5]])</f>
        <v>9.0735311027797811E-4</v>
      </c>
      <c r="R374">
        <v>0.97590444154596001</v>
      </c>
      <c r="S374">
        <v>0.97377634379075995</v>
      </c>
      <c r="T374">
        <v>0.97384499210544384</v>
      </c>
      <c r="U374">
        <v>0.97439417862291478</v>
      </c>
      <c r="V374">
        <v>0.97514931008443739</v>
      </c>
      <c r="W374">
        <f>STANDARDIZE(HyperP_results[[#This Row],[AvgROCAUC]],AVERAGE(Y:Y),_xlfn.STDEV.S(Y:Y))</f>
        <v>0.42792080665106935</v>
      </c>
      <c r="X374">
        <f>_xlfn.STDEV.S(HyperP_results[[#This Row],[ROC_AUC Fold 1]:[ROC_AUC Fold 5]])</f>
        <v>2.4748358046930067E-4</v>
      </c>
      <c r="Y374">
        <v>0.99698482137025812</v>
      </c>
      <c r="Z374">
        <v>0.99701483795194912</v>
      </c>
      <c r="AA374">
        <v>0.99659686292379446</v>
      </c>
      <c r="AB374">
        <v>0.9972873819874527</v>
      </c>
      <c r="AC374">
        <v>0.99699664897605078</v>
      </c>
      <c r="AD374">
        <v>0.99702837501204333</v>
      </c>
      <c r="AE374">
        <v>0.99777744857662609</v>
      </c>
      <c r="AF374">
        <v>0.99672855457371334</v>
      </c>
      <c r="AG374">
        <v>0.99430582783817489</v>
      </c>
      <c r="AH374">
        <v>0.99941705784655621</v>
      </c>
      <c r="AI374">
        <v>0.99756883663592189</v>
      </c>
      <c r="AJ374">
        <v>0.99577257305120859</v>
      </c>
      <c r="AK374">
        <v>0.9950442583021446</v>
      </c>
      <c r="AL374">
        <v>0.99873061750015124</v>
      </c>
      <c r="AM374">
        <v>0.99787498406235642</v>
      </c>
      <c r="AN374">
        <v>0.99713727694690268</v>
      </c>
      <c r="AO374">
        <v>0.99574890096833613</v>
      </c>
      <c r="AP374">
        <v>0.99876605047850764</v>
      </c>
      <c r="AQ374">
        <v>0.99796448562545093</v>
      </c>
      <c r="AR374">
        <v>0.99633392288304612</v>
      </c>
      <c r="AS374">
        <v>0.99437882433315505</v>
      </c>
      <c r="AT374">
        <v>0.9992405105543164</v>
      </c>
      <c r="AU374">
        <v>0.99811888546635419</v>
      </c>
      <c r="AV374">
        <v>0.99804448730283235</v>
      </c>
      <c r="AW374">
        <v>0.99256170914275521</v>
      </c>
      <c r="AX374">
        <v>0.99938359256906528</v>
      </c>
      <c r="AY374">
        <v>1009.9267813205719</v>
      </c>
      <c r="AZ374">
        <f>_xlfn.STDEV.S(HyperP_results[[#This Row],[Train Time Fold 1]:[Train Time Fold 5]])</f>
        <v>33.130619656912032</v>
      </c>
      <c r="BA374">
        <v>955.28463649749756</v>
      </c>
      <c r="BB374">
        <v>1023.1230533123016</v>
      </c>
      <c r="BC374">
        <v>1041.4956738948822</v>
      </c>
      <c r="BD374">
        <v>1005.2404623031616</v>
      </c>
      <c r="BE374">
        <v>1024.4900805950165</v>
      </c>
    </row>
    <row r="375" spans="1:57" x14ac:dyDescent="0.25">
      <c r="A375" t="s">
        <v>1</v>
      </c>
      <c r="B3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0.78588013165409498</v>
      </c>
      <c r="C375">
        <v>99</v>
      </c>
      <c r="D375">
        <v>0.85</v>
      </c>
      <c r="E375">
        <v>0.9</v>
      </c>
      <c r="F375">
        <v>128</v>
      </c>
      <c r="G375">
        <v>5</v>
      </c>
      <c r="H375">
        <v>16</v>
      </c>
      <c r="I375">
        <v>7</v>
      </c>
      <c r="J375">
        <v>0</v>
      </c>
      <c r="K375">
        <v>1</v>
      </c>
      <c r="L375" t="b">
        <v>0</v>
      </c>
      <c r="M3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75">
        <f>STANDARDIZE(HyperP_results[[#This Row],[Nparam]],AVERAGE(M:M),_xlfn.STDEV.S(M:M))</f>
        <v>-2.4982599771103835E-2</v>
      </c>
      <c r="O375">
        <f>STANDARDIZE(HyperP_results[[#This Row],[AvgOACC]],AVERAGE(P:P),_xlfn.STDEV.S(P:P))</f>
        <v>0.96955844270504166</v>
      </c>
      <c r="P375">
        <v>0.99240749639596348</v>
      </c>
      <c r="Q375">
        <f>_xlfn.STDEV.S(HyperP_results[[#This Row],[OACC Fold 1]:[OACC fold 5]])</f>
        <v>1.1054297239296476E-3</v>
      </c>
      <c r="R375">
        <v>0.9936157067343997</v>
      </c>
      <c r="S375">
        <v>0.99100707077641248</v>
      </c>
      <c r="T375">
        <v>0.99299787190224476</v>
      </c>
      <c r="U375">
        <v>0.99292922358756097</v>
      </c>
      <c r="V375">
        <v>0.99148760897919952</v>
      </c>
      <c r="W375">
        <f>STANDARDIZE(HyperP_results[[#This Row],[AvgROCAUC]],AVERAGE(Y:Y),_xlfn.STDEV.S(Y:Y))</f>
        <v>0.78184035961431786</v>
      </c>
      <c r="X375">
        <f>_xlfn.STDEV.S(HyperP_results[[#This Row],[ROC_AUC Fold 1]:[ROC_AUC Fold 5]])</f>
        <v>4.1740010227399045E-4</v>
      </c>
      <c r="Y375">
        <v>0.9993107375112803</v>
      </c>
      <c r="Z375">
        <v>0.99891098836024916</v>
      </c>
      <c r="AA375">
        <v>0.99947740423448572</v>
      </c>
      <c r="AB375">
        <v>0.99971080980934657</v>
      </c>
      <c r="AC375">
        <v>0.9988177834517793</v>
      </c>
      <c r="AD375">
        <v>0.99963670170054142</v>
      </c>
      <c r="AE375">
        <v>0.99963962118463412</v>
      </c>
      <c r="AF375">
        <v>0.99981385856583893</v>
      </c>
      <c r="AG375">
        <v>0.99584302411928949</v>
      </c>
      <c r="AH375">
        <v>0.9998867925677325</v>
      </c>
      <c r="AI375">
        <v>0.99967058023824784</v>
      </c>
      <c r="AJ375">
        <v>0.99967474779344723</v>
      </c>
      <c r="AK375">
        <v>0.99864600041584994</v>
      </c>
      <c r="AL375">
        <v>0.99989283929812889</v>
      </c>
      <c r="AM375">
        <v>0.9997683471935378</v>
      </c>
      <c r="AN375">
        <v>0.99987186922069071</v>
      </c>
      <c r="AO375">
        <v>0.99957824659894245</v>
      </c>
      <c r="AP375">
        <v>0.99985387307588303</v>
      </c>
      <c r="AQ375">
        <v>0.99960007846818077</v>
      </c>
      <c r="AR375">
        <v>0.99954693178628373</v>
      </c>
      <c r="AS375">
        <v>0.99575291094873164</v>
      </c>
      <c r="AT375">
        <v>0.99986385520801002</v>
      </c>
      <c r="AU375">
        <v>0.99962798983925794</v>
      </c>
      <c r="AV375">
        <v>0.99974547894618726</v>
      </c>
      <c r="AW375">
        <v>0.99947187073011357</v>
      </c>
      <c r="AX375">
        <v>0.99987810308580882</v>
      </c>
      <c r="AY375">
        <v>1524.9870908737182</v>
      </c>
      <c r="AZ375">
        <f>_xlfn.STDEV.S(HyperP_results[[#This Row],[Train Time Fold 1]:[Train Time Fold 5]])</f>
        <v>257.82841200146237</v>
      </c>
      <c r="BA375">
        <v>1673.0139076709747</v>
      </c>
      <c r="BB375">
        <v>1328.4880249500275</v>
      </c>
      <c r="BC375">
        <v>1860.8797106742859</v>
      </c>
      <c r="BD375">
        <v>1541.3535308837891</v>
      </c>
      <c r="BE375">
        <v>1221.2002801895142</v>
      </c>
    </row>
    <row r="376" spans="1:57" x14ac:dyDescent="0.25">
      <c r="A376" t="s">
        <v>0</v>
      </c>
      <c r="B3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0.7851857689010775</v>
      </c>
      <c r="C376">
        <v>97</v>
      </c>
      <c r="D376">
        <v>0.85</v>
      </c>
      <c r="E376">
        <v>0.9</v>
      </c>
      <c r="F376">
        <v>64</v>
      </c>
      <c r="G376">
        <v>5</v>
      </c>
      <c r="H376">
        <v>16</v>
      </c>
      <c r="I376">
        <v>3</v>
      </c>
      <c r="J376">
        <v>0</v>
      </c>
      <c r="K376">
        <v>1</v>
      </c>
      <c r="L376" t="b">
        <v>0</v>
      </c>
      <c r="M3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76">
        <f>STANDARDIZE(HyperP_results[[#This Row],[Nparam]],AVERAGE(M:M),_xlfn.STDEV.S(M:M))</f>
        <v>-0.66624581840807151</v>
      </c>
      <c r="O376">
        <f>STANDARDIZE(HyperP_results[[#This Row],[AvgOACC]],AVERAGE(P:P),_xlfn.STDEV.S(P:P))</f>
        <v>0.37169863596035307</v>
      </c>
      <c r="P376">
        <v>0.97547882199491998</v>
      </c>
      <c r="Q376">
        <f>_xlfn.STDEV.S(HyperP_results[[#This Row],[OACC Fold 1]:[OACC fold 5]])</f>
        <v>1.1562707717508315E-3</v>
      </c>
      <c r="R376">
        <v>0.97473742019633414</v>
      </c>
      <c r="S376">
        <v>0.97659092469279885</v>
      </c>
      <c r="T376">
        <v>0.9741882336788632</v>
      </c>
      <c r="U376">
        <v>0.97679686963685042</v>
      </c>
      <c r="V376">
        <v>0.9750806617697535</v>
      </c>
      <c r="W376">
        <f>STANDARDIZE(HyperP_results[[#This Row],[AvgROCAUC]],AVERAGE(Y:Y),_xlfn.STDEV.S(Y:Y))</f>
        <v>0.45514142959415399</v>
      </c>
      <c r="X376">
        <f>_xlfn.STDEV.S(HyperP_results[[#This Row],[ROC_AUC Fold 1]:[ROC_AUC Fold 5]])</f>
        <v>3.8215827189198702E-4</v>
      </c>
      <c r="Y376">
        <v>0.99716371198464182</v>
      </c>
      <c r="Z376">
        <v>0.99769588769372974</v>
      </c>
      <c r="AA376">
        <v>0.99669992345166192</v>
      </c>
      <c r="AB376">
        <v>0.99719343174404018</v>
      </c>
      <c r="AC376">
        <v>0.99731487495095328</v>
      </c>
      <c r="AD376">
        <v>0.99691444208282409</v>
      </c>
      <c r="AE376">
        <v>0.99854947671483751</v>
      </c>
      <c r="AF376">
        <v>0.99712859293888301</v>
      </c>
      <c r="AG376">
        <v>0.99604883265015143</v>
      </c>
      <c r="AH376">
        <v>0.99915479348304381</v>
      </c>
      <c r="AI376">
        <v>0.99816074287840506</v>
      </c>
      <c r="AJ376">
        <v>0.9977937064827509</v>
      </c>
      <c r="AK376">
        <v>0.99157079843165208</v>
      </c>
      <c r="AL376">
        <v>0.99886047139448397</v>
      </c>
      <c r="AM376">
        <v>0.99779745140441256</v>
      </c>
      <c r="AN376">
        <v>0.99702203330955896</v>
      </c>
      <c r="AO376">
        <v>0.99526105714964652</v>
      </c>
      <c r="AP376">
        <v>0.99883601158007762</v>
      </c>
      <c r="AQ376">
        <v>0.9982365202255209</v>
      </c>
      <c r="AR376">
        <v>0.99705212182348624</v>
      </c>
      <c r="AS376">
        <v>0.99441929543159269</v>
      </c>
      <c r="AT376">
        <v>0.99952374457668614</v>
      </c>
      <c r="AU376">
        <v>0.99732655551884175</v>
      </c>
      <c r="AV376">
        <v>0.99742883001785676</v>
      </c>
      <c r="AW376">
        <v>0.99435855165448817</v>
      </c>
      <c r="AX376">
        <v>0.99923051405940944</v>
      </c>
      <c r="AY376">
        <v>1088.5072301864625</v>
      </c>
      <c r="AZ376">
        <f>_xlfn.STDEV.S(HyperP_results[[#This Row],[Train Time Fold 1]:[Train Time Fold 5]])</f>
        <v>100.37458118913626</v>
      </c>
      <c r="BA376">
        <v>1032.4060473442078</v>
      </c>
      <c r="BB376">
        <v>1054.3838243484497</v>
      </c>
      <c r="BC376">
        <v>1247.4498107433319</v>
      </c>
      <c r="BD376">
        <v>1118.8191378116608</v>
      </c>
      <c r="BE376">
        <v>989.47733068466187</v>
      </c>
    </row>
    <row r="377" spans="1:57" x14ac:dyDescent="0.25">
      <c r="A377" t="s">
        <v>6</v>
      </c>
      <c r="B3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0.7850637889931027</v>
      </c>
      <c r="C377">
        <v>42</v>
      </c>
      <c r="D377">
        <v>0.85</v>
      </c>
      <c r="E377">
        <v>0.999</v>
      </c>
      <c r="F377">
        <v>128</v>
      </c>
      <c r="G377">
        <v>3</v>
      </c>
      <c r="H377">
        <v>1</v>
      </c>
      <c r="I377">
        <v>5</v>
      </c>
      <c r="J377">
        <v>0</v>
      </c>
      <c r="K377">
        <v>1</v>
      </c>
      <c r="L377" t="b">
        <v>0</v>
      </c>
      <c r="M3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77">
        <f>STANDARDIZE(HyperP_results[[#This Row],[Nparam]],AVERAGE(M:M),_xlfn.STDEV.S(M:M))</f>
        <v>-0.36749448231773563</v>
      </c>
      <c r="O377">
        <f>STANDARDIZE(HyperP_results[[#This Row],[AvgOACC]],AVERAGE(P:P),_xlfn.STDEV.S(P:P))</f>
        <v>0.64711175050292347</v>
      </c>
      <c r="P377">
        <v>0.98327727054300829</v>
      </c>
      <c r="Q377">
        <f>_xlfn.STDEV.S(HyperP_results[[#This Row],[OACC Fold 1]:[OACC fold 5]])</f>
        <v>4.4201199326973041E-3</v>
      </c>
      <c r="R377">
        <v>0.98469142582549596</v>
      </c>
      <c r="S377">
        <v>0.98318116290245072</v>
      </c>
      <c r="T377">
        <v>0.98263197638497979</v>
      </c>
      <c r="U377">
        <v>0.98908491796526399</v>
      </c>
      <c r="V377">
        <v>0.97679686963685042</v>
      </c>
      <c r="W377">
        <f>STANDARDIZE(HyperP_results[[#This Row],[AvgROCAUC]],AVERAGE(Y:Y),_xlfn.STDEV.S(Y:Y))</f>
        <v>0.60711668484902837</v>
      </c>
      <c r="X377">
        <f>_xlfn.STDEV.S(HyperP_results[[#This Row],[ROC_AUC Fold 1]:[ROC_AUC Fold 5]])</f>
        <v>7.5203602588350224E-4</v>
      </c>
      <c r="Y377">
        <v>0.9981624748285528</v>
      </c>
      <c r="Z377">
        <v>0.9983124363582766</v>
      </c>
      <c r="AA377">
        <v>0.9981830796986787</v>
      </c>
      <c r="AB377">
        <v>0.99854670080479224</v>
      </c>
      <c r="AC377">
        <v>0.9988694039995073</v>
      </c>
      <c r="AD377">
        <v>0.99690075328150962</v>
      </c>
      <c r="AE377">
        <v>0.99867705502050741</v>
      </c>
      <c r="AF377">
        <v>0.99852208922790464</v>
      </c>
      <c r="AG377">
        <v>0.99676038139369094</v>
      </c>
      <c r="AH377">
        <v>0.99974730124799338</v>
      </c>
      <c r="AI377">
        <v>0.99875408616107164</v>
      </c>
      <c r="AJ377">
        <v>0.99793098417029402</v>
      </c>
      <c r="AK377">
        <v>0.99682275886651217</v>
      </c>
      <c r="AL377">
        <v>0.99990063828769005</v>
      </c>
      <c r="AM377">
        <v>0.99896618943430193</v>
      </c>
      <c r="AN377">
        <v>0.9984618011039984</v>
      </c>
      <c r="AO377">
        <v>0.99738345066238931</v>
      </c>
      <c r="AP377">
        <v>0.99956423325361599</v>
      </c>
      <c r="AQ377">
        <v>0.99939255636331992</v>
      </c>
      <c r="AR377">
        <v>0.99960855306280716</v>
      </c>
      <c r="AS377">
        <v>0.99651514138893826</v>
      </c>
      <c r="AT377">
        <v>0.99991515905830941</v>
      </c>
      <c r="AU377">
        <v>0.9978782342807575</v>
      </c>
      <c r="AV377">
        <v>0.99703621657212393</v>
      </c>
      <c r="AW377">
        <v>0.99331744192954319</v>
      </c>
      <c r="AX377">
        <v>0.999567493604685</v>
      </c>
      <c r="AY377">
        <v>686.05905756950381</v>
      </c>
      <c r="AZ377">
        <f>_xlfn.STDEV.S(HyperP_results[[#This Row],[Train Time Fold 1]:[Train Time Fold 5]])</f>
        <v>305.45006495315778</v>
      </c>
      <c r="BA377">
        <v>679.80005693435669</v>
      </c>
      <c r="BB377">
        <v>452.16049933433533</v>
      </c>
      <c r="BC377">
        <v>679.28323817253113</v>
      </c>
      <c r="BD377">
        <v>1188.9445784091949</v>
      </c>
      <c r="BE377">
        <v>430.10691499710083</v>
      </c>
    </row>
    <row r="378" spans="1:57" x14ac:dyDescent="0.25">
      <c r="A378" t="s">
        <v>5</v>
      </c>
      <c r="B3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0.78365506565204301</v>
      </c>
      <c r="C378">
        <v>5</v>
      </c>
      <c r="D378">
        <v>0.85</v>
      </c>
      <c r="E378">
        <v>0.999</v>
      </c>
      <c r="F378">
        <v>64</v>
      </c>
      <c r="G378">
        <v>1</v>
      </c>
      <c r="H378">
        <v>2</v>
      </c>
      <c r="I378">
        <v>3</v>
      </c>
      <c r="J378">
        <v>0</v>
      </c>
      <c r="K378">
        <v>1</v>
      </c>
      <c r="L378" t="b">
        <v>0</v>
      </c>
      <c r="M3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378">
        <f>STANDARDIZE(HyperP_results[[#This Row],[Nparam]],AVERAGE(M:M),_xlfn.STDEV.S(M:M))</f>
        <v>-0.84129315091819212</v>
      </c>
      <c r="O378">
        <f>STANDARDIZE(HyperP_results[[#This Row],[AvgOACC]],AVERAGE(P:P),_xlfn.STDEV.S(P:P))</f>
        <v>0.18356432532212238</v>
      </c>
      <c r="P378">
        <v>0.97015171277545131</v>
      </c>
      <c r="Q378">
        <f>_xlfn.STDEV.S(HyperP_results[[#This Row],[OACC Fold 1]:[OACC fold 5]])</f>
        <v>1.3019673659060722E-3</v>
      </c>
      <c r="R378">
        <v>0.96938285165099192</v>
      </c>
      <c r="S378">
        <v>0.97006933479783075</v>
      </c>
      <c r="T378">
        <v>0.97000068648314686</v>
      </c>
      <c r="U378">
        <v>0.9723347291823986</v>
      </c>
      <c r="V378">
        <v>0.96897096176288877</v>
      </c>
      <c r="W378">
        <f>STANDARDIZE(HyperP_results[[#This Row],[AvgROCAUC]],AVERAGE(Y:Y),_xlfn.STDEV.S(Y:Y))</f>
        <v>0.38246018586789693</v>
      </c>
      <c r="X378">
        <f>_xlfn.STDEV.S(HyperP_results[[#This Row],[ROC_AUC Fold 1]:[ROC_AUC Fold 5]])</f>
        <v>5.2609100448618477E-4</v>
      </c>
      <c r="Y378">
        <v>0.99668605971446611</v>
      </c>
      <c r="Z378">
        <v>0.99716467960094823</v>
      </c>
      <c r="AA378">
        <v>0.99678156335744517</v>
      </c>
      <c r="AB378">
        <v>0.99664498266914803</v>
      </c>
      <c r="AC378">
        <v>0.99702167119057072</v>
      </c>
      <c r="AD378">
        <v>0.99581740175421851</v>
      </c>
      <c r="AE378">
        <v>0.99755395507214406</v>
      </c>
      <c r="AF378">
        <v>0.99656228081674847</v>
      </c>
      <c r="AG378">
        <v>0.99586871769738028</v>
      </c>
      <c r="AH378">
        <v>0.99936459061107363</v>
      </c>
      <c r="AI378">
        <v>0.99768716580376748</v>
      </c>
      <c r="AJ378">
        <v>0.9966634522875788</v>
      </c>
      <c r="AK378">
        <v>0.99367477573813345</v>
      </c>
      <c r="AL378">
        <v>0.99929198675797648</v>
      </c>
      <c r="AM378">
        <v>0.99765711333926277</v>
      </c>
      <c r="AN378">
        <v>0.99652550802372719</v>
      </c>
      <c r="AO378">
        <v>0.99347750698033621</v>
      </c>
      <c r="AP378">
        <v>0.99936532311285553</v>
      </c>
      <c r="AQ378">
        <v>0.9975236614935149</v>
      </c>
      <c r="AR378">
        <v>0.99669870676789729</v>
      </c>
      <c r="AS378">
        <v>0.99503423335115537</v>
      </c>
      <c r="AT378">
        <v>0.99929974265919752</v>
      </c>
      <c r="AU378">
        <v>0.99708297238548871</v>
      </c>
      <c r="AV378">
        <v>0.99648714285396878</v>
      </c>
      <c r="AW378">
        <v>0.99083637794807833</v>
      </c>
      <c r="AX378">
        <v>0.99917431250111677</v>
      </c>
      <c r="AY378">
        <v>2145.5535413742064</v>
      </c>
      <c r="AZ378">
        <f>_xlfn.STDEV.S(HyperP_results[[#This Row],[Train Time Fold 1]:[Train Time Fold 5]])</f>
        <v>20.423647056870159</v>
      </c>
      <c r="BA378">
        <v>2118.8271207809448</v>
      </c>
      <c r="BB378">
        <v>2145.2559342384338</v>
      </c>
      <c r="BC378">
        <v>2132.8924741744995</v>
      </c>
      <c r="BD378">
        <v>2167.1786861419678</v>
      </c>
      <c r="BE378">
        <v>2163.6134915351868</v>
      </c>
    </row>
    <row r="379" spans="1:57" x14ac:dyDescent="0.25">
      <c r="A379" t="s">
        <v>6</v>
      </c>
      <c r="B3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0.78344851194539045</v>
      </c>
      <c r="C379">
        <v>46</v>
      </c>
      <c r="D379">
        <v>0.85</v>
      </c>
      <c r="E379">
        <v>0.999</v>
      </c>
      <c r="F379">
        <v>128</v>
      </c>
      <c r="G379">
        <v>3</v>
      </c>
      <c r="H379">
        <v>2</v>
      </c>
      <c r="I379">
        <v>5</v>
      </c>
      <c r="J379">
        <v>0</v>
      </c>
      <c r="K379">
        <v>1</v>
      </c>
      <c r="L379" t="b">
        <v>0</v>
      </c>
      <c r="M3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79">
        <f>STANDARDIZE(HyperP_results[[#This Row],[Nparam]],AVERAGE(M:M),_xlfn.STDEV.S(M:M))</f>
        <v>-0.36749448231773563</v>
      </c>
      <c r="O379">
        <f>STANDARDIZE(HyperP_results[[#This Row],[AvgOACC]],AVERAGE(P:P),_xlfn.STDEV.S(P:P))</f>
        <v>0.60929093547770496</v>
      </c>
      <c r="P379">
        <v>0.98220635683393964</v>
      </c>
      <c r="Q379">
        <f>_xlfn.STDEV.S(HyperP_results[[#This Row],[OACC Fold 1]:[OACC fold 5]])</f>
        <v>2.3708031161672237E-3</v>
      </c>
      <c r="R379">
        <v>0.97830713255989565</v>
      </c>
      <c r="S379">
        <v>0.98352440447587008</v>
      </c>
      <c r="T379">
        <v>0.98167089997940549</v>
      </c>
      <c r="U379">
        <v>0.98331845953181851</v>
      </c>
      <c r="V379">
        <v>0.98421088762270881</v>
      </c>
      <c r="W379">
        <f>STANDARDIZE(HyperP_results[[#This Row],[AvgROCAUC]],AVERAGE(Y:Y),_xlfn.STDEV.S(Y:Y))</f>
        <v>0.63287410345343942</v>
      </c>
      <c r="X379">
        <f>_xlfn.STDEV.S(HyperP_results[[#This Row],[ROC_AUC Fold 1]:[ROC_AUC Fold 5]])</f>
        <v>4.242278567573247E-4</v>
      </c>
      <c r="Y379">
        <v>0.99833174944246283</v>
      </c>
      <c r="Z379">
        <v>0.99796606908931951</v>
      </c>
      <c r="AA379">
        <v>0.99875531887087787</v>
      </c>
      <c r="AB379">
        <v>0.99801586969092349</v>
      </c>
      <c r="AC379">
        <v>0.99809082296150553</v>
      </c>
      <c r="AD379">
        <v>0.99883066659968811</v>
      </c>
      <c r="AE379">
        <v>0.99866477748927673</v>
      </c>
      <c r="AF379">
        <v>0.99723865209382734</v>
      </c>
      <c r="AG379">
        <v>0.99659812570545958</v>
      </c>
      <c r="AH379">
        <v>0.99972738007207929</v>
      </c>
      <c r="AI379">
        <v>0.999213398924091</v>
      </c>
      <c r="AJ379">
        <v>0.99918377731018682</v>
      </c>
      <c r="AK379">
        <v>0.99709135329412468</v>
      </c>
      <c r="AL379">
        <v>0.99961470406267317</v>
      </c>
      <c r="AM379">
        <v>0.99875289987957805</v>
      </c>
      <c r="AN379">
        <v>0.99872174734832253</v>
      </c>
      <c r="AO379">
        <v>0.99522207122913309</v>
      </c>
      <c r="AP379">
        <v>0.99957187425259686</v>
      </c>
      <c r="AQ379">
        <v>0.99899153535109209</v>
      </c>
      <c r="AR379">
        <v>0.99891740601088896</v>
      </c>
      <c r="AS379">
        <v>0.99415296590031499</v>
      </c>
      <c r="AT379">
        <v>0.99978498918281578</v>
      </c>
      <c r="AU379">
        <v>0.99922612010531098</v>
      </c>
      <c r="AV379">
        <v>0.99911369421774676</v>
      </c>
      <c r="AW379">
        <v>0.99741768401354491</v>
      </c>
      <c r="AX379">
        <v>0.9997349923454999</v>
      </c>
      <c r="AY379">
        <v>624.4155931949615</v>
      </c>
      <c r="AZ379">
        <f>_xlfn.STDEV.S(HyperP_results[[#This Row],[Train Time Fold 1]:[Train Time Fold 5]])</f>
        <v>74.19297113452717</v>
      </c>
      <c r="BA379">
        <v>511.57757258415222</v>
      </c>
      <c r="BB379">
        <v>649.36394643783569</v>
      </c>
      <c r="BC379">
        <v>602.65092277526855</v>
      </c>
      <c r="BD379">
        <v>646.24419498443604</v>
      </c>
      <c r="BE379">
        <v>712.24132919311523</v>
      </c>
    </row>
    <row r="380" spans="1:57" x14ac:dyDescent="0.25">
      <c r="A380" t="s">
        <v>6</v>
      </c>
      <c r="B3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0.78220524279929571</v>
      </c>
      <c r="C380">
        <v>87</v>
      </c>
      <c r="D380">
        <v>0.85</v>
      </c>
      <c r="E380">
        <v>0.999</v>
      </c>
      <c r="F380">
        <v>128</v>
      </c>
      <c r="G380">
        <v>5</v>
      </c>
      <c r="H380">
        <v>2</v>
      </c>
      <c r="I380">
        <v>7</v>
      </c>
      <c r="J380">
        <v>0</v>
      </c>
      <c r="K380">
        <v>1</v>
      </c>
      <c r="L380" t="b">
        <v>0</v>
      </c>
      <c r="M3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80">
        <f>STANDARDIZE(HyperP_results[[#This Row],[Nparam]],AVERAGE(M:M),_xlfn.STDEV.S(M:M))</f>
        <v>-2.4982599771103835E-2</v>
      </c>
      <c r="O380">
        <f>STANDARDIZE(HyperP_results[[#This Row],[AvgOACC]],AVERAGE(P:P),_xlfn.STDEV.S(P:P))</f>
        <v>0.95258756416808688</v>
      </c>
      <c r="P380">
        <v>0.99192695819317633</v>
      </c>
      <c r="Q380">
        <f>_xlfn.STDEV.S(HyperP_results[[#This Row],[OACC Fold 1]:[OACC fold 5]])</f>
        <v>3.0625920531660304E-3</v>
      </c>
      <c r="R380">
        <v>0.99148760897919952</v>
      </c>
      <c r="S380">
        <v>0.99430218988123842</v>
      </c>
      <c r="T380">
        <v>0.9917622022379351</v>
      </c>
      <c r="U380">
        <v>0.99492002471339325</v>
      </c>
      <c r="V380">
        <v>0.9871627651541155</v>
      </c>
      <c r="W380">
        <f>STANDARDIZE(HyperP_results[[#This Row],[AvgROCAUC]],AVERAGE(Y:Y),_xlfn.STDEV.S(Y:Y))</f>
        <v>0.77081855098612739</v>
      </c>
      <c r="X380">
        <f>_xlfn.STDEV.S(HyperP_results[[#This Row],[ROC_AUC Fold 1]:[ROC_AUC Fold 5]])</f>
        <v>1.8910022388868839E-4</v>
      </c>
      <c r="Y380">
        <v>0.99923830352910292</v>
      </c>
      <c r="Z380">
        <v>0.99908464977407219</v>
      </c>
      <c r="AA380">
        <v>0.99952178346712683</v>
      </c>
      <c r="AB380">
        <v>0.99928467396599585</v>
      </c>
      <c r="AC380">
        <v>0.99925362761797831</v>
      </c>
      <c r="AD380">
        <v>0.99904678282034165</v>
      </c>
      <c r="AE380">
        <v>0.99952223718415734</v>
      </c>
      <c r="AF380">
        <v>0.99912565555928345</v>
      </c>
      <c r="AG380">
        <v>0.99767476831224378</v>
      </c>
      <c r="AH380">
        <v>0.99987500072532043</v>
      </c>
      <c r="AI380">
        <v>0.99963920646833981</v>
      </c>
      <c r="AJ380">
        <v>0.99982741228411254</v>
      </c>
      <c r="AK380">
        <v>0.99881356561516088</v>
      </c>
      <c r="AL380">
        <v>0.99997072865428049</v>
      </c>
      <c r="AM380">
        <v>0.99954662828901375</v>
      </c>
      <c r="AN380">
        <v>0.99900650504413102</v>
      </c>
      <c r="AO380">
        <v>0.99859260826947061</v>
      </c>
      <c r="AP380">
        <v>0.99998371260743579</v>
      </c>
      <c r="AQ380">
        <v>0.9996820476260192</v>
      </c>
      <c r="AR380">
        <v>0.9998858673231702</v>
      </c>
      <c r="AS380">
        <v>0.99731531812511143</v>
      </c>
      <c r="AT380">
        <v>0.99994356863722678</v>
      </c>
      <c r="AU380">
        <v>0.99906016607555126</v>
      </c>
      <c r="AV380">
        <v>0.99899172926929158</v>
      </c>
      <c r="AW380">
        <v>0.99854014435929428</v>
      </c>
      <c r="AX380">
        <v>0.99993746445571008</v>
      </c>
      <c r="AY380">
        <v>1665.0248397827149</v>
      </c>
      <c r="AZ380">
        <f>_xlfn.STDEV.S(HyperP_results[[#This Row],[Train Time Fold 1]:[Train Time Fold 5]])</f>
        <v>594.15462947827473</v>
      </c>
      <c r="BA380">
        <v>1248.2400863170624</v>
      </c>
      <c r="BB380">
        <v>2306.7977139949799</v>
      </c>
      <c r="BC380">
        <v>1957.8366906642914</v>
      </c>
      <c r="BD380">
        <v>1956.8969287872314</v>
      </c>
      <c r="BE380">
        <v>855.35277915000916</v>
      </c>
    </row>
    <row r="381" spans="1:57" x14ac:dyDescent="0.25">
      <c r="A381" t="s">
        <v>2</v>
      </c>
      <c r="B3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0.7814885569496437</v>
      </c>
      <c r="C381">
        <v>83</v>
      </c>
      <c r="D381">
        <v>0.9</v>
      </c>
      <c r="E381">
        <v>0.999</v>
      </c>
      <c r="F381">
        <v>128</v>
      </c>
      <c r="G381">
        <v>5</v>
      </c>
      <c r="H381">
        <v>1</v>
      </c>
      <c r="I381">
        <v>7</v>
      </c>
      <c r="J381">
        <v>0</v>
      </c>
      <c r="K381">
        <v>1</v>
      </c>
      <c r="L381" t="b">
        <v>0</v>
      </c>
      <c r="M3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81">
        <f>STANDARDIZE(HyperP_results[[#This Row],[Nparam]],AVERAGE(M:M),_xlfn.STDEV.S(M:M))</f>
        <v>-2.4982599771103835E-2</v>
      </c>
      <c r="O381">
        <f>STANDARDIZE(HyperP_results[[#This Row],[AvgOACC]],AVERAGE(P:P),_xlfn.STDEV.S(P:P))</f>
        <v>0.93949574358243682</v>
      </c>
      <c r="P381">
        <v>0.99155625729388341</v>
      </c>
      <c r="Q381">
        <f>_xlfn.STDEV.S(HyperP_results[[#This Row],[OACC Fold 1]:[OACC fold 5]])</f>
        <v>4.6129930795961215E-3</v>
      </c>
      <c r="R381">
        <v>0.99526326628681261</v>
      </c>
      <c r="S381">
        <v>0.9842795359373927</v>
      </c>
      <c r="T381">
        <v>0.99464543145465778</v>
      </c>
      <c r="U381">
        <v>0.98970275279741882</v>
      </c>
      <c r="V381">
        <v>0.99389029999313516</v>
      </c>
      <c r="W381">
        <f>STANDARDIZE(HyperP_results[[#This Row],[AvgROCAUC]],AVERAGE(Y:Y),_xlfn.STDEV.S(Y:Y))</f>
        <v>0.77820848343791271</v>
      </c>
      <c r="X381">
        <f>_xlfn.STDEV.S(HyperP_results[[#This Row],[ROC_AUC Fold 1]:[ROC_AUC Fold 5]])</f>
        <v>6.0635857153270949E-4</v>
      </c>
      <c r="Y381">
        <v>0.99928686926396204</v>
      </c>
      <c r="Z381">
        <v>0.99979618770518863</v>
      </c>
      <c r="AA381">
        <v>0.99835892285457672</v>
      </c>
      <c r="AB381">
        <v>0.99964907618741983</v>
      </c>
      <c r="AC381">
        <v>0.99898537724364955</v>
      </c>
      <c r="AD381">
        <v>0.99964478232897547</v>
      </c>
      <c r="AE381">
        <v>0.99983081504096916</v>
      </c>
      <c r="AF381">
        <v>0.99981832092390444</v>
      </c>
      <c r="AG381">
        <v>0.99963449771282598</v>
      </c>
      <c r="AH381">
        <v>0.99997615778513516</v>
      </c>
      <c r="AI381">
        <v>0.99887813455595564</v>
      </c>
      <c r="AJ381">
        <v>0.99600996679709342</v>
      </c>
      <c r="AK381">
        <v>0.99858685320501395</v>
      </c>
      <c r="AL381">
        <v>0.99992953620112868</v>
      </c>
      <c r="AM381">
        <v>0.999852216330679</v>
      </c>
      <c r="AN381">
        <v>0.99983624442020091</v>
      </c>
      <c r="AO381">
        <v>0.99877847828669886</v>
      </c>
      <c r="AP381">
        <v>0.99999505920366671</v>
      </c>
      <c r="AQ381">
        <v>0.99920619443404435</v>
      </c>
      <c r="AR381">
        <v>0.99935516148551717</v>
      </c>
      <c r="AS381">
        <v>0.99789498306897173</v>
      </c>
      <c r="AT381">
        <v>0.99991011772251581</v>
      </c>
      <c r="AU381">
        <v>0.99976347668821841</v>
      </c>
      <c r="AV381">
        <v>0.99961208962044401</v>
      </c>
      <c r="AW381">
        <v>0.99932242470147925</v>
      </c>
      <c r="AX381">
        <v>0.99999557626374802</v>
      </c>
      <c r="AY381">
        <v>1552.5976890087127</v>
      </c>
      <c r="AZ381">
        <f>_xlfn.STDEV.S(HyperP_results[[#This Row],[Train Time Fold 1]:[Train Time Fold 5]])</f>
        <v>539.15508963763637</v>
      </c>
      <c r="BA381">
        <v>2175.0892760753632</v>
      </c>
      <c r="BB381">
        <v>1163.5541863441467</v>
      </c>
      <c r="BC381">
        <v>1547.6836290359497</v>
      </c>
      <c r="BD381">
        <v>891.62958312034607</v>
      </c>
      <c r="BE381">
        <v>1985.0317704677582</v>
      </c>
    </row>
    <row r="382" spans="1:57" x14ac:dyDescent="0.25">
      <c r="A382" t="s">
        <v>11</v>
      </c>
      <c r="B3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0.78131744185239405</v>
      </c>
      <c r="C382">
        <v>97</v>
      </c>
      <c r="D382">
        <v>0.9</v>
      </c>
      <c r="E382">
        <v>0.999</v>
      </c>
      <c r="F382">
        <v>64</v>
      </c>
      <c r="G382">
        <v>5</v>
      </c>
      <c r="H382">
        <v>16</v>
      </c>
      <c r="I382">
        <v>3</v>
      </c>
      <c r="J382">
        <v>0</v>
      </c>
      <c r="K382">
        <v>1</v>
      </c>
      <c r="L382" t="b">
        <v>0</v>
      </c>
      <c r="M3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82">
        <f>STANDARDIZE(HyperP_results[[#This Row],[Nparam]],AVERAGE(M:M),_xlfn.STDEV.S(M:M))</f>
        <v>-0.66624581840807151</v>
      </c>
      <c r="O382">
        <f>STANDARDIZE(HyperP_results[[#This Row],[AvgOACC]],AVERAGE(P:P),_xlfn.STDEV.S(P:P))</f>
        <v>0.37072887147252687</v>
      </c>
      <c r="P382">
        <v>0.97545136266904642</v>
      </c>
      <c r="Q382">
        <f>_xlfn.STDEV.S(HyperP_results[[#This Row],[OACC Fold 1]:[OACC fold 5]])</f>
        <v>2.1239970500414257E-3</v>
      </c>
      <c r="R382">
        <v>0.97219743255303082</v>
      </c>
      <c r="S382">
        <v>0.97487471682570193</v>
      </c>
      <c r="T382">
        <v>0.97700281458090199</v>
      </c>
      <c r="U382">
        <v>0.97762064941305693</v>
      </c>
      <c r="V382">
        <v>0.97556119997254065</v>
      </c>
      <c r="W382">
        <f>STANDARDIZE(HyperP_results[[#This Row],[AvgROCAUC]],AVERAGE(Y:Y),_xlfn.STDEV.S(Y:Y))</f>
        <v>0.4315203957300433</v>
      </c>
      <c r="X382">
        <f>_xlfn.STDEV.S(HyperP_results[[#This Row],[ROC_AUC Fold 1]:[ROC_AUC Fold 5]])</f>
        <v>2.6702403606074872E-4</v>
      </c>
      <c r="Y382">
        <v>0.99700847743070953</v>
      </c>
      <c r="Z382">
        <v>0.99709815950201997</v>
      </c>
      <c r="AA382">
        <v>0.99656017374743622</v>
      </c>
      <c r="AB382">
        <v>0.99698500941664003</v>
      </c>
      <c r="AC382">
        <v>0.99716318157683104</v>
      </c>
      <c r="AD382">
        <v>0.99723586291062016</v>
      </c>
      <c r="AE382">
        <v>0.99757159498150838</v>
      </c>
      <c r="AF382">
        <v>0.99715070105311654</v>
      </c>
      <c r="AG382">
        <v>0.99516990435454167</v>
      </c>
      <c r="AH382">
        <v>0.99885991124606244</v>
      </c>
      <c r="AI382">
        <v>0.99733648942078035</v>
      </c>
      <c r="AJ382">
        <v>0.99716253278259326</v>
      </c>
      <c r="AK382">
        <v>0.99276191112695289</v>
      </c>
      <c r="AL382">
        <v>0.99921770245961461</v>
      </c>
      <c r="AM382">
        <v>0.99796253742332319</v>
      </c>
      <c r="AN382">
        <v>0.99759314107791319</v>
      </c>
      <c r="AO382">
        <v>0.99300629715439903</v>
      </c>
      <c r="AP382">
        <v>0.99946156810189712</v>
      </c>
      <c r="AQ382">
        <v>0.99814162735059742</v>
      </c>
      <c r="AR382">
        <v>0.99754381443108076</v>
      </c>
      <c r="AS382">
        <v>0.99375267332026385</v>
      </c>
      <c r="AT382">
        <v>0.99947055920220151</v>
      </c>
      <c r="AU382">
        <v>0.99777097707351869</v>
      </c>
      <c r="AV382">
        <v>0.99768844297402637</v>
      </c>
      <c r="AW382">
        <v>0.99530219657815011</v>
      </c>
      <c r="AX382">
        <v>0.99929843564621379</v>
      </c>
      <c r="AY382">
        <v>1226.1827517986299</v>
      </c>
      <c r="AZ382">
        <f>_xlfn.STDEV.S(HyperP_results[[#This Row],[Train Time Fold 1]:[Train Time Fold 5]])</f>
        <v>113.29783796871688</v>
      </c>
      <c r="BA382">
        <v>1298.4313035011292</v>
      </c>
      <c r="BB382">
        <v>1065.3702437877655</v>
      </c>
      <c r="BC382">
        <v>1212.5233952999115</v>
      </c>
      <c r="BD382">
        <v>1363.4735922813416</v>
      </c>
      <c r="BE382">
        <v>1191.1152241230011</v>
      </c>
    </row>
    <row r="383" spans="1:57" x14ac:dyDescent="0.25">
      <c r="A383" t="s">
        <v>1</v>
      </c>
      <c r="B3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0.78107590212070266</v>
      </c>
      <c r="C383">
        <v>83</v>
      </c>
      <c r="D383">
        <v>0.85</v>
      </c>
      <c r="E383">
        <v>0.9</v>
      </c>
      <c r="F383">
        <v>128</v>
      </c>
      <c r="G383">
        <v>5</v>
      </c>
      <c r="H383">
        <v>1</v>
      </c>
      <c r="I383">
        <v>7</v>
      </c>
      <c r="J383">
        <v>0</v>
      </c>
      <c r="K383">
        <v>1</v>
      </c>
      <c r="L383" t="b">
        <v>0</v>
      </c>
      <c r="M3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83">
        <f>STANDARDIZE(HyperP_results[[#This Row],[Nparam]],AVERAGE(M:M),_xlfn.STDEV.S(M:M))</f>
        <v>-2.4982599771103835E-2</v>
      </c>
      <c r="O383">
        <f>STANDARDIZE(HyperP_results[[#This Row],[AvgOACC]],AVERAGE(P:P),_xlfn.STDEV.S(P:P))</f>
        <v>0.93125274543591408</v>
      </c>
      <c r="P383">
        <v>0.99132285302395817</v>
      </c>
      <c r="Q383">
        <f>_xlfn.STDEV.S(HyperP_results[[#This Row],[OACC Fold 1]:[OACC fold 5]])</f>
        <v>1.3726230091881412E-3</v>
      </c>
      <c r="R383">
        <v>0.99086977414704469</v>
      </c>
      <c r="S383">
        <v>0.98956545616805103</v>
      </c>
      <c r="T383">
        <v>0.9916935539232512</v>
      </c>
      <c r="U383">
        <v>0.99334111347566412</v>
      </c>
      <c r="V383">
        <v>0.99114436740578016</v>
      </c>
      <c r="W383">
        <f>STANDARDIZE(HyperP_results[[#This Row],[AvgROCAUC]],AVERAGE(Y:Y),_xlfn.STDEV.S(Y:Y))</f>
        <v>0.78315094739375735</v>
      </c>
      <c r="X383">
        <f>_xlfn.STDEV.S(HyperP_results[[#This Row],[ROC_AUC Fold 1]:[ROC_AUC Fold 5]])</f>
        <v>1.5495860522790015E-4</v>
      </c>
      <c r="Y383">
        <v>0.99931935053433851</v>
      </c>
      <c r="Z383">
        <v>0.99934170415585089</v>
      </c>
      <c r="AA383">
        <v>0.99951141944940858</v>
      </c>
      <c r="AB383">
        <v>0.99926736174041864</v>
      </c>
      <c r="AC383">
        <v>0.99938435836976847</v>
      </c>
      <c r="AD383">
        <v>0.99909190895624589</v>
      </c>
      <c r="AE383">
        <v>0.99956747019395398</v>
      </c>
      <c r="AF383">
        <v>0.99910638039436139</v>
      </c>
      <c r="AG383">
        <v>0.99864882225390583</v>
      </c>
      <c r="AH383">
        <v>0.99994994571156393</v>
      </c>
      <c r="AI383">
        <v>0.99957867717847093</v>
      </c>
      <c r="AJ383">
        <v>0.9994625173032099</v>
      </c>
      <c r="AK383">
        <v>0.9991604289193845</v>
      </c>
      <c r="AL383">
        <v>0.99996728158707127</v>
      </c>
      <c r="AM383">
        <v>0.99969464342789438</v>
      </c>
      <c r="AN383">
        <v>0.99892934883641704</v>
      </c>
      <c r="AO383">
        <v>0.99811950484167988</v>
      </c>
      <c r="AP383">
        <v>0.99995241610973074</v>
      </c>
      <c r="AQ383">
        <v>0.99969789364629569</v>
      </c>
      <c r="AR383">
        <v>0.99968037666005272</v>
      </c>
      <c r="AS383">
        <v>0.99836459632864016</v>
      </c>
      <c r="AT383">
        <v>0.99971613401530879</v>
      </c>
      <c r="AU383">
        <v>0.99941358151499526</v>
      </c>
      <c r="AV383">
        <v>0.99960390554465572</v>
      </c>
      <c r="AW383">
        <v>0.99736503445612779</v>
      </c>
      <c r="AX383">
        <v>0.99994866742414057</v>
      </c>
      <c r="AY383">
        <v>846.66504187583928</v>
      </c>
      <c r="AZ383">
        <f>_xlfn.STDEV.S(HyperP_results[[#This Row],[Train Time Fold 1]:[Train Time Fold 5]])</f>
        <v>93.287153644204892</v>
      </c>
      <c r="BA383">
        <v>808.05754733085632</v>
      </c>
      <c r="BB383">
        <v>796.23896408081055</v>
      </c>
      <c r="BC383">
        <v>862.89688611030579</v>
      </c>
      <c r="BD383">
        <v>1001.0979473590851</v>
      </c>
      <c r="BE383">
        <v>765.03386449813843</v>
      </c>
    </row>
    <row r="384" spans="1:57" x14ac:dyDescent="0.25">
      <c r="A384" t="s">
        <v>9</v>
      </c>
      <c r="B3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0.7810454551585112</v>
      </c>
      <c r="C384">
        <v>42</v>
      </c>
      <c r="D384">
        <v>0.9</v>
      </c>
      <c r="E384">
        <v>0.9</v>
      </c>
      <c r="F384">
        <v>128</v>
      </c>
      <c r="G384">
        <v>3</v>
      </c>
      <c r="H384">
        <v>1</v>
      </c>
      <c r="I384">
        <v>5</v>
      </c>
      <c r="J384">
        <v>0</v>
      </c>
      <c r="K384">
        <v>1</v>
      </c>
      <c r="L384" t="b">
        <v>0</v>
      </c>
      <c r="M3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84">
        <f>STANDARDIZE(HyperP_results[[#This Row],[Nparam]],AVERAGE(M:M),_xlfn.STDEV.S(M:M))</f>
        <v>-0.36749448231773563</v>
      </c>
      <c r="O384">
        <f>STANDARDIZE(HyperP_results[[#This Row],[AvgOACC]],AVERAGE(P:P),_xlfn.STDEV.S(P:P))</f>
        <v>0.6155944046485754</v>
      </c>
      <c r="P384">
        <v>0.98238484245211777</v>
      </c>
      <c r="Q384">
        <f>_xlfn.STDEV.S(HyperP_results[[#This Row],[OACC Fold 1]:[OACC fold 5]])</f>
        <v>1.9905643934305401E-3</v>
      </c>
      <c r="R384">
        <v>0.98311251458776683</v>
      </c>
      <c r="S384">
        <v>0.98373034941992177</v>
      </c>
      <c r="T384">
        <v>0.9788563190773667</v>
      </c>
      <c r="U384">
        <v>0.98311251458776683</v>
      </c>
      <c r="V384">
        <v>0.98311251458776683</v>
      </c>
      <c r="W384">
        <f>STANDARDIZE(HyperP_results[[#This Row],[AvgROCAUC]],AVERAGE(Y:Y),_xlfn.STDEV.S(Y:Y))</f>
        <v>0.6101761493884903</v>
      </c>
      <c r="X384">
        <f>_xlfn.STDEV.S(HyperP_results[[#This Row],[ROC_AUC Fold 1]:[ROC_AUC Fold 5]])</f>
        <v>1.9838345114507182E-4</v>
      </c>
      <c r="Y384">
        <v>0.99818258125639958</v>
      </c>
      <c r="Z384">
        <v>0.9978624436068394</v>
      </c>
      <c r="AA384">
        <v>0.99828873429545706</v>
      </c>
      <c r="AB384">
        <v>0.99812380014475899</v>
      </c>
      <c r="AC384">
        <v>0.99828015945465776</v>
      </c>
      <c r="AD384">
        <v>0.99835776878028426</v>
      </c>
      <c r="AE384">
        <v>0.998598287858245</v>
      </c>
      <c r="AF384">
        <v>0.99865697835034217</v>
      </c>
      <c r="AG384">
        <v>0.99490134705637734</v>
      </c>
      <c r="AH384">
        <v>0.9997380947059884</v>
      </c>
      <c r="AI384">
        <v>0.99893886638168894</v>
      </c>
      <c r="AJ384">
        <v>0.99852936601927289</v>
      </c>
      <c r="AK384">
        <v>0.99635262579457018</v>
      </c>
      <c r="AL384">
        <v>0.99962890885213196</v>
      </c>
      <c r="AM384">
        <v>0.99884252682201746</v>
      </c>
      <c r="AN384">
        <v>0.99814788069469107</v>
      </c>
      <c r="AO384">
        <v>0.99575684667023101</v>
      </c>
      <c r="AP384">
        <v>0.99970698492442378</v>
      </c>
      <c r="AQ384">
        <v>0.99865797807095968</v>
      </c>
      <c r="AR384">
        <v>0.99881017980525599</v>
      </c>
      <c r="AS384">
        <v>0.9966159478405513</v>
      </c>
      <c r="AT384">
        <v>0.99978583658683817</v>
      </c>
      <c r="AU384">
        <v>0.99877699200291958</v>
      </c>
      <c r="AV384">
        <v>0.99789791457898658</v>
      </c>
      <c r="AW384">
        <v>0.99710323471751927</v>
      </c>
      <c r="AX384">
        <v>0.99968591472610668</v>
      </c>
      <c r="AY384">
        <v>540.94531331062319</v>
      </c>
      <c r="AZ384">
        <f>_xlfn.STDEV.S(HyperP_results[[#This Row],[Train Time Fold 1]:[Train Time Fold 5]])</f>
        <v>67.444212797755867</v>
      </c>
      <c r="BA384">
        <v>534.25460147857666</v>
      </c>
      <c r="BB384">
        <v>535.9586501121521</v>
      </c>
      <c r="BC384">
        <v>440.30598449707031</v>
      </c>
      <c r="BD384">
        <v>568.03943085670471</v>
      </c>
      <c r="BE384">
        <v>626.16789960861206</v>
      </c>
    </row>
    <row r="385" spans="1:57" x14ac:dyDescent="0.25">
      <c r="A385" t="s">
        <v>5</v>
      </c>
      <c r="B3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0.78080006304084892</v>
      </c>
      <c r="C385">
        <v>89</v>
      </c>
      <c r="D385">
        <v>0.85</v>
      </c>
      <c r="E385">
        <v>0.999</v>
      </c>
      <c r="F385">
        <v>64</v>
      </c>
      <c r="G385">
        <v>5</v>
      </c>
      <c r="H385">
        <v>4</v>
      </c>
      <c r="I385">
        <v>3</v>
      </c>
      <c r="J385">
        <v>0</v>
      </c>
      <c r="K385">
        <v>1</v>
      </c>
      <c r="L385" t="b">
        <v>0</v>
      </c>
      <c r="M3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85">
        <f>STANDARDIZE(HyperP_results[[#This Row],[Nparam]],AVERAGE(M:M),_xlfn.STDEV.S(M:M))</f>
        <v>-0.66624581840807151</v>
      </c>
      <c r="O385">
        <f>STANDARDIZE(HyperP_results[[#This Row],[AvgOACC]],AVERAGE(P:P),_xlfn.STDEV.S(P:P))</f>
        <v>0.33096852747166383</v>
      </c>
      <c r="P385">
        <v>0.97432553030823088</v>
      </c>
      <c r="Q385">
        <f>_xlfn.STDEV.S(HyperP_results[[#This Row],[OACC Fold 1]:[OACC fold 5]])</f>
        <v>2.2762895080097696E-3</v>
      </c>
      <c r="R385">
        <v>0.97391364042012774</v>
      </c>
      <c r="S385">
        <v>0.97473742019633414</v>
      </c>
      <c r="T385">
        <v>0.9742568819935471</v>
      </c>
      <c r="U385">
        <v>0.97116770783277273</v>
      </c>
      <c r="V385">
        <v>0.97755200109837304</v>
      </c>
      <c r="W385">
        <f>STANDARDIZE(HyperP_results[[#This Row],[AvgROCAUC]],AVERAGE(Y:Y),_xlfn.STDEV.S(Y:Y))</f>
        <v>0.4670085831115261</v>
      </c>
      <c r="X385">
        <f>_xlfn.STDEV.S(HyperP_results[[#This Row],[ROC_AUC Fold 1]:[ROC_AUC Fold 5]])</f>
        <v>3.9966148986664757E-4</v>
      </c>
      <c r="Y385">
        <v>0.99724170147033975</v>
      </c>
      <c r="Z385">
        <v>0.99691516251006895</v>
      </c>
      <c r="AA385">
        <v>0.99733235553799082</v>
      </c>
      <c r="AB385">
        <v>0.99674053444221233</v>
      </c>
      <c r="AC385">
        <v>0.99758492707150193</v>
      </c>
      <c r="AD385">
        <v>0.99763552778992504</v>
      </c>
      <c r="AE385">
        <v>0.99756686914466408</v>
      </c>
      <c r="AF385">
        <v>0.99644016774022481</v>
      </c>
      <c r="AG385">
        <v>0.99426743598883149</v>
      </c>
      <c r="AH385">
        <v>0.9995020998671672</v>
      </c>
      <c r="AI385">
        <v>0.99792371804924396</v>
      </c>
      <c r="AJ385">
        <v>0.99786619665630516</v>
      </c>
      <c r="AK385">
        <v>0.99494623655913972</v>
      </c>
      <c r="AL385">
        <v>0.99931880206830925</v>
      </c>
      <c r="AM385">
        <v>0.99770650315656972</v>
      </c>
      <c r="AN385">
        <v>0.99722248761834509</v>
      </c>
      <c r="AO385">
        <v>0.99328900077229254</v>
      </c>
      <c r="AP385">
        <v>0.99889647888404187</v>
      </c>
      <c r="AQ385">
        <v>0.99802658697941293</v>
      </c>
      <c r="AR385">
        <v>0.99687949707558154</v>
      </c>
      <c r="AS385">
        <v>0.99706811025960917</v>
      </c>
      <c r="AT385">
        <v>0.99894877376616398</v>
      </c>
      <c r="AU385">
        <v>0.99834638146530641</v>
      </c>
      <c r="AV385">
        <v>0.99831385819551866</v>
      </c>
      <c r="AW385">
        <v>0.99459313550763373</v>
      </c>
      <c r="AX385">
        <v>0.99950254511334846</v>
      </c>
      <c r="AY385">
        <v>763.33539652824402</v>
      </c>
      <c r="AZ385">
        <f>_xlfn.STDEV.S(HyperP_results[[#This Row],[Train Time Fold 1]:[Train Time Fold 5]])</f>
        <v>51.405108794043493</v>
      </c>
      <c r="BA385">
        <v>675.52038764953613</v>
      </c>
      <c r="BB385">
        <v>806.4946506023407</v>
      </c>
      <c r="BC385">
        <v>790.84129858016968</v>
      </c>
      <c r="BD385">
        <v>765.12392210960388</v>
      </c>
      <c r="BE385">
        <v>778.6967236995697</v>
      </c>
    </row>
    <row r="386" spans="1:57" x14ac:dyDescent="0.25">
      <c r="A386" t="s">
        <v>0</v>
      </c>
      <c r="B3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0.78074252904320407</v>
      </c>
      <c r="C386">
        <v>33</v>
      </c>
      <c r="D386">
        <v>0.85</v>
      </c>
      <c r="E386">
        <v>0.9</v>
      </c>
      <c r="F386">
        <v>64</v>
      </c>
      <c r="G386">
        <v>2</v>
      </c>
      <c r="H386">
        <v>8</v>
      </c>
      <c r="I386">
        <v>3</v>
      </c>
      <c r="J386">
        <v>0</v>
      </c>
      <c r="K386">
        <v>1</v>
      </c>
      <c r="L386" t="b">
        <v>0</v>
      </c>
      <c r="M3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86">
        <f>STANDARDIZE(HyperP_results[[#This Row],[Nparam]],AVERAGE(M:M),_xlfn.STDEV.S(M:M))</f>
        <v>-0.79841783427103241</v>
      </c>
      <c r="O386">
        <f>STANDARDIZE(HyperP_results[[#This Row],[AvgOACC]],AVERAGE(P:P),_xlfn.STDEV.S(P:P))</f>
        <v>0.19714102815168547</v>
      </c>
      <c r="P386">
        <v>0.97053614333768101</v>
      </c>
      <c r="Q386">
        <f>_xlfn.STDEV.S(HyperP_results[[#This Row],[OACC Fold 1]:[OACC fold 5]])</f>
        <v>1.3844171351165583E-3</v>
      </c>
      <c r="R386">
        <v>0.96855907187478552</v>
      </c>
      <c r="S386">
        <v>0.96979474153909517</v>
      </c>
      <c r="T386">
        <v>0.97096176288872105</v>
      </c>
      <c r="U386">
        <v>0.97212878423834692</v>
      </c>
      <c r="V386">
        <v>0.97123635614745663</v>
      </c>
      <c r="W386">
        <f>STANDARDIZE(HyperP_results[[#This Row],[AvgROCAUC]],AVERAGE(Y:Y),_xlfn.STDEV.S(Y:Y))</f>
        <v>0.4117738271950358</v>
      </c>
      <c r="X386">
        <f>_xlfn.STDEV.S(HyperP_results[[#This Row],[ROC_AUC Fold 1]:[ROC_AUC Fold 5]])</f>
        <v>2.5443337020863234E-4</v>
      </c>
      <c r="Y386">
        <v>0.99687870539042289</v>
      </c>
      <c r="Z386">
        <v>0.99685138360206516</v>
      </c>
      <c r="AA386">
        <v>0.99699088909885492</v>
      </c>
      <c r="AB386">
        <v>0.99644832663293392</v>
      </c>
      <c r="AC386">
        <v>0.99703279729392202</v>
      </c>
      <c r="AD386">
        <v>0.99707013032433833</v>
      </c>
      <c r="AE386">
        <v>0.99727738752652983</v>
      </c>
      <c r="AF386">
        <v>0.99588774262451829</v>
      </c>
      <c r="AG386">
        <v>0.99551550525752996</v>
      </c>
      <c r="AH386">
        <v>0.9991546929435835</v>
      </c>
      <c r="AI386">
        <v>0.99756346461322298</v>
      </c>
      <c r="AJ386">
        <v>0.99620956936948557</v>
      </c>
      <c r="AK386">
        <v>0.99491274579694644</v>
      </c>
      <c r="AL386">
        <v>0.99934936606423219</v>
      </c>
      <c r="AM386">
        <v>0.99737457580792022</v>
      </c>
      <c r="AN386">
        <v>0.99542919367226523</v>
      </c>
      <c r="AO386">
        <v>0.99376544585041293</v>
      </c>
      <c r="AP386">
        <v>0.99921672579057197</v>
      </c>
      <c r="AQ386">
        <v>0.99815413635138783</v>
      </c>
      <c r="AR386">
        <v>0.99730129175082205</v>
      </c>
      <c r="AS386">
        <v>0.9931520673676707</v>
      </c>
      <c r="AT386">
        <v>0.99924201864622064</v>
      </c>
      <c r="AU386">
        <v>0.9978166344441749</v>
      </c>
      <c r="AV386">
        <v>0.99742608964858837</v>
      </c>
      <c r="AW386">
        <v>0.99422198954434737</v>
      </c>
      <c r="AX386">
        <v>0.9991558994171067</v>
      </c>
      <c r="AY386">
        <v>633.47677574157717</v>
      </c>
      <c r="AZ386">
        <f>_xlfn.STDEV.S(HyperP_results[[#This Row],[Train Time Fold 1]:[Train Time Fold 5]])</f>
        <v>32.110055514948073</v>
      </c>
      <c r="BA386">
        <v>657.80594539642334</v>
      </c>
      <c r="BB386">
        <v>581.7002317905426</v>
      </c>
      <c r="BC386">
        <v>623.05957007408142</v>
      </c>
      <c r="BD386">
        <v>648.79504585266113</v>
      </c>
      <c r="BE386">
        <v>656.02308559417725</v>
      </c>
    </row>
    <row r="387" spans="1:57" x14ac:dyDescent="0.25">
      <c r="A387" t="s">
        <v>8</v>
      </c>
      <c r="B3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0.78071217776728408</v>
      </c>
      <c r="C387">
        <v>93</v>
      </c>
      <c r="D387">
        <v>0.9</v>
      </c>
      <c r="E387">
        <v>0.9</v>
      </c>
      <c r="F387">
        <v>64</v>
      </c>
      <c r="G387">
        <v>5</v>
      </c>
      <c r="H387">
        <v>8</v>
      </c>
      <c r="I387">
        <v>3</v>
      </c>
      <c r="J387">
        <v>0</v>
      </c>
      <c r="K387">
        <v>1</v>
      </c>
      <c r="L387" t="b">
        <v>0</v>
      </c>
      <c r="M3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387">
        <f>STANDARDIZE(HyperP_results[[#This Row],[Nparam]],AVERAGE(M:M),_xlfn.STDEV.S(M:M))</f>
        <v>-0.66624581840807151</v>
      </c>
      <c r="O387">
        <f>STANDARDIZE(HyperP_results[[#This Row],[AvgOACC]],AVERAGE(P:P),_xlfn.STDEV.S(P:P))</f>
        <v>0.34745452376470554</v>
      </c>
      <c r="P387">
        <v>0.97479233884808125</v>
      </c>
      <c r="Q387">
        <f>_xlfn.STDEV.S(HyperP_results[[#This Row],[OACC Fold 1]:[OACC fold 5]])</f>
        <v>1.0998736916864233E-3</v>
      </c>
      <c r="R387">
        <v>0.9760417381753278</v>
      </c>
      <c r="S387">
        <v>0.97350175053202448</v>
      </c>
      <c r="T387">
        <v>0.97521795839912129</v>
      </c>
      <c r="U387">
        <v>0.97377634379075995</v>
      </c>
      <c r="V387">
        <v>0.97542390334317297</v>
      </c>
      <c r="W387">
        <f>STANDARDIZE(HyperP_results[[#This Row],[AvgROCAUC]],AVERAGE(Y:Y),_xlfn.STDEV.S(Y:Y))</f>
        <v>0.45037345300464321</v>
      </c>
      <c r="X387">
        <f>_xlfn.STDEV.S(HyperP_results[[#This Row],[ROC_AUC Fold 1]:[ROC_AUC Fold 5]])</f>
        <v>4.7380617475879615E-4</v>
      </c>
      <c r="Y387">
        <v>0.99713237742395788</v>
      </c>
      <c r="Z387">
        <v>0.99734010496592473</v>
      </c>
      <c r="AA387">
        <v>0.99637882506569808</v>
      </c>
      <c r="AB387">
        <v>0.9969623713495529</v>
      </c>
      <c r="AC387">
        <v>0.99752085656717027</v>
      </c>
      <c r="AD387">
        <v>0.99745972917144388</v>
      </c>
      <c r="AE387">
        <v>0.99852571250670541</v>
      </c>
      <c r="AF387">
        <v>0.99687027610331347</v>
      </c>
      <c r="AG387">
        <v>0.99414657963524034</v>
      </c>
      <c r="AH387">
        <v>0.99948778017546847</v>
      </c>
      <c r="AI387">
        <v>0.99784537524784123</v>
      </c>
      <c r="AJ387">
        <v>0.99782809071066647</v>
      </c>
      <c r="AK387">
        <v>0.99133227885700703</v>
      </c>
      <c r="AL387">
        <v>0.9985348528082193</v>
      </c>
      <c r="AM387">
        <v>0.99822505283774932</v>
      </c>
      <c r="AN387">
        <v>0.99749533952064262</v>
      </c>
      <c r="AO387">
        <v>0.99246339036416575</v>
      </c>
      <c r="AP387">
        <v>0.99944239379054489</v>
      </c>
      <c r="AQ387">
        <v>0.99822108892153905</v>
      </c>
      <c r="AR387">
        <v>0.99729488521185639</v>
      </c>
      <c r="AS387">
        <v>0.9952070709320977</v>
      </c>
      <c r="AT387">
        <v>0.99914626199170053</v>
      </c>
      <c r="AU387">
        <v>0.99775092602290749</v>
      </c>
      <c r="AV387">
        <v>0.99717360535571853</v>
      </c>
      <c r="AW387">
        <v>0.99607281827362926</v>
      </c>
      <c r="AX387">
        <v>0.99914861748762684</v>
      </c>
      <c r="AY387">
        <v>816.49189152717588</v>
      </c>
      <c r="AZ387">
        <f>_xlfn.STDEV.S(HyperP_results[[#This Row],[Train Time Fold 1]:[Train Time Fold 5]])</f>
        <v>48.814746413467397</v>
      </c>
      <c r="BA387">
        <v>746.08448052406311</v>
      </c>
      <c r="BB387">
        <v>858.72342014312744</v>
      </c>
      <c r="BC387">
        <v>788.08111906051636</v>
      </c>
      <c r="BD387">
        <v>830.95381283760071</v>
      </c>
      <c r="BE387">
        <v>858.6166250705719</v>
      </c>
    </row>
    <row r="388" spans="1:57" x14ac:dyDescent="0.25">
      <c r="A388" t="s">
        <v>0</v>
      </c>
      <c r="B3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0.78067451198072646</v>
      </c>
      <c r="C388">
        <v>25</v>
      </c>
      <c r="D388">
        <v>0.85</v>
      </c>
      <c r="E388">
        <v>0.9</v>
      </c>
      <c r="F388">
        <v>64</v>
      </c>
      <c r="G388">
        <v>2</v>
      </c>
      <c r="H388">
        <v>2</v>
      </c>
      <c r="I388">
        <v>3</v>
      </c>
      <c r="J388">
        <v>0</v>
      </c>
      <c r="K388">
        <v>1</v>
      </c>
      <c r="L388" t="b">
        <v>0</v>
      </c>
      <c r="M3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388">
        <f>STANDARDIZE(HyperP_results[[#This Row],[Nparam]],AVERAGE(M:M),_xlfn.STDEV.S(M:M))</f>
        <v>-0.79841783427103241</v>
      </c>
      <c r="O388">
        <f>STANDARDIZE(HyperP_results[[#This Row],[AvgOACC]],AVERAGE(P:P),_xlfn.STDEV.S(P:P))</f>
        <v>0.22817349176211649</v>
      </c>
      <c r="P388">
        <v>0.97141484176563464</v>
      </c>
      <c r="Q388">
        <f>_xlfn.STDEV.S(HyperP_results[[#This Row],[OACC Fold 1]:[OACC fold 5]])</f>
        <v>2.7641497725192608E-3</v>
      </c>
      <c r="R388">
        <v>0.96663691906363702</v>
      </c>
      <c r="S388">
        <v>0.97288391569986954</v>
      </c>
      <c r="T388">
        <v>0.97274661907050186</v>
      </c>
      <c r="U388">
        <v>0.9714423010915082</v>
      </c>
      <c r="V388">
        <v>0.97336445390265669</v>
      </c>
      <c r="W388">
        <f>STANDARDIZE(HyperP_results[[#This Row],[AvgROCAUC]],AVERAGE(Y:Y),_xlfn.STDEV.S(Y:Y))</f>
        <v>0.38109544208720364</v>
      </c>
      <c r="X388">
        <f>_xlfn.STDEV.S(HyperP_results[[#This Row],[ROC_AUC Fold 1]:[ROC_AUC Fold 5]])</f>
        <v>2.8263371540673035E-4</v>
      </c>
      <c r="Y388">
        <v>0.99667709078477207</v>
      </c>
      <c r="Z388">
        <v>0.99642777474271327</v>
      </c>
      <c r="AA388">
        <v>0.9969331859303131</v>
      </c>
      <c r="AB388">
        <v>0.99702687656725297</v>
      </c>
      <c r="AC388">
        <v>0.99655295953459511</v>
      </c>
      <c r="AD388">
        <v>0.99644465714898622</v>
      </c>
      <c r="AE388">
        <v>0.99694684899523889</v>
      </c>
      <c r="AF388">
        <v>0.9961225256131947</v>
      </c>
      <c r="AG388">
        <v>0.99402995603873356</v>
      </c>
      <c r="AH388">
        <v>0.99908002085016046</v>
      </c>
      <c r="AI388">
        <v>0.99784309913050395</v>
      </c>
      <c r="AJ388">
        <v>0.99569136183761764</v>
      </c>
      <c r="AK388">
        <v>0.99506059525931212</v>
      </c>
      <c r="AL388">
        <v>0.99910162247133916</v>
      </c>
      <c r="AM388">
        <v>0.9976013291753687</v>
      </c>
      <c r="AN388">
        <v>0.99694082209596779</v>
      </c>
      <c r="AO388">
        <v>0.9953897106873405</v>
      </c>
      <c r="AP388">
        <v>0.99929001905711112</v>
      </c>
      <c r="AQ388">
        <v>0.99738858936084884</v>
      </c>
      <c r="AR388">
        <v>0.99698285343542314</v>
      </c>
      <c r="AS388">
        <v>0.99195649913859685</v>
      </c>
      <c r="AT388">
        <v>0.99944233633942492</v>
      </c>
      <c r="AU388">
        <v>0.9970530453003289</v>
      </c>
      <c r="AV388">
        <v>0.99672725845311327</v>
      </c>
      <c r="AW388">
        <v>0.99390631497653414</v>
      </c>
      <c r="AX388">
        <v>0.99930133692778178</v>
      </c>
      <c r="AY388">
        <v>821.34815835952759</v>
      </c>
      <c r="AZ388">
        <f>_xlfn.STDEV.S(HyperP_results[[#This Row],[Train Time Fold 1]:[Train Time Fold 5]])</f>
        <v>69.434974469143555</v>
      </c>
      <c r="BA388">
        <v>843.88388800621033</v>
      </c>
      <c r="BB388">
        <v>889.1604311466217</v>
      </c>
      <c r="BC388">
        <v>788.25071167945862</v>
      </c>
      <c r="BD388">
        <v>868.36759352684021</v>
      </c>
      <c r="BE388">
        <v>717.07816743850708</v>
      </c>
    </row>
    <row r="389" spans="1:57" x14ac:dyDescent="0.25">
      <c r="A389" t="s">
        <v>6</v>
      </c>
      <c r="B3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0.78038307852031386</v>
      </c>
      <c r="C389">
        <v>14</v>
      </c>
      <c r="D389">
        <v>0.85</v>
      </c>
      <c r="E389">
        <v>0.999</v>
      </c>
      <c r="F389">
        <v>128</v>
      </c>
      <c r="G389">
        <v>1</v>
      </c>
      <c r="H389">
        <v>8</v>
      </c>
      <c r="I389">
        <v>5</v>
      </c>
      <c r="J389">
        <v>0</v>
      </c>
      <c r="K389">
        <v>1</v>
      </c>
      <c r="L389" t="b">
        <v>0</v>
      </c>
      <c r="M3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389">
        <f>STANDARDIZE(HyperP_results[[#This Row],[Nparam]],AVERAGE(M:M),_xlfn.STDEV.S(M:M))</f>
        <v>-0.70882434289054008</v>
      </c>
      <c r="O389">
        <f>STANDARDIZE(HyperP_results[[#This Row],[AvgOACC]],AVERAGE(P:P),_xlfn.STDEV.S(P:P))</f>
        <v>0.30769417976384256</v>
      </c>
      <c r="P389">
        <v>0.97366650648726571</v>
      </c>
      <c r="Q389">
        <f>_xlfn.STDEV.S(HyperP_results[[#This Row],[OACC Fold 1]:[OACC fold 5]])</f>
        <v>4.8637706410395555E-3</v>
      </c>
      <c r="R389">
        <v>0.97686551795153431</v>
      </c>
      <c r="S389">
        <v>0.9724033774970825</v>
      </c>
      <c r="T389">
        <v>0.97041257637125011</v>
      </c>
      <c r="U389">
        <v>0.98029793368572804</v>
      </c>
      <c r="V389">
        <v>0.96835312693073383</v>
      </c>
      <c r="W389">
        <f>STANDARDIZE(HyperP_results[[#This Row],[AvgROCAUC]],AVERAGE(Y:Y),_xlfn.STDEV.S(Y:Y))</f>
        <v>0.42736670302614893</v>
      </c>
      <c r="X389">
        <f>_xlfn.STDEV.S(HyperP_results[[#This Row],[ROC_AUC Fold 1]:[ROC_AUC Fold 5]])</f>
        <v>1.1369968262717402E-3</v>
      </c>
      <c r="Y389">
        <v>0.99698117986880896</v>
      </c>
      <c r="Z389">
        <v>0.99779728657767242</v>
      </c>
      <c r="AA389">
        <v>0.99685003194102573</v>
      </c>
      <c r="AB389">
        <v>0.99538492052121308</v>
      </c>
      <c r="AC389">
        <v>0.99830991059696894</v>
      </c>
      <c r="AD389">
        <v>0.99656374970716455</v>
      </c>
      <c r="AE389">
        <v>0.99813510762466506</v>
      </c>
      <c r="AF389">
        <v>0.99794596362122767</v>
      </c>
      <c r="AG389">
        <v>0.99598303926810428</v>
      </c>
      <c r="AH389">
        <v>0.9996672431120559</v>
      </c>
      <c r="AI389">
        <v>0.9972936386185357</v>
      </c>
      <c r="AJ389">
        <v>0.99645511015914146</v>
      </c>
      <c r="AK389">
        <v>0.99449229192657285</v>
      </c>
      <c r="AL389">
        <v>0.99974111088979667</v>
      </c>
      <c r="AM389">
        <v>0.9965511324937546</v>
      </c>
      <c r="AN389">
        <v>0.99612641397499446</v>
      </c>
      <c r="AO389">
        <v>0.98967340937444304</v>
      </c>
      <c r="AP389">
        <v>0.99905836177786178</v>
      </c>
      <c r="AQ389">
        <v>0.99867881997590024</v>
      </c>
      <c r="AR389">
        <v>0.99817172931373011</v>
      </c>
      <c r="AS389">
        <v>0.99679929305530801</v>
      </c>
      <c r="AT389">
        <v>0.99985375817364286</v>
      </c>
      <c r="AU389">
        <v>0.99724599446749174</v>
      </c>
      <c r="AV389">
        <v>0.99635866027049658</v>
      </c>
      <c r="AW389">
        <v>0.99363590120596446</v>
      </c>
      <c r="AX389">
        <v>0.99937536269610305</v>
      </c>
      <c r="AY389">
        <v>387.63024506568911</v>
      </c>
      <c r="AZ389">
        <f>_xlfn.STDEV.S(HyperP_results[[#This Row],[Train Time Fold 1]:[Train Time Fold 5]])</f>
        <v>44.341580402251559</v>
      </c>
      <c r="BA389">
        <v>355.94544076919556</v>
      </c>
      <c r="BB389">
        <v>404.80013608932495</v>
      </c>
      <c r="BC389">
        <v>423.63561081886292</v>
      </c>
      <c r="BD389">
        <v>427.0779709815979</v>
      </c>
      <c r="BE389">
        <v>326.69206666946411</v>
      </c>
    </row>
    <row r="390" spans="1:57" x14ac:dyDescent="0.25">
      <c r="A390" t="s">
        <v>2</v>
      </c>
      <c r="B3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0.78013660635015103</v>
      </c>
      <c r="C390">
        <v>66</v>
      </c>
      <c r="D390">
        <v>0.9</v>
      </c>
      <c r="E390">
        <v>0.999</v>
      </c>
      <c r="F390">
        <v>128</v>
      </c>
      <c r="G390">
        <v>4</v>
      </c>
      <c r="H390">
        <v>2</v>
      </c>
      <c r="I390">
        <v>5</v>
      </c>
      <c r="J390">
        <v>0</v>
      </c>
      <c r="K390">
        <v>1</v>
      </c>
      <c r="L390" t="b">
        <v>0</v>
      </c>
      <c r="M3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90">
        <f>STANDARDIZE(HyperP_results[[#This Row],[Nparam]],AVERAGE(M:M),_xlfn.STDEV.S(M:M))</f>
        <v>-0.19623854104441973</v>
      </c>
      <c r="O390">
        <f>STANDARDIZE(HyperP_results[[#This Row],[AvgOACC]],AVERAGE(P:P),_xlfn.STDEV.S(P:P))</f>
        <v>0.76736254699333484</v>
      </c>
      <c r="P390">
        <v>0.98668222695132834</v>
      </c>
      <c r="Q390">
        <f>_xlfn.STDEV.S(HyperP_results[[#This Row],[OACC Fold 1]:[OACC fold 5]])</f>
        <v>2.8795492800390439E-3</v>
      </c>
      <c r="R390">
        <v>0.9870941168394316</v>
      </c>
      <c r="S390">
        <v>0.98627033706322509</v>
      </c>
      <c r="T390">
        <v>0.98730006178348317</v>
      </c>
      <c r="U390">
        <v>0.98235738312624421</v>
      </c>
      <c r="V390">
        <v>0.99038923594425754</v>
      </c>
      <c r="W390">
        <f>STANDARDIZE(HyperP_results[[#This Row],[AvgROCAUC]],AVERAGE(Y:Y),_xlfn.STDEV.S(Y:Y))</f>
        <v>0.69592075909194118</v>
      </c>
      <c r="X390">
        <f>_xlfn.STDEV.S(HyperP_results[[#This Row],[ROC_AUC Fold 1]:[ROC_AUC Fold 5]])</f>
        <v>3.5183102892552993E-4</v>
      </c>
      <c r="Y390">
        <v>0.99874608437467916</v>
      </c>
      <c r="Z390">
        <v>0.99910536066291511</v>
      </c>
      <c r="AA390">
        <v>0.99899438876064528</v>
      </c>
      <c r="AB390">
        <v>0.99850235965230327</v>
      </c>
      <c r="AC390">
        <v>0.99826515100153745</v>
      </c>
      <c r="AD390">
        <v>0.99886316179599477</v>
      </c>
      <c r="AE390">
        <v>0.99947036871364858</v>
      </c>
      <c r="AF390">
        <v>0.999487180626626</v>
      </c>
      <c r="AG390">
        <v>0.99779339689894853</v>
      </c>
      <c r="AH390">
        <v>0.99982330907995998</v>
      </c>
      <c r="AI390">
        <v>0.99922380540971367</v>
      </c>
      <c r="AJ390">
        <v>0.9992352332980049</v>
      </c>
      <c r="AK390">
        <v>0.99788547793025595</v>
      </c>
      <c r="AL390">
        <v>0.99992718070520215</v>
      </c>
      <c r="AM390">
        <v>0.99897654769709987</v>
      </c>
      <c r="AN390">
        <v>0.99888492893185588</v>
      </c>
      <c r="AO390">
        <v>0.99683946711816074</v>
      </c>
      <c r="AP390">
        <v>0.99965549435798395</v>
      </c>
      <c r="AQ390">
        <v>0.99904439721179494</v>
      </c>
      <c r="AR390">
        <v>0.9986118548374554</v>
      </c>
      <c r="AS390">
        <v>0.99593235757143705</v>
      </c>
      <c r="AT390">
        <v>0.99936892817064549</v>
      </c>
      <c r="AU390">
        <v>0.99928590676367557</v>
      </c>
      <c r="AV390">
        <v>0.99926371091918653</v>
      </c>
      <c r="AW390">
        <v>0.99737531931325363</v>
      </c>
      <c r="AX390">
        <v>0.999792026945035</v>
      </c>
      <c r="AY390">
        <v>889.34801349639895</v>
      </c>
      <c r="AZ390">
        <f>_xlfn.STDEV.S(HyperP_results[[#This Row],[Train Time Fold 1]:[Train Time Fold 5]])</f>
        <v>187.14422744680397</v>
      </c>
      <c r="BA390">
        <v>705.2069947719574</v>
      </c>
      <c r="BB390">
        <v>727.16411375999451</v>
      </c>
      <c r="BC390">
        <v>1018.7740144729614</v>
      </c>
      <c r="BD390">
        <v>857.07317543029785</v>
      </c>
      <c r="BE390">
        <v>1138.5217690467834</v>
      </c>
    </row>
    <row r="391" spans="1:57" x14ac:dyDescent="0.25">
      <c r="A391" t="s">
        <v>1</v>
      </c>
      <c r="B3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0.78008742030978528</v>
      </c>
      <c r="C391">
        <v>62</v>
      </c>
      <c r="D391">
        <v>0.85</v>
      </c>
      <c r="E391">
        <v>0.9</v>
      </c>
      <c r="F391">
        <v>128</v>
      </c>
      <c r="G391">
        <v>4</v>
      </c>
      <c r="H391">
        <v>1</v>
      </c>
      <c r="I391">
        <v>5</v>
      </c>
      <c r="J391">
        <v>0</v>
      </c>
      <c r="K391">
        <v>1</v>
      </c>
      <c r="L391" t="b">
        <v>0</v>
      </c>
      <c r="M3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91">
        <f>STANDARDIZE(HyperP_results[[#This Row],[Nparam]],AVERAGE(M:M),_xlfn.STDEV.S(M:M))</f>
        <v>-0.19623854104441973</v>
      </c>
      <c r="O391">
        <f>STANDARDIZE(HyperP_results[[#This Row],[AvgOACC]],AVERAGE(P:P),_xlfn.STDEV.S(P:P))</f>
        <v>0.76542301801769019</v>
      </c>
      <c r="P391">
        <v>0.98662730829958145</v>
      </c>
      <c r="Q391">
        <f>_xlfn.STDEV.S(HyperP_results[[#This Row],[OACC Fold 1]:[OACC fold 5]])</f>
        <v>1.1963335319984667E-3</v>
      </c>
      <c r="R391">
        <v>0.98750600672753486</v>
      </c>
      <c r="S391">
        <v>0.9871627651541155</v>
      </c>
      <c r="T391">
        <v>0.98668222695132834</v>
      </c>
      <c r="U391">
        <v>0.98723141346879939</v>
      </c>
      <c r="V391">
        <v>0.98455412919612828</v>
      </c>
      <c r="W391">
        <f>STANDARDIZE(HyperP_results[[#This Row],[AvgROCAUC]],AVERAGE(Y:Y),_xlfn.STDEV.S(Y:Y))</f>
        <v>0.69745827307542629</v>
      </c>
      <c r="X391">
        <f>_xlfn.STDEV.S(HyperP_results[[#This Row],[ROC_AUC Fold 1]:[ROC_AUC Fold 5]])</f>
        <v>4.0873321676338263E-4</v>
      </c>
      <c r="Y391">
        <v>0.99875618872907634</v>
      </c>
      <c r="Z391">
        <v>0.99855685058831434</v>
      </c>
      <c r="AA391">
        <v>0.99921471208358115</v>
      </c>
      <c r="AB391">
        <v>0.9988477519898874</v>
      </c>
      <c r="AC391">
        <v>0.9989981728102878</v>
      </c>
      <c r="AD391">
        <v>0.99816345617331104</v>
      </c>
      <c r="AE391">
        <v>0.99905062760077767</v>
      </c>
      <c r="AF391">
        <v>0.99818287595088961</v>
      </c>
      <c r="AG391">
        <v>0.99719234539297819</v>
      </c>
      <c r="AH391">
        <v>0.99975390812681131</v>
      </c>
      <c r="AI391">
        <v>0.99945680845527429</v>
      </c>
      <c r="AJ391">
        <v>0.99963512353510597</v>
      </c>
      <c r="AK391">
        <v>0.99815600308917007</v>
      </c>
      <c r="AL391">
        <v>0.99966421256546778</v>
      </c>
      <c r="AM391">
        <v>0.99916576441761196</v>
      </c>
      <c r="AN391">
        <v>0.99869238095872925</v>
      </c>
      <c r="AO391">
        <v>0.99806537010633867</v>
      </c>
      <c r="AP391">
        <v>0.99970269045319238</v>
      </c>
      <c r="AQ391">
        <v>0.99913991698344251</v>
      </c>
      <c r="AR391">
        <v>0.99861555803916946</v>
      </c>
      <c r="AS391">
        <v>0.99879949355432784</v>
      </c>
      <c r="AT391">
        <v>0.99962182800157262</v>
      </c>
      <c r="AU391">
        <v>0.99899309777062018</v>
      </c>
      <c r="AV391">
        <v>0.99847953944020928</v>
      </c>
      <c r="AW391">
        <v>0.99483009564545832</v>
      </c>
      <c r="AX391">
        <v>0.99979064811815122</v>
      </c>
      <c r="AY391">
        <v>692.98656558990479</v>
      </c>
      <c r="AZ391">
        <f>_xlfn.STDEV.S(HyperP_results[[#This Row],[Train Time Fold 1]:[Train Time Fold 5]])</f>
        <v>97.038685214047831</v>
      </c>
      <c r="BA391">
        <v>707.34813237190247</v>
      </c>
      <c r="BB391">
        <v>782.51090455055237</v>
      </c>
      <c r="BC391">
        <v>759.21648645401001</v>
      </c>
      <c r="BD391">
        <v>680.69218778610229</v>
      </c>
      <c r="BE391">
        <v>535.16511678695679</v>
      </c>
    </row>
    <row r="392" spans="1:57" x14ac:dyDescent="0.25">
      <c r="A392" t="s">
        <v>9</v>
      </c>
      <c r="B3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0.7800430276926158</v>
      </c>
      <c r="C392">
        <v>83</v>
      </c>
      <c r="D392">
        <v>0.9</v>
      </c>
      <c r="E392">
        <v>0.9</v>
      </c>
      <c r="F392">
        <v>128</v>
      </c>
      <c r="G392">
        <v>5</v>
      </c>
      <c r="H392">
        <v>1</v>
      </c>
      <c r="I392">
        <v>7</v>
      </c>
      <c r="J392">
        <v>0</v>
      </c>
      <c r="K392">
        <v>1</v>
      </c>
      <c r="L392" t="b">
        <v>0</v>
      </c>
      <c r="M3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92">
        <f>STANDARDIZE(HyperP_results[[#This Row],[Nparam]],AVERAGE(M:M),_xlfn.STDEV.S(M:M))</f>
        <v>-2.4982599771103835E-2</v>
      </c>
      <c r="O392">
        <f>STANDARDIZE(HyperP_results[[#This Row],[AvgOACC]],AVERAGE(P:P),_xlfn.STDEV.S(P:P))</f>
        <v>0.94192015480199842</v>
      </c>
      <c r="P392">
        <v>0.9916249056085672</v>
      </c>
      <c r="Q392">
        <f>_xlfn.STDEV.S(HyperP_results[[#This Row],[OACC Fold 1]:[OACC fold 5]])</f>
        <v>6.2163692854653833E-4</v>
      </c>
      <c r="R392">
        <v>0.99196814718198667</v>
      </c>
      <c r="S392">
        <v>0.99183085055261888</v>
      </c>
      <c r="T392">
        <v>0.99128166403514795</v>
      </c>
      <c r="U392">
        <v>0.99231138875540603</v>
      </c>
      <c r="V392">
        <v>0.9907324775176769</v>
      </c>
      <c r="W392">
        <f>STANDARDIZE(HyperP_results[[#This Row],[AvgROCAUC]],AVERAGE(Y:Y),_xlfn.STDEV.S(Y:Y))</f>
        <v>0.76499882121864116</v>
      </c>
      <c r="X392">
        <f>_xlfn.STDEV.S(HyperP_results[[#This Row],[ROC_AUC Fold 1]:[ROC_AUC Fold 5]])</f>
        <v>2.9590426599069474E-4</v>
      </c>
      <c r="Y392">
        <v>0.9992000569747963</v>
      </c>
      <c r="Z392">
        <v>0.99918884851850331</v>
      </c>
      <c r="AA392">
        <v>0.99961954611536286</v>
      </c>
      <c r="AB392">
        <v>0.9990421245772324</v>
      </c>
      <c r="AC392">
        <v>0.99931763867117629</v>
      </c>
      <c r="AD392">
        <v>0.99883212699170665</v>
      </c>
      <c r="AE392">
        <v>0.99944760754027517</v>
      </c>
      <c r="AF392">
        <v>0.99973074020336505</v>
      </c>
      <c r="AG392">
        <v>0.99817991445375154</v>
      </c>
      <c r="AH392">
        <v>0.99970237447203136</v>
      </c>
      <c r="AI392">
        <v>0.99973663586385508</v>
      </c>
      <c r="AJ392">
        <v>0.99963227206978611</v>
      </c>
      <c r="AK392">
        <v>0.9993717326085666</v>
      </c>
      <c r="AL392">
        <v>0.999820723779553</v>
      </c>
      <c r="AM392">
        <v>0.99975086159721316</v>
      </c>
      <c r="AN392">
        <v>0.99968296890125263</v>
      </c>
      <c r="AO392">
        <v>0.99609665537931447</v>
      </c>
      <c r="AP392">
        <v>0.99997427626095015</v>
      </c>
      <c r="AQ392">
        <v>0.99961594377758711</v>
      </c>
      <c r="AR392">
        <v>0.99938182453785895</v>
      </c>
      <c r="AS392">
        <v>0.99886101704984265</v>
      </c>
      <c r="AT392">
        <v>0.99953016473936351</v>
      </c>
      <c r="AU392">
        <v>0.99932505405296446</v>
      </c>
      <c r="AV392">
        <v>0.99882636279674675</v>
      </c>
      <c r="AW392">
        <v>0.99720920216241904</v>
      </c>
      <c r="AX392">
        <v>0.99978675580476062</v>
      </c>
      <c r="AY392">
        <v>906.57391548156738</v>
      </c>
      <c r="AZ392">
        <f>_xlfn.STDEV.S(HyperP_results[[#This Row],[Train Time Fold 1]:[Train Time Fold 5]])</f>
        <v>109.2552357587644</v>
      </c>
      <c r="BA392">
        <v>912.50187802314758</v>
      </c>
      <c r="BB392">
        <v>1067.7643077373505</v>
      </c>
      <c r="BC392">
        <v>875.76424980163574</v>
      </c>
      <c r="BD392">
        <v>914.21560645103455</v>
      </c>
      <c r="BE392">
        <v>762.62353539466858</v>
      </c>
    </row>
    <row r="393" spans="1:57" x14ac:dyDescent="0.25">
      <c r="A393" t="s">
        <v>11</v>
      </c>
      <c r="B3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0.77976726749858993</v>
      </c>
      <c r="C393">
        <v>65</v>
      </c>
      <c r="D393">
        <v>0.9</v>
      </c>
      <c r="E393">
        <v>0.999</v>
      </c>
      <c r="F393">
        <v>64</v>
      </c>
      <c r="G393">
        <v>4</v>
      </c>
      <c r="H393">
        <v>2</v>
      </c>
      <c r="I393">
        <v>3</v>
      </c>
      <c r="J393">
        <v>0</v>
      </c>
      <c r="K393">
        <v>1</v>
      </c>
      <c r="L393" t="b">
        <v>0</v>
      </c>
      <c r="M3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393">
        <f>STANDARDIZE(HyperP_results[[#This Row],[Nparam]],AVERAGE(M:M),_xlfn.STDEV.S(M:M))</f>
        <v>-0.71030315702905844</v>
      </c>
      <c r="O393">
        <f>STANDARDIZE(HyperP_results[[#This Row],[AvgOACC]],AVERAGE(P:P),_xlfn.STDEV.S(P:P))</f>
        <v>0.31302788444688279</v>
      </c>
      <c r="P393">
        <v>0.97381753277957017</v>
      </c>
      <c r="Q393">
        <f>_xlfn.STDEV.S(HyperP_results[[#This Row],[OACC Fold 1]:[OACC fold 5]])</f>
        <v>5.5473615297144607E-4</v>
      </c>
      <c r="R393">
        <v>0.97288391569986954</v>
      </c>
      <c r="S393">
        <v>0.97377634379075995</v>
      </c>
      <c r="T393">
        <v>0.9741882336788632</v>
      </c>
      <c r="U393">
        <v>0.9742568819935471</v>
      </c>
      <c r="V393">
        <v>0.97398228873481152</v>
      </c>
      <c r="W393">
        <f>STANDARDIZE(HyperP_results[[#This Row],[AvgROCAUC]],AVERAGE(Y:Y),_xlfn.STDEV.S(Y:Y))</f>
        <v>0.41623006247836775</v>
      </c>
      <c r="X393">
        <f>_xlfn.STDEV.S(HyperP_results[[#This Row],[ROC_AUC Fold 1]:[ROC_AUC Fold 5]])</f>
        <v>3.6525006808809925E-4</v>
      </c>
      <c r="Y393">
        <v>0.99690799122525997</v>
      </c>
      <c r="Z393">
        <v>0.99706572815833028</v>
      </c>
      <c r="AA393">
        <v>0.99659376501345687</v>
      </c>
      <c r="AB393">
        <v>0.99645426329923537</v>
      </c>
      <c r="AC393">
        <v>0.99730786228689627</v>
      </c>
      <c r="AD393">
        <v>0.99711833736838162</v>
      </c>
      <c r="AE393">
        <v>0.99772096035948765</v>
      </c>
      <c r="AF393">
        <v>0.99718460386480945</v>
      </c>
      <c r="AG393">
        <v>0.99449192063209157</v>
      </c>
      <c r="AH393">
        <v>0.99929935486413635</v>
      </c>
      <c r="AI393">
        <v>0.99718720119932092</v>
      </c>
      <c r="AJ393">
        <v>0.9963475691813628</v>
      </c>
      <c r="AK393">
        <v>0.99388529970890527</v>
      </c>
      <c r="AL393">
        <v>0.99894146311112419</v>
      </c>
      <c r="AM393">
        <v>0.99804961820060578</v>
      </c>
      <c r="AN393">
        <v>0.99722963479765347</v>
      </c>
      <c r="AO393">
        <v>0.99090796352403021</v>
      </c>
      <c r="AP393">
        <v>0.99928996160599082</v>
      </c>
      <c r="AQ393">
        <v>0.99800335322235534</v>
      </c>
      <c r="AR393">
        <v>0.99672344415534797</v>
      </c>
      <c r="AS393">
        <v>0.99535035347234602</v>
      </c>
      <c r="AT393">
        <v>0.99938056202247705</v>
      </c>
      <c r="AU393">
        <v>0.99781120455408645</v>
      </c>
      <c r="AV393">
        <v>0.99705173298730621</v>
      </c>
      <c r="AW393">
        <v>0.99472063803243616</v>
      </c>
      <c r="AX393">
        <v>0.99955538578111192</v>
      </c>
      <c r="AY393">
        <v>730.50439028739925</v>
      </c>
      <c r="AZ393">
        <f>_xlfn.STDEV.S(HyperP_results[[#This Row],[Train Time Fold 1]:[Train Time Fold 5]])</f>
        <v>83.606650197100905</v>
      </c>
      <c r="BA393">
        <v>845.9047954082489</v>
      </c>
      <c r="BB393">
        <v>646.49734401702881</v>
      </c>
      <c r="BC393">
        <v>789.31120324134827</v>
      </c>
      <c r="BD393">
        <v>679.94656872749329</v>
      </c>
      <c r="BE393">
        <v>690.8620400428772</v>
      </c>
    </row>
    <row r="394" spans="1:57" x14ac:dyDescent="0.25">
      <c r="A394" t="s">
        <v>1</v>
      </c>
      <c r="B3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0.77970822482586</v>
      </c>
      <c r="C394">
        <v>46</v>
      </c>
      <c r="D394">
        <v>0.85</v>
      </c>
      <c r="E394">
        <v>0.9</v>
      </c>
      <c r="F394">
        <v>128</v>
      </c>
      <c r="G394">
        <v>3</v>
      </c>
      <c r="H394">
        <v>2</v>
      </c>
      <c r="I394">
        <v>5</v>
      </c>
      <c r="J394">
        <v>0</v>
      </c>
      <c r="K394">
        <v>1</v>
      </c>
      <c r="L394" t="b">
        <v>0</v>
      </c>
      <c r="M3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94">
        <f>STANDARDIZE(HyperP_results[[#This Row],[Nparam]],AVERAGE(M:M),_xlfn.STDEV.S(M:M))</f>
        <v>-0.36749448231773563</v>
      </c>
      <c r="O394">
        <f>STANDARDIZE(HyperP_results[[#This Row],[AvgOACC]],AVERAGE(P:P),_xlfn.STDEV.S(P:P))</f>
        <v>0.64226292806379237</v>
      </c>
      <c r="P394">
        <v>0.9831399739136405</v>
      </c>
      <c r="Q394">
        <f>_xlfn.STDEV.S(HyperP_results[[#This Row],[OACC Fold 1]:[OACC fold 5]])</f>
        <v>2.7841102449397436E-3</v>
      </c>
      <c r="R394">
        <v>0.9807098235738313</v>
      </c>
      <c r="S394">
        <v>0.98723141346879939</v>
      </c>
      <c r="T394">
        <v>0.98441683256676049</v>
      </c>
      <c r="U394">
        <v>0.98057252694446351</v>
      </c>
      <c r="V394">
        <v>0.98276927301434747</v>
      </c>
      <c r="W394">
        <f>STANDARDIZE(HyperP_results[[#This Row],[AvgROCAUC]],AVERAGE(Y:Y),_xlfn.STDEV.S(Y:Y))</f>
        <v>0.57495917722156442</v>
      </c>
      <c r="X394">
        <f>_xlfn.STDEV.S(HyperP_results[[#This Row],[ROC_AUC Fold 1]:[ROC_AUC Fold 5]])</f>
        <v>5.6471987547020359E-4</v>
      </c>
      <c r="Y394">
        <v>0.9979511396100843</v>
      </c>
      <c r="Z394">
        <v>0.99831656194634322</v>
      </c>
      <c r="AA394">
        <v>0.9983374517612017</v>
      </c>
      <c r="AB394">
        <v>0.99727209891725099</v>
      </c>
      <c r="AC394">
        <v>0.99740043625438146</v>
      </c>
      <c r="AD394">
        <v>0.99842914917124448</v>
      </c>
      <c r="AE394">
        <v>0.99864896040269524</v>
      </c>
      <c r="AF394">
        <v>0.99790272874121511</v>
      </c>
      <c r="AG394">
        <v>0.99764829501574293</v>
      </c>
      <c r="AH394">
        <v>0.99981744906570391</v>
      </c>
      <c r="AI394">
        <v>0.99912319330775201</v>
      </c>
      <c r="AJ394">
        <v>0.99902265100360477</v>
      </c>
      <c r="AK394">
        <v>0.99547863571555872</v>
      </c>
      <c r="AL394">
        <v>0.99950494369761489</v>
      </c>
      <c r="AM394">
        <v>0.99884350092308127</v>
      </c>
      <c r="AN394">
        <v>0.99839677288189832</v>
      </c>
      <c r="AO394">
        <v>0.99138667349848519</v>
      </c>
      <c r="AP394">
        <v>0.99960826953721571</v>
      </c>
      <c r="AQ394">
        <v>0.99862534086303811</v>
      </c>
      <c r="AR394">
        <v>0.9972572421664323</v>
      </c>
      <c r="AS394">
        <v>0.9934449815837938</v>
      </c>
      <c r="AT394">
        <v>0.99946425394176441</v>
      </c>
      <c r="AU394">
        <v>0.99896010371379407</v>
      </c>
      <c r="AV394">
        <v>0.99898058263213207</v>
      </c>
      <c r="AW394">
        <v>0.99575903730766946</v>
      </c>
      <c r="AX394">
        <v>0.99967787156928478</v>
      </c>
      <c r="AY394">
        <v>524.01461124420166</v>
      </c>
      <c r="AZ394">
        <f>_xlfn.STDEV.S(HyperP_results[[#This Row],[Train Time Fold 1]:[Train Time Fold 5]])</f>
        <v>69.557964164531384</v>
      </c>
      <c r="BA394">
        <v>425.05575203895569</v>
      </c>
      <c r="BB394">
        <v>549.17287135124207</v>
      </c>
      <c r="BC394">
        <v>599.79357194900513</v>
      </c>
      <c r="BD394">
        <v>483.13157248497009</v>
      </c>
      <c r="BE394">
        <v>562.91928839683533</v>
      </c>
    </row>
    <row r="395" spans="1:57" x14ac:dyDescent="0.25">
      <c r="A395" t="s">
        <v>9</v>
      </c>
      <c r="B3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0.77956344571147607</v>
      </c>
      <c r="C395">
        <v>78</v>
      </c>
      <c r="D395">
        <v>0.9</v>
      </c>
      <c r="E395">
        <v>0.9</v>
      </c>
      <c r="F395">
        <v>128</v>
      </c>
      <c r="G395">
        <v>4</v>
      </c>
      <c r="H395">
        <v>16</v>
      </c>
      <c r="I395">
        <v>5</v>
      </c>
      <c r="J395">
        <v>0</v>
      </c>
      <c r="K395">
        <v>1</v>
      </c>
      <c r="L395" t="b">
        <v>0</v>
      </c>
      <c r="M3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395">
        <f>STANDARDIZE(HyperP_results[[#This Row],[Nparam]],AVERAGE(M:M),_xlfn.STDEV.S(M:M))</f>
        <v>-0.19623854104441973</v>
      </c>
      <c r="O395">
        <f>STANDARDIZE(HyperP_results[[#This Row],[AvgOACC]],AVERAGE(P:P),_xlfn.STDEV.S(P:P))</f>
        <v>0.76978695821289644</v>
      </c>
      <c r="P395">
        <v>0.98675087526601213</v>
      </c>
      <c r="Q395">
        <f>_xlfn.STDEV.S(HyperP_results[[#This Row],[OACC Fold 1]:[OACC fold 5]])</f>
        <v>1.0216843595893046E-3</v>
      </c>
      <c r="R395">
        <v>0.98661357863664445</v>
      </c>
      <c r="S395">
        <v>0.98688817189537992</v>
      </c>
      <c r="T395">
        <v>0.98517196402828311</v>
      </c>
      <c r="U395">
        <v>0.98798654493032201</v>
      </c>
      <c r="V395">
        <v>0.9870941168394316</v>
      </c>
      <c r="W395">
        <f>STANDARDIZE(HyperP_results[[#This Row],[AvgROCAUC]],AVERAGE(Y:Y),_xlfn.STDEV.S(Y:Y))</f>
        <v>0.68943256414648146</v>
      </c>
      <c r="X395">
        <f>_xlfn.STDEV.S(HyperP_results[[#This Row],[ROC_AUC Fold 1]:[ROC_AUC Fold 5]])</f>
        <v>3.7810082248619084E-4</v>
      </c>
      <c r="Y395">
        <v>0.99870344474874329</v>
      </c>
      <c r="Z395">
        <v>0.99868513565854666</v>
      </c>
      <c r="AA395">
        <v>0.99871709297688172</v>
      </c>
      <c r="AB395">
        <v>0.99897006752042572</v>
      </c>
      <c r="AC395">
        <v>0.9990551229425636</v>
      </c>
      <c r="AD395">
        <v>0.99808980464529873</v>
      </c>
      <c r="AE395">
        <v>0.99904697231064676</v>
      </c>
      <c r="AF395">
        <v>0.99850910950589655</v>
      </c>
      <c r="AG395">
        <v>0.99752762430939224</v>
      </c>
      <c r="AH395">
        <v>0.999763646091678</v>
      </c>
      <c r="AI395">
        <v>0.99908382419346831</v>
      </c>
      <c r="AJ395">
        <v>0.99824888552144397</v>
      </c>
      <c r="AK395">
        <v>0.99805857541733511</v>
      </c>
      <c r="AL395">
        <v>0.9995986033862494</v>
      </c>
      <c r="AM395">
        <v>0.99903008467735177</v>
      </c>
      <c r="AN395">
        <v>0.99905153597697494</v>
      </c>
      <c r="AO395">
        <v>0.99831837016574587</v>
      </c>
      <c r="AP395">
        <v>0.99976042882894911</v>
      </c>
      <c r="AQ395">
        <v>0.99921006190460493</v>
      </c>
      <c r="AR395">
        <v>0.9990680522566201</v>
      </c>
      <c r="AS395">
        <v>0.99865829026317343</v>
      </c>
      <c r="AT395">
        <v>0.99954964066909646</v>
      </c>
      <c r="AU395">
        <v>0.99894232878051981</v>
      </c>
      <c r="AV395">
        <v>0.99847844699570354</v>
      </c>
      <c r="AW395">
        <v>0.99494709053644625</v>
      </c>
      <c r="AX395">
        <v>0.99950892218768572</v>
      </c>
      <c r="AY395">
        <v>1095.8123851776122</v>
      </c>
      <c r="AZ395">
        <f>_xlfn.STDEV.S(HyperP_results[[#This Row],[Train Time Fold 1]:[Train Time Fold 5]])</f>
        <v>160.0970824978593</v>
      </c>
      <c r="BA395">
        <v>1125.8958752155304</v>
      </c>
      <c r="BB395">
        <v>1041.5242140293121</v>
      </c>
      <c r="BC395">
        <v>955.79743003845215</v>
      </c>
      <c r="BD395">
        <v>1359.0076103210449</v>
      </c>
      <c r="BE395">
        <v>996.83679628372192</v>
      </c>
    </row>
    <row r="396" spans="1:57" x14ac:dyDescent="0.25">
      <c r="A396" t="s">
        <v>0</v>
      </c>
      <c r="B3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0.7795319430148927</v>
      </c>
      <c r="C396">
        <v>9</v>
      </c>
      <c r="D396">
        <v>0.85</v>
      </c>
      <c r="E396">
        <v>0.9</v>
      </c>
      <c r="F396">
        <v>64</v>
      </c>
      <c r="G396">
        <v>1</v>
      </c>
      <c r="H396">
        <v>4</v>
      </c>
      <c r="I396">
        <v>3</v>
      </c>
      <c r="J396">
        <v>0</v>
      </c>
      <c r="K396">
        <v>1</v>
      </c>
      <c r="L396" t="b">
        <v>0</v>
      </c>
      <c r="M3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396">
        <f>STANDARDIZE(HyperP_results[[#This Row],[Nparam]],AVERAGE(M:M),_xlfn.STDEV.S(M:M))</f>
        <v>-0.84129315091819212</v>
      </c>
      <c r="O396">
        <f>STANDARDIZE(HyperP_results[[#This Row],[AvgOACC]],AVERAGE(P:P),_xlfn.STDEV.S(P:P))</f>
        <v>0.16610856454125839</v>
      </c>
      <c r="P396">
        <v>0.9696574449097275</v>
      </c>
      <c r="Q396">
        <f>_xlfn.STDEV.S(HyperP_results[[#This Row],[OACC Fold 1]:[OACC fold 5]])</f>
        <v>1.5915457018424422E-3</v>
      </c>
      <c r="R396">
        <v>0.97075581794466947</v>
      </c>
      <c r="S396">
        <v>0.97171689435024367</v>
      </c>
      <c r="T396">
        <v>0.96855907187478552</v>
      </c>
      <c r="U396">
        <v>0.9678039404132629</v>
      </c>
      <c r="V396">
        <v>0.96945149996567581</v>
      </c>
      <c r="W396">
        <f>STANDARDIZE(HyperP_results[[#This Row],[AvgROCAUC]],AVERAGE(Y:Y),_xlfn.STDEV.S(Y:Y))</f>
        <v>0.37459455609711673</v>
      </c>
      <c r="X396">
        <f>_xlfn.STDEV.S(HyperP_results[[#This Row],[ROC_AUC Fold 1]:[ROC_AUC Fold 5]])</f>
        <v>6.2731358789444222E-4</v>
      </c>
      <c r="Y396">
        <v>0.9966343677548386</v>
      </c>
      <c r="Z396">
        <v>0.99730613608010976</v>
      </c>
      <c r="AA396">
        <v>0.99639799156155251</v>
      </c>
      <c r="AB396">
        <v>0.99569355278396687</v>
      </c>
      <c r="AC396">
        <v>0.99672263460886923</v>
      </c>
      <c r="AD396">
        <v>0.99705152373969452</v>
      </c>
      <c r="AE396">
        <v>0.99772885925821331</v>
      </c>
      <c r="AF396">
        <v>0.99669159662060625</v>
      </c>
      <c r="AG396">
        <v>0.99664624547020741</v>
      </c>
      <c r="AH396">
        <v>0.99876791763991268</v>
      </c>
      <c r="AI396">
        <v>0.99759054655171131</v>
      </c>
      <c r="AJ396">
        <v>0.99651828678038445</v>
      </c>
      <c r="AK396">
        <v>0.99246153389176028</v>
      </c>
      <c r="AL396">
        <v>0.99900138462944699</v>
      </c>
      <c r="AM396">
        <v>0.99728180473729466</v>
      </c>
      <c r="AN396">
        <v>0.99657303861772817</v>
      </c>
      <c r="AO396">
        <v>0.98959254143646402</v>
      </c>
      <c r="AP396">
        <v>0.99898320134991747</v>
      </c>
      <c r="AQ396">
        <v>0.99736644543963493</v>
      </c>
      <c r="AR396">
        <v>0.99638741563180699</v>
      </c>
      <c r="AS396">
        <v>0.99437139844353351</v>
      </c>
      <c r="AT396">
        <v>0.99908603885499692</v>
      </c>
      <c r="AU396">
        <v>0.99775600870865644</v>
      </c>
      <c r="AV396">
        <v>0.99698733430949726</v>
      </c>
      <c r="AW396">
        <v>0.99510893780074838</v>
      </c>
      <c r="AX396">
        <v>0.9986931162814694</v>
      </c>
      <c r="AY396">
        <v>1457.5563393592834</v>
      </c>
      <c r="AZ396">
        <f>_xlfn.STDEV.S(HyperP_results[[#This Row],[Train Time Fold 1]:[Train Time Fold 5]])</f>
        <v>552.86667326389249</v>
      </c>
      <c r="BA396">
        <v>879.53319406509399</v>
      </c>
      <c r="BB396">
        <v>2051.3780148029327</v>
      </c>
      <c r="BC396">
        <v>1085.6426298618317</v>
      </c>
      <c r="BD396">
        <v>2044.3818809986115</v>
      </c>
      <c r="BE396">
        <v>1226.8459770679474</v>
      </c>
    </row>
    <row r="397" spans="1:57" x14ac:dyDescent="0.25">
      <c r="A397" t="s">
        <v>2</v>
      </c>
      <c r="B3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0.7790752985950461</v>
      </c>
      <c r="C397">
        <v>99</v>
      </c>
      <c r="D397">
        <v>0.9</v>
      </c>
      <c r="E397">
        <v>0.999</v>
      </c>
      <c r="F397">
        <v>128</v>
      </c>
      <c r="G397">
        <v>5</v>
      </c>
      <c r="H397">
        <v>16</v>
      </c>
      <c r="I397">
        <v>7</v>
      </c>
      <c r="J397">
        <v>0</v>
      </c>
      <c r="K397">
        <v>1</v>
      </c>
      <c r="L397" t="b">
        <v>0</v>
      </c>
      <c r="M3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97">
        <f>STANDARDIZE(HyperP_results[[#This Row],[Nparam]],AVERAGE(M:M),_xlfn.STDEV.S(M:M))</f>
        <v>-2.4982599771103835E-2</v>
      </c>
      <c r="O397">
        <f>STANDARDIZE(HyperP_results[[#This Row],[AvgOACC]],AVERAGE(P:P),_xlfn.STDEV.S(P:P))</f>
        <v>0.94434456602156791</v>
      </c>
      <c r="P397">
        <v>0.9916935539232512</v>
      </c>
      <c r="Q397">
        <f>_xlfn.STDEV.S(HyperP_results[[#This Row],[OACC Fold 1]:[OACC fold 5]])</f>
        <v>3.1548363542462034E-3</v>
      </c>
      <c r="R397">
        <v>0.99402759662250295</v>
      </c>
      <c r="S397">
        <v>0.98661357863664445</v>
      </c>
      <c r="T397">
        <v>0.9907324775176769</v>
      </c>
      <c r="U397">
        <v>0.99416489325187063</v>
      </c>
      <c r="V397">
        <v>0.99292922358756097</v>
      </c>
      <c r="W397">
        <f>STANDARDIZE(HyperP_results[[#This Row],[AvgROCAUC]],AVERAGE(Y:Y),_xlfn.STDEV.S(Y:Y))</f>
        <v>0.75537395888282655</v>
      </c>
      <c r="X397">
        <f>_xlfn.STDEV.S(HyperP_results[[#This Row],[ROC_AUC Fold 1]:[ROC_AUC Fold 5]])</f>
        <v>3.1370245695707516E-4</v>
      </c>
      <c r="Y397">
        <v>0.9991368035532926</v>
      </c>
      <c r="Z397">
        <v>0.99936073096718425</v>
      </c>
      <c r="AA397">
        <v>0.99883906143741363</v>
      </c>
      <c r="AB397">
        <v>0.99879811973730381</v>
      </c>
      <c r="AC397">
        <v>0.99917713290560106</v>
      </c>
      <c r="AD397">
        <v>0.99950897271895922</v>
      </c>
      <c r="AE397">
        <v>0.99984105756898711</v>
      </c>
      <c r="AF397">
        <v>0.99982950459308118</v>
      </c>
      <c r="AG397">
        <v>0.99780965959721968</v>
      </c>
      <c r="AH397">
        <v>0.99982411339564214</v>
      </c>
      <c r="AI397">
        <v>0.99894611909456044</v>
      </c>
      <c r="AJ397">
        <v>0.9988544886137658</v>
      </c>
      <c r="AK397">
        <v>0.9982096922711341</v>
      </c>
      <c r="AL397">
        <v>0.99984071676936737</v>
      </c>
      <c r="AM397">
        <v>0.99912749478373708</v>
      </c>
      <c r="AN397">
        <v>0.99912404466653792</v>
      </c>
      <c r="AO397">
        <v>0.99733143230559018</v>
      </c>
      <c r="AP397">
        <v>0.99998560849440088</v>
      </c>
      <c r="AQ397">
        <v>0.99947147783862211</v>
      </c>
      <c r="AR397">
        <v>0.99927004339411785</v>
      </c>
      <c r="AS397">
        <v>0.99854827570842986</v>
      </c>
      <c r="AT397">
        <v>0.99972061520268096</v>
      </c>
      <c r="AU397">
        <v>0.99951458904412138</v>
      </c>
      <c r="AV397">
        <v>0.99946125821462717</v>
      </c>
      <c r="AW397">
        <v>0.9995658824927226</v>
      </c>
      <c r="AX397">
        <v>0.9996605213309977</v>
      </c>
      <c r="AY397">
        <v>2168.4512306213378</v>
      </c>
      <c r="AZ397">
        <f>_xlfn.STDEV.S(HyperP_results[[#This Row],[Train Time Fold 1]:[Train Time Fold 5]])</f>
        <v>695.75806337580821</v>
      </c>
      <c r="BA397">
        <v>2754.8684661388397</v>
      </c>
      <c r="BB397">
        <v>1483.9726917743683</v>
      </c>
      <c r="BC397">
        <v>1405.3773546218872</v>
      </c>
      <c r="BD397">
        <v>2891.3050224781036</v>
      </c>
      <c r="BE397">
        <v>2306.7326180934906</v>
      </c>
    </row>
    <row r="398" spans="1:57" x14ac:dyDescent="0.25">
      <c r="A398" t="s">
        <v>1</v>
      </c>
      <c r="B3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0.77902684845206049</v>
      </c>
      <c r="C398">
        <v>42</v>
      </c>
      <c r="D398">
        <v>0.85</v>
      </c>
      <c r="E398">
        <v>0.9</v>
      </c>
      <c r="F398">
        <v>128</v>
      </c>
      <c r="G398">
        <v>3</v>
      </c>
      <c r="H398">
        <v>1</v>
      </c>
      <c r="I398">
        <v>5</v>
      </c>
      <c r="J398">
        <v>0</v>
      </c>
      <c r="K398">
        <v>1</v>
      </c>
      <c r="L398" t="b">
        <v>0</v>
      </c>
      <c r="M3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398">
        <f>STANDARDIZE(HyperP_results[[#This Row],[Nparam]],AVERAGE(M:M),_xlfn.STDEV.S(M:M))</f>
        <v>-0.36749448231773563</v>
      </c>
      <c r="O398">
        <f>STANDARDIZE(HyperP_results[[#This Row],[AvgOACC]],AVERAGE(P:P),_xlfn.STDEV.S(P:P))</f>
        <v>0.63159551869770403</v>
      </c>
      <c r="P398">
        <v>0.98283792132903136</v>
      </c>
      <c r="Q398">
        <f>_xlfn.STDEV.S(HyperP_results[[#This Row],[OACC Fold 1]:[OACC fold 5]])</f>
        <v>1.815614904295777E-3</v>
      </c>
      <c r="R398">
        <v>0.98228873481156043</v>
      </c>
      <c r="S398">
        <v>0.98400494267865724</v>
      </c>
      <c r="T398">
        <v>0.98009198874167636</v>
      </c>
      <c r="U398">
        <v>0.98297521795839915</v>
      </c>
      <c r="V398">
        <v>0.98482872245486375</v>
      </c>
      <c r="W398">
        <f>STANDARDIZE(HyperP_results[[#This Row],[AvgROCAUC]],AVERAGE(Y:Y),_xlfn.STDEV.S(Y:Y))</f>
        <v>0.58066901055249154</v>
      </c>
      <c r="X398">
        <f>_xlfn.STDEV.S(HyperP_results[[#This Row],[ROC_AUC Fold 1]:[ROC_AUC Fold 5]])</f>
        <v>6.0774242562863876E-4</v>
      </c>
      <c r="Y398">
        <v>0.9979886639384119</v>
      </c>
      <c r="Z398">
        <v>0.99838299427138999</v>
      </c>
      <c r="AA398">
        <v>0.99834309974549307</v>
      </c>
      <c r="AB398">
        <v>0.99802481851482205</v>
      </c>
      <c r="AC398">
        <v>0.99693027383470068</v>
      </c>
      <c r="AD398">
        <v>0.99826213332565439</v>
      </c>
      <c r="AE398">
        <v>0.9987216804227097</v>
      </c>
      <c r="AF398">
        <v>0.99864859059845956</v>
      </c>
      <c r="AG398">
        <v>0.99655572387572033</v>
      </c>
      <c r="AH398">
        <v>0.99993371577012002</v>
      </c>
      <c r="AI398">
        <v>0.99892703250044801</v>
      </c>
      <c r="AJ398">
        <v>0.99851727506567622</v>
      </c>
      <c r="AK398">
        <v>0.99601081209528908</v>
      </c>
      <c r="AL398">
        <v>0.99970560609754033</v>
      </c>
      <c r="AM398">
        <v>0.99873239553441207</v>
      </c>
      <c r="AN398">
        <v>0.99807020603873708</v>
      </c>
      <c r="AO398">
        <v>0.99587246777163896</v>
      </c>
      <c r="AP398">
        <v>0.99929467259784366</v>
      </c>
      <c r="AQ398">
        <v>0.99842018167659952</v>
      </c>
      <c r="AR398">
        <v>0.9974324961875537</v>
      </c>
      <c r="AS398">
        <v>0.99135567040931505</v>
      </c>
      <c r="AT398">
        <v>0.99973466200155914</v>
      </c>
      <c r="AU398">
        <v>0.99884736839364185</v>
      </c>
      <c r="AV398">
        <v>0.99865125690369383</v>
      </c>
      <c r="AW398">
        <v>0.99579297362324004</v>
      </c>
      <c r="AX398">
        <v>0.99970879463470885</v>
      </c>
      <c r="AY398">
        <v>537.74986791610718</v>
      </c>
      <c r="AZ398">
        <f>_xlfn.STDEV.S(HyperP_results[[#This Row],[Train Time Fold 1]:[Train Time Fold 5]])</f>
        <v>52.768353118024947</v>
      </c>
      <c r="BA398">
        <v>527.75561761856079</v>
      </c>
      <c r="BB398">
        <v>592.25130987167358</v>
      </c>
      <c r="BC398">
        <v>452.95708560943604</v>
      </c>
      <c r="BD398">
        <v>552.12968611717224</v>
      </c>
      <c r="BE398">
        <v>563.65564036369324</v>
      </c>
    </row>
    <row r="399" spans="1:57" x14ac:dyDescent="0.25">
      <c r="A399" t="s">
        <v>9</v>
      </c>
      <c r="B3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0.77899974503861547</v>
      </c>
      <c r="C399">
        <v>95</v>
      </c>
      <c r="D399">
        <v>0.9</v>
      </c>
      <c r="E399">
        <v>0.9</v>
      </c>
      <c r="F399">
        <v>128</v>
      </c>
      <c r="G399">
        <v>5</v>
      </c>
      <c r="H399">
        <v>8</v>
      </c>
      <c r="I399">
        <v>7</v>
      </c>
      <c r="J399">
        <v>0</v>
      </c>
      <c r="K399">
        <v>1</v>
      </c>
      <c r="L399" t="b">
        <v>0</v>
      </c>
      <c r="M3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399">
        <f>STANDARDIZE(HyperP_results[[#This Row],[Nparam]],AVERAGE(M:M),_xlfn.STDEV.S(M:M))</f>
        <v>-2.4982599771103835E-2</v>
      </c>
      <c r="O399">
        <f>STANDARDIZE(HyperP_results[[#This Row],[AvgOACC]],AVERAGE(P:P),_xlfn.STDEV.S(P:P))</f>
        <v>0.94628409499722033</v>
      </c>
      <c r="P399">
        <v>0.99174847257499832</v>
      </c>
      <c r="Q399">
        <f>_xlfn.STDEV.S(HyperP_results[[#This Row],[OACC Fold 1]:[OACC fold 5]])</f>
        <v>8.0701926324902563E-4</v>
      </c>
      <c r="R399">
        <v>0.99114436740578016</v>
      </c>
      <c r="S399">
        <v>0.99121301572046405</v>
      </c>
      <c r="T399">
        <v>0.99162490560856731</v>
      </c>
      <c r="U399">
        <v>0.99162490560856731</v>
      </c>
      <c r="V399">
        <v>0.99313516853161254</v>
      </c>
      <c r="W399">
        <f>STANDARDIZE(HyperP_results[[#This Row],[AvgROCAUC]],AVERAGE(Y:Y),_xlfn.STDEV.S(Y:Y))</f>
        <v>0.75291569084097842</v>
      </c>
      <c r="X399">
        <f>_xlfn.STDEV.S(HyperP_results[[#This Row],[ROC_AUC Fold 1]:[ROC_AUC Fold 5]])</f>
        <v>2.6561458771374866E-4</v>
      </c>
      <c r="Y399">
        <v>0.99912064811551127</v>
      </c>
      <c r="Z399">
        <v>0.99888239138429158</v>
      </c>
      <c r="AA399">
        <v>0.99898988038183167</v>
      </c>
      <c r="AB399">
        <v>0.99942491746566375</v>
      </c>
      <c r="AC399">
        <v>0.99939141769959372</v>
      </c>
      <c r="AD399">
        <v>0.99891463364617528</v>
      </c>
      <c r="AE399">
        <v>0.99927524951936308</v>
      </c>
      <c r="AF399">
        <v>0.99929607690216804</v>
      </c>
      <c r="AG399">
        <v>0.99719624398502937</v>
      </c>
      <c r="AH399">
        <v>0.99963887662147888</v>
      </c>
      <c r="AI399">
        <v>0.99946751392241184</v>
      </c>
      <c r="AJ399">
        <v>0.9997361283618591</v>
      </c>
      <c r="AK399">
        <v>0.99690503772351913</v>
      </c>
      <c r="AL399">
        <v>0.99958725679001859</v>
      </c>
      <c r="AM399">
        <v>0.99967636697724105</v>
      </c>
      <c r="AN399">
        <v>0.99925113854936709</v>
      </c>
      <c r="AO399">
        <v>0.99888414869601372</v>
      </c>
      <c r="AP399">
        <v>0.99991267429736275</v>
      </c>
      <c r="AQ399">
        <v>0.99964359474540954</v>
      </c>
      <c r="AR399">
        <v>0.99956757713584021</v>
      </c>
      <c r="AS399">
        <v>0.99869215231984798</v>
      </c>
      <c r="AT399">
        <v>0.99965052483609051</v>
      </c>
      <c r="AU399">
        <v>0.99952198642546763</v>
      </c>
      <c r="AV399">
        <v>0.99946429484003285</v>
      </c>
      <c r="AW399">
        <v>0.99652382967979569</v>
      </c>
      <c r="AX399">
        <v>0.99967155194606749</v>
      </c>
      <c r="AY399">
        <v>1167.1120846271515</v>
      </c>
      <c r="AZ399">
        <f>_xlfn.STDEV.S(HyperP_results[[#This Row],[Train Time Fold 1]:[Train Time Fold 5]])</f>
        <v>140.90449768478723</v>
      </c>
      <c r="BA399">
        <v>1170.5693986415863</v>
      </c>
      <c r="BB399">
        <v>1287.0368194580078</v>
      </c>
      <c r="BC399">
        <v>1016.4413576126099</v>
      </c>
      <c r="BD399">
        <v>1035.9316833019257</v>
      </c>
      <c r="BE399">
        <v>1325.5811641216278</v>
      </c>
    </row>
    <row r="400" spans="1:57" x14ac:dyDescent="0.25">
      <c r="A400" t="s">
        <v>5</v>
      </c>
      <c r="B4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0.77893562074530365</v>
      </c>
      <c r="C400">
        <v>93</v>
      </c>
      <c r="D400">
        <v>0.85</v>
      </c>
      <c r="E400">
        <v>0.999</v>
      </c>
      <c r="F400">
        <v>64</v>
      </c>
      <c r="G400">
        <v>5</v>
      </c>
      <c r="H400">
        <v>8</v>
      </c>
      <c r="I400">
        <v>3</v>
      </c>
      <c r="J400">
        <v>0</v>
      </c>
      <c r="K400">
        <v>1</v>
      </c>
      <c r="L400" t="b">
        <v>0</v>
      </c>
      <c r="M4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00">
        <f>STANDARDIZE(HyperP_results[[#This Row],[Nparam]],AVERAGE(M:M),_xlfn.STDEV.S(M:M))</f>
        <v>-0.66624581840807151</v>
      </c>
      <c r="O400">
        <f>STANDARDIZE(HyperP_results[[#This Row],[AvgOACC]],AVERAGE(P:P),_xlfn.STDEV.S(P:P))</f>
        <v>0.36151610883818175</v>
      </c>
      <c r="P400">
        <v>0.97519049907324773</v>
      </c>
      <c r="Q400">
        <f>_xlfn.STDEV.S(HyperP_results[[#This Row],[OACC Fold 1]:[OACC fold 5]])</f>
        <v>2.0887596435811302E-3</v>
      </c>
      <c r="R400">
        <v>0.97267797075581797</v>
      </c>
      <c r="S400">
        <v>0.97528660671380518</v>
      </c>
      <c r="T400">
        <v>0.97363904716139216</v>
      </c>
      <c r="U400">
        <v>0.97652227637811495</v>
      </c>
      <c r="V400">
        <v>0.9778265943571085</v>
      </c>
      <c r="W400">
        <f>STANDARDIZE(HyperP_results[[#This Row],[AvgROCAUC]],AVERAGE(Y:Y),_xlfn.STDEV.S(Y:Y))</f>
        <v>0.42537827141961576</v>
      </c>
      <c r="X400">
        <f>_xlfn.STDEV.S(HyperP_results[[#This Row],[ROC_AUC Fold 1]:[ROC_AUC Fold 5]])</f>
        <v>3.2798766395098324E-4</v>
      </c>
      <c r="Y400">
        <v>0.99696811213878322</v>
      </c>
      <c r="Z400">
        <v>0.99710637704458238</v>
      </c>
      <c r="AA400">
        <v>0.99697911989432597</v>
      </c>
      <c r="AB400">
        <v>0.99644597582235761</v>
      </c>
      <c r="AC400">
        <v>0.99696890279310824</v>
      </c>
      <c r="AD400">
        <v>0.99734018513954192</v>
      </c>
      <c r="AE400">
        <v>0.99795472532568241</v>
      </c>
      <c r="AF400">
        <v>0.99667393234842983</v>
      </c>
      <c r="AG400">
        <v>0.99533037782926392</v>
      </c>
      <c r="AH400">
        <v>0.9988126864252943</v>
      </c>
      <c r="AI400">
        <v>0.9980278889956864</v>
      </c>
      <c r="AJ400">
        <v>0.99759008593649889</v>
      </c>
      <c r="AK400">
        <v>0.99354890690904785</v>
      </c>
      <c r="AL400">
        <v>0.99912234796293553</v>
      </c>
      <c r="AM400">
        <v>0.9976004611645195</v>
      </c>
      <c r="AN400">
        <v>0.99507418623993937</v>
      </c>
      <c r="AO400">
        <v>0.99399995544466235</v>
      </c>
      <c r="AP400">
        <v>0.99917478647285807</v>
      </c>
      <c r="AQ400">
        <v>0.99794435741831977</v>
      </c>
      <c r="AR400">
        <v>0.99753268630992975</v>
      </c>
      <c r="AS400">
        <v>0.99355328818392452</v>
      </c>
      <c r="AT400">
        <v>0.99932698885293147</v>
      </c>
      <c r="AU400">
        <v>0.99805813435149071</v>
      </c>
      <c r="AV400">
        <v>0.99827212311220026</v>
      </c>
      <c r="AW400">
        <v>0.9943200855462484</v>
      </c>
      <c r="AX400">
        <v>0.99908006393850068</v>
      </c>
      <c r="AY400">
        <v>778.24076867103577</v>
      </c>
      <c r="AZ400">
        <f>_xlfn.STDEV.S(HyperP_results[[#This Row],[Train Time Fold 1]:[Train Time Fold 5]])</f>
        <v>67.6965897290588</v>
      </c>
      <c r="BA400">
        <v>733.26243996620178</v>
      </c>
      <c r="BB400">
        <v>705.27506875991821</v>
      </c>
      <c r="BC400">
        <v>816.96733045578003</v>
      </c>
      <c r="BD400">
        <v>761.51647663116455</v>
      </c>
      <c r="BE400">
        <v>874.18252754211426</v>
      </c>
    </row>
    <row r="401" spans="1:57" x14ac:dyDescent="0.25">
      <c r="A401" t="s">
        <v>1</v>
      </c>
      <c r="B4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0.77821765239009466</v>
      </c>
      <c r="C401">
        <v>74</v>
      </c>
      <c r="D401">
        <v>0.85</v>
      </c>
      <c r="E401">
        <v>0.9</v>
      </c>
      <c r="F401">
        <v>128</v>
      </c>
      <c r="G401">
        <v>4</v>
      </c>
      <c r="H401">
        <v>8</v>
      </c>
      <c r="I401">
        <v>5</v>
      </c>
      <c r="J401">
        <v>0</v>
      </c>
      <c r="K401">
        <v>1</v>
      </c>
      <c r="L401" t="b">
        <v>0</v>
      </c>
      <c r="M4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01">
        <f>STANDARDIZE(HyperP_results[[#This Row],[Nparam]],AVERAGE(M:M),_xlfn.STDEV.S(M:M))</f>
        <v>-0.19623854104441973</v>
      </c>
      <c r="O401">
        <f>STANDARDIZE(HyperP_results[[#This Row],[AvgOACC]],AVERAGE(P:P),_xlfn.STDEV.S(P:P))</f>
        <v>0.76687766474941776</v>
      </c>
      <c r="P401">
        <v>0.98666849728839146</v>
      </c>
      <c r="Q401">
        <f>_xlfn.STDEV.S(HyperP_results[[#This Row],[OACC Fold 1]:[OACC fold 5]])</f>
        <v>9.4175880495052128E-4</v>
      </c>
      <c r="R401">
        <v>0.9870941168394316</v>
      </c>
      <c r="S401">
        <v>0.98695682021006381</v>
      </c>
      <c r="T401">
        <v>0.98503466739891532</v>
      </c>
      <c r="U401">
        <v>0.98743735841285096</v>
      </c>
      <c r="V401">
        <v>0.98681952358069613</v>
      </c>
      <c r="W401">
        <f>STANDARDIZE(HyperP_results[[#This Row],[AvgROCAUC]],AVERAGE(Y:Y),_xlfn.STDEV.S(Y:Y))</f>
        <v>0.68258660288222572</v>
      </c>
      <c r="X401">
        <f>_xlfn.STDEV.S(HyperP_results[[#This Row],[ROC_AUC Fold 1]:[ROC_AUC Fold 5]])</f>
        <v>3.9381595294418601E-4</v>
      </c>
      <c r="Y401">
        <v>0.99865845392619046</v>
      </c>
      <c r="Z401">
        <v>0.99810080082989716</v>
      </c>
      <c r="AA401">
        <v>0.99905482576359328</v>
      </c>
      <c r="AB401">
        <v>0.99846742986109505</v>
      </c>
      <c r="AC401">
        <v>0.99899850700883841</v>
      </c>
      <c r="AD401">
        <v>0.99867070616752862</v>
      </c>
      <c r="AE401">
        <v>0.99927206681291669</v>
      </c>
      <c r="AF401">
        <v>0.99897623137011804</v>
      </c>
      <c r="AG401">
        <v>0.99373930671894506</v>
      </c>
      <c r="AH401">
        <v>0.99950978395448808</v>
      </c>
      <c r="AI401">
        <v>0.9993954883110765</v>
      </c>
      <c r="AJ401">
        <v>0.99913520981970583</v>
      </c>
      <c r="AK401">
        <v>0.99825736648250463</v>
      </c>
      <c r="AL401">
        <v>0.9993421703114328</v>
      </c>
      <c r="AM401">
        <v>0.99918345254980134</v>
      </c>
      <c r="AN401">
        <v>0.9981424740201883</v>
      </c>
      <c r="AO401">
        <v>0.99664201271312292</v>
      </c>
      <c r="AP401">
        <v>0.99972304251250754</v>
      </c>
      <c r="AQ401">
        <v>0.99937509005612535</v>
      </c>
      <c r="AR401">
        <v>0.99880427319852205</v>
      </c>
      <c r="AS401">
        <v>0.99802100041584996</v>
      </c>
      <c r="AT401">
        <v>0.99970633859932212</v>
      </c>
      <c r="AU401">
        <v>0.99917845666513705</v>
      </c>
      <c r="AV401">
        <v>0.99845235793962739</v>
      </c>
      <c r="AW401">
        <v>0.99718358284322473</v>
      </c>
      <c r="AX401">
        <v>0.9997996966695758</v>
      </c>
      <c r="AY401">
        <v>730.43462123870847</v>
      </c>
      <c r="AZ401">
        <f>_xlfn.STDEV.S(HyperP_results[[#This Row],[Train Time Fold 1]:[Train Time Fold 5]])</f>
        <v>174.42597920657721</v>
      </c>
      <c r="BA401">
        <v>761.40871095657349</v>
      </c>
      <c r="BB401">
        <v>932.4946277141571</v>
      </c>
      <c r="BC401">
        <v>544.68736958503723</v>
      </c>
      <c r="BD401">
        <v>855.60313415527344</v>
      </c>
      <c r="BE401">
        <v>557.97926378250122</v>
      </c>
    </row>
    <row r="402" spans="1:57" x14ac:dyDescent="0.25">
      <c r="A402" t="s">
        <v>9</v>
      </c>
      <c r="B4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0.77801620088248313</v>
      </c>
      <c r="C402">
        <v>99</v>
      </c>
      <c r="D402">
        <v>0.9</v>
      </c>
      <c r="E402">
        <v>0.9</v>
      </c>
      <c r="F402">
        <v>128</v>
      </c>
      <c r="G402">
        <v>5</v>
      </c>
      <c r="H402">
        <v>16</v>
      </c>
      <c r="I402">
        <v>7</v>
      </c>
      <c r="J402">
        <v>0</v>
      </c>
      <c r="K402">
        <v>1</v>
      </c>
      <c r="L402" t="b">
        <v>0</v>
      </c>
      <c r="M4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02">
        <f>STANDARDIZE(HyperP_results[[#This Row],[Nparam]],AVERAGE(M:M),_xlfn.STDEV.S(M:M))</f>
        <v>-2.4982599771103835E-2</v>
      </c>
      <c r="O402">
        <f>STANDARDIZE(HyperP_results[[#This Row],[AvgOACC]],AVERAGE(P:P),_xlfn.STDEV.S(P:P))</f>
        <v>0.94337480153374176</v>
      </c>
      <c r="P402">
        <v>0.99166609459737765</v>
      </c>
      <c r="Q402">
        <f>_xlfn.STDEV.S(HyperP_results[[#This Row],[OACC Fold 1]:[OACC fold 5]])</f>
        <v>7.419101303552583E-4</v>
      </c>
      <c r="R402">
        <v>0.99107571909109626</v>
      </c>
      <c r="S402">
        <v>0.99217409212603835</v>
      </c>
      <c r="T402">
        <v>0.99066382920299312</v>
      </c>
      <c r="U402">
        <v>0.99224274044072214</v>
      </c>
      <c r="V402">
        <v>0.99217409212603835</v>
      </c>
      <c r="W402">
        <f>STANDARDIZE(HyperP_results[[#This Row],[AvgROCAUC]],AVERAGE(Y:Y),_xlfn.STDEV.S(Y:Y))</f>
        <v>0.74837355285676843</v>
      </c>
      <c r="X402">
        <f>_xlfn.STDEV.S(HyperP_results[[#This Row],[ROC_AUC Fold 1]:[ROC_AUC Fold 5]])</f>
        <v>3.7712114107353259E-4</v>
      </c>
      <c r="Y402">
        <v>0.99909079773859999</v>
      </c>
      <c r="Z402">
        <v>0.99889726245208388</v>
      </c>
      <c r="AA402">
        <v>0.99944736261502465</v>
      </c>
      <c r="AB402">
        <v>0.9990367116771437</v>
      </c>
      <c r="AC402">
        <v>0.99859167591325126</v>
      </c>
      <c r="AD402">
        <v>0.99948097603549579</v>
      </c>
      <c r="AE402">
        <v>0.99958074111537842</v>
      </c>
      <c r="AF402">
        <v>0.99940606199307791</v>
      </c>
      <c r="AG402">
        <v>0.99616207746688057</v>
      </c>
      <c r="AH402">
        <v>0.99992686472404135</v>
      </c>
      <c r="AI402">
        <v>0.99948317669595343</v>
      </c>
      <c r="AJ402">
        <v>0.99951578785986783</v>
      </c>
      <c r="AK402">
        <v>0.99915266886472998</v>
      </c>
      <c r="AL402">
        <v>0.99981977583607029</v>
      </c>
      <c r="AM402">
        <v>0.99917029736315666</v>
      </c>
      <c r="AN402">
        <v>0.99912234119374921</v>
      </c>
      <c r="AO402">
        <v>0.99856528099566333</v>
      </c>
      <c r="AP402">
        <v>0.99994906958198171</v>
      </c>
      <c r="AQ402">
        <v>0.99912840137284609</v>
      </c>
      <c r="AR402">
        <v>0.99871839595077105</v>
      </c>
      <c r="AS402">
        <v>0.99648870522188548</v>
      </c>
      <c r="AT402">
        <v>0.99990724516650797</v>
      </c>
      <c r="AU402">
        <v>0.99965137790935543</v>
      </c>
      <c r="AV402">
        <v>0.99925967442931807</v>
      </c>
      <c r="AW402">
        <v>0.9991949593061249</v>
      </c>
      <c r="AX402">
        <v>0.99983100753006082</v>
      </c>
      <c r="AY402">
        <v>1614.2113074302674</v>
      </c>
      <c r="AZ402">
        <f>_xlfn.STDEV.S(HyperP_results[[#This Row],[Train Time Fold 1]:[Train Time Fold 5]])</f>
        <v>67.82667546912306</v>
      </c>
      <c r="BA402">
        <v>1534.1241643428802</v>
      </c>
      <c r="BB402">
        <v>1666.7658438682556</v>
      </c>
      <c r="BC402">
        <v>1615.574896812439</v>
      </c>
      <c r="BD402">
        <v>1560.6563618183136</v>
      </c>
      <c r="BE402">
        <v>1693.9352703094482</v>
      </c>
    </row>
    <row r="403" spans="1:57" x14ac:dyDescent="0.25">
      <c r="A403" t="s">
        <v>1</v>
      </c>
      <c r="B4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0.77776313675327857</v>
      </c>
      <c r="C403">
        <v>91</v>
      </c>
      <c r="D403">
        <v>0.85</v>
      </c>
      <c r="E403">
        <v>0.9</v>
      </c>
      <c r="F403">
        <v>128</v>
      </c>
      <c r="G403">
        <v>5</v>
      </c>
      <c r="H403">
        <v>4</v>
      </c>
      <c r="I403">
        <v>7</v>
      </c>
      <c r="J403">
        <v>0</v>
      </c>
      <c r="K403">
        <v>1</v>
      </c>
      <c r="L403" t="b">
        <v>0</v>
      </c>
      <c r="M4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03">
        <f>STANDARDIZE(HyperP_results[[#This Row],[Nparam]],AVERAGE(M:M),_xlfn.STDEV.S(M:M))</f>
        <v>-2.4982599771103835E-2</v>
      </c>
      <c r="O403">
        <f>STANDARDIZE(HyperP_results[[#This Row],[AvgOACC]],AVERAGE(P:P),_xlfn.STDEV.S(P:P))</f>
        <v>0.94337480153374176</v>
      </c>
      <c r="P403">
        <v>0.99166609459737765</v>
      </c>
      <c r="Q403">
        <f>_xlfn.STDEV.S(HyperP_results[[#This Row],[OACC Fold 1]:[OACC fold 5]])</f>
        <v>6.9093087884047606E-4</v>
      </c>
      <c r="R403">
        <v>0.99210544381135446</v>
      </c>
      <c r="S403">
        <v>0.9907324775176769</v>
      </c>
      <c r="T403">
        <v>0.99183085055261888</v>
      </c>
      <c r="U403">
        <v>0.99121301572046405</v>
      </c>
      <c r="V403">
        <v>0.99244868538477382</v>
      </c>
      <c r="W403">
        <f>STANDARDIZE(HyperP_results[[#This Row],[AvgROCAUC]],AVERAGE(Y:Y),_xlfn.STDEV.S(Y:Y))</f>
        <v>0.74647488404529261</v>
      </c>
      <c r="X403">
        <f>_xlfn.STDEV.S(HyperP_results[[#This Row],[ROC_AUC Fold 1]:[ROC_AUC Fold 5]])</f>
        <v>2.1002648638860535E-4</v>
      </c>
      <c r="Y403">
        <v>0.99907831991871665</v>
      </c>
      <c r="Z403">
        <v>0.9993757771521049</v>
      </c>
      <c r="AA403">
        <v>0.99897486120242662</v>
      </c>
      <c r="AB403">
        <v>0.99894977044634248</v>
      </c>
      <c r="AC403">
        <v>0.99887443285271227</v>
      </c>
      <c r="AD403">
        <v>0.99921675793999709</v>
      </c>
      <c r="AE403">
        <v>0.99976315841757379</v>
      </c>
      <c r="AF403">
        <v>0.99960668294594135</v>
      </c>
      <c r="AG403">
        <v>0.99799452711934877</v>
      </c>
      <c r="AH403">
        <v>0.99993400302572066</v>
      </c>
      <c r="AI403">
        <v>0.99948589646328001</v>
      </c>
      <c r="AJ403">
        <v>0.99926558103605212</v>
      </c>
      <c r="AK403">
        <v>0.99684964058694225</v>
      </c>
      <c r="AL403">
        <v>0.99997034085921943</v>
      </c>
      <c r="AM403">
        <v>0.99939359797633887</v>
      </c>
      <c r="AN403">
        <v>0.99853708719484702</v>
      </c>
      <c r="AO403">
        <v>0.99819446919740973</v>
      </c>
      <c r="AP403">
        <v>0.99988344603998336</v>
      </c>
      <c r="AQ403">
        <v>0.99927542312153295</v>
      </c>
      <c r="AR403">
        <v>0.99930772347155905</v>
      </c>
      <c r="AS403">
        <v>0.99724792817679553</v>
      </c>
      <c r="AT403">
        <v>0.99996495481670478</v>
      </c>
      <c r="AU403">
        <v>0.99946305813338698</v>
      </c>
      <c r="AV403">
        <v>0.99932923907351823</v>
      </c>
      <c r="AW403">
        <v>0.99845459811085369</v>
      </c>
      <c r="AX403">
        <v>0.99998145765096957</v>
      </c>
      <c r="AY403">
        <v>930.41439809799192</v>
      </c>
      <c r="AZ403">
        <f>_xlfn.STDEV.S(HyperP_results[[#This Row],[Train Time Fold 1]:[Train Time Fold 5]])</f>
        <v>91.000442710544078</v>
      </c>
      <c r="BA403">
        <v>1047.8312709331512</v>
      </c>
      <c r="BB403">
        <v>809.08081078529358</v>
      </c>
      <c r="BC403">
        <v>983.93337631225586</v>
      </c>
      <c r="BD403">
        <v>889.46880054473877</v>
      </c>
      <c r="BE403">
        <v>921.75773191452026</v>
      </c>
    </row>
    <row r="404" spans="1:57" x14ac:dyDescent="0.25">
      <c r="A404" t="s">
        <v>8</v>
      </c>
      <c r="B4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0.77747293812757157</v>
      </c>
      <c r="C404">
        <v>25</v>
      </c>
      <c r="D404">
        <v>0.9</v>
      </c>
      <c r="E404">
        <v>0.9</v>
      </c>
      <c r="F404">
        <v>64</v>
      </c>
      <c r="G404">
        <v>2</v>
      </c>
      <c r="H404">
        <v>2</v>
      </c>
      <c r="I404">
        <v>3</v>
      </c>
      <c r="J404">
        <v>0</v>
      </c>
      <c r="K404">
        <v>1</v>
      </c>
      <c r="L404" t="b">
        <v>0</v>
      </c>
      <c r="M4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04">
        <f>STANDARDIZE(HyperP_results[[#This Row],[Nparam]],AVERAGE(M:M),_xlfn.STDEV.S(M:M))</f>
        <v>-0.79841783427103241</v>
      </c>
      <c r="O404">
        <f>STANDARDIZE(HyperP_results[[#This Row],[AvgOACC]],AVERAGE(P:P),_xlfn.STDEV.S(P:P))</f>
        <v>0.21362702444473111</v>
      </c>
      <c r="P404">
        <v>0.97100295187753149</v>
      </c>
      <c r="Q404">
        <f>_xlfn.STDEV.S(HyperP_results[[#This Row],[OACC Fold 1]:[OACC fold 5]])</f>
        <v>2.9123395196754632E-3</v>
      </c>
      <c r="R404">
        <v>0.9695887965950436</v>
      </c>
      <c r="S404">
        <v>0.9732958055879728</v>
      </c>
      <c r="T404">
        <v>0.97480606851101803</v>
      </c>
      <c r="U404">
        <v>0.96945149996567581</v>
      </c>
      <c r="V404">
        <v>0.96787258872794668</v>
      </c>
      <c r="W404">
        <f>STANDARDIZE(HyperP_results[[#This Row],[AvgROCAUC]],AVERAGE(Y:Y),_xlfn.STDEV.S(Y:Y))</f>
        <v>0.37570883180968884</v>
      </c>
      <c r="X404">
        <f>_xlfn.STDEV.S(HyperP_results[[#This Row],[ROC_AUC Fold 1]:[ROC_AUC Fold 5]])</f>
        <v>3.3048908125714175E-4</v>
      </c>
      <c r="Y404">
        <v>0.99664169063893393</v>
      </c>
      <c r="Z404">
        <v>0.99630725794265595</v>
      </c>
      <c r="AA404">
        <v>0.99683995172072304</v>
      </c>
      <c r="AB404">
        <v>0.99685459982556335</v>
      </c>
      <c r="AC404">
        <v>0.99625874617381138</v>
      </c>
      <c r="AD404">
        <v>0.99694789753191582</v>
      </c>
      <c r="AE404">
        <v>0.99732247586785172</v>
      </c>
      <c r="AF404">
        <v>0.99561579800664057</v>
      </c>
      <c r="AG404">
        <v>0.99368784530386733</v>
      </c>
      <c r="AH404">
        <v>0.998735271040884</v>
      </c>
      <c r="AI404">
        <v>0.99762789995191226</v>
      </c>
      <c r="AJ404">
        <v>0.9963213690292354</v>
      </c>
      <c r="AK404">
        <v>0.99399527713420077</v>
      </c>
      <c r="AL404">
        <v>0.99925389666531284</v>
      </c>
      <c r="AM404">
        <v>0.9977992163598054</v>
      </c>
      <c r="AN404">
        <v>0.996994074136617</v>
      </c>
      <c r="AO404">
        <v>0.99325231687756188</v>
      </c>
      <c r="AP404">
        <v>0.99914924944994854</v>
      </c>
      <c r="AQ404">
        <v>0.99744114259547212</v>
      </c>
      <c r="AR404">
        <v>0.99606079324062002</v>
      </c>
      <c r="AS404">
        <v>0.99262546040515642</v>
      </c>
      <c r="AT404">
        <v>0.99912280757189675</v>
      </c>
      <c r="AU404">
        <v>0.99712401000951534</v>
      </c>
      <c r="AV404">
        <v>0.99670470595467431</v>
      </c>
      <c r="AW404">
        <v>0.99585219509297207</v>
      </c>
      <c r="AX404">
        <v>0.99864906563508982</v>
      </c>
      <c r="AY404">
        <v>791.28291101455693</v>
      </c>
      <c r="AZ404">
        <f>_xlfn.STDEV.S(HyperP_results[[#This Row],[Train Time Fold 1]:[Train Time Fold 5]])</f>
        <v>54.69405463984284</v>
      </c>
      <c r="BA404">
        <v>789.28050494194031</v>
      </c>
      <c r="BB404">
        <v>804.59669518470764</v>
      </c>
      <c r="BC404">
        <v>798.61535954475403</v>
      </c>
      <c r="BD404">
        <v>857.97721648216248</v>
      </c>
      <c r="BE404">
        <v>705.94477891921997</v>
      </c>
    </row>
    <row r="405" spans="1:57" x14ac:dyDescent="0.25">
      <c r="A405" t="s">
        <v>9</v>
      </c>
      <c r="B4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0.77741780499621704</v>
      </c>
      <c r="C405">
        <v>91</v>
      </c>
      <c r="D405">
        <v>0.9</v>
      </c>
      <c r="E405">
        <v>0.9</v>
      </c>
      <c r="F405">
        <v>128</v>
      </c>
      <c r="G405">
        <v>5</v>
      </c>
      <c r="H405">
        <v>4</v>
      </c>
      <c r="I405">
        <v>7</v>
      </c>
      <c r="J405">
        <v>0</v>
      </c>
      <c r="K405">
        <v>1</v>
      </c>
      <c r="L405" t="b">
        <v>0</v>
      </c>
      <c r="M4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05">
        <f>STANDARDIZE(HyperP_results[[#This Row],[Nparam]],AVERAGE(M:M),_xlfn.STDEV.S(M:M))</f>
        <v>-2.4982599771103835E-2</v>
      </c>
      <c r="O405">
        <f>STANDARDIZE(HyperP_results[[#This Row],[AvgOACC]],AVERAGE(P:P),_xlfn.STDEV.S(P:P))</f>
        <v>0.94676897724113351</v>
      </c>
      <c r="P405">
        <v>0.9917622022379351</v>
      </c>
      <c r="Q405">
        <f>_xlfn.STDEV.S(HyperP_results[[#This Row],[OACC Fold 1]:[OACC fold 5]])</f>
        <v>8.3231658220513105E-4</v>
      </c>
      <c r="R405">
        <v>0.99155625729388341</v>
      </c>
      <c r="S405">
        <v>0.99313516853161254</v>
      </c>
      <c r="T405">
        <v>0.9916935539232512</v>
      </c>
      <c r="U405">
        <v>0.99086977414704469</v>
      </c>
      <c r="V405">
        <v>0.99155625729388341</v>
      </c>
      <c r="W405">
        <f>STANDARDIZE(HyperP_results[[#This Row],[AvgROCAUC]],AVERAGE(Y:Y),_xlfn.STDEV.S(Y:Y))</f>
        <v>0.74057398796911988</v>
      </c>
      <c r="X405">
        <f>_xlfn.STDEV.S(HyperP_results[[#This Row],[ROC_AUC Fold 1]:[ROC_AUC Fold 5]])</f>
        <v>1.8910315891593096E-4</v>
      </c>
      <c r="Y405">
        <v>0.9990395399493277</v>
      </c>
      <c r="Z405">
        <v>0.99895506408122836</v>
      </c>
      <c r="AA405">
        <v>0.99875240167544677</v>
      </c>
      <c r="AB405">
        <v>0.99923118065324967</v>
      </c>
      <c r="AC405">
        <v>0.99914586802121474</v>
      </c>
      <c r="AD405">
        <v>0.99911318531549931</v>
      </c>
      <c r="AE405">
        <v>0.99958397204464966</v>
      </c>
      <c r="AF405">
        <v>0.99888672498468722</v>
      </c>
      <c r="AG405">
        <v>0.99730945167231022</v>
      </c>
      <c r="AH405">
        <v>0.99988218211533997</v>
      </c>
      <c r="AI405">
        <v>0.9995666600504951</v>
      </c>
      <c r="AJ405">
        <v>0.9979954754281456</v>
      </c>
      <c r="AK405">
        <v>0.9968686508643736</v>
      </c>
      <c r="AL405">
        <v>0.99997436243763027</v>
      </c>
      <c r="AM405">
        <v>0.99956220426147024</v>
      </c>
      <c r="AN405">
        <v>0.99964582578805983</v>
      </c>
      <c r="AO405">
        <v>0.99800306689241369</v>
      </c>
      <c r="AP405">
        <v>0.99990194530067356</v>
      </c>
      <c r="AQ405">
        <v>0.99954910694221577</v>
      </c>
      <c r="AR405">
        <v>0.99926874727351778</v>
      </c>
      <c r="AS405">
        <v>0.99759672221232099</v>
      </c>
      <c r="AT405">
        <v>0.99997809676044047</v>
      </c>
      <c r="AU405">
        <v>0.99947975287538238</v>
      </c>
      <c r="AV405">
        <v>0.99933516419626078</v>
      </c>
      <c r="AW405">
        <v>0.99766815927048058</v>
      </c>
      <c r="AX405">
        <v>0.99998506270875942</v>
      </c>
      <c r="AY405">
        <v>983.95964283943181</v>
      </c>
      <c r="AZ405">
        <f>_xlfn.STDEV.S(HyperP_results[[#This Row],[Train Time Fold 1]:[Train Time Fold 5]])</f>
        <v>28.508084550179493</v>
      </c>
      <c r="BA405">
        <v>943.51458430290222</v>
      </c>
      <c r="BB405">
        <v>990.62742829322815</v>
      </c>
      <c r="BC405">
        <v>988.19254374504089</v>
      </c>
      <c r="BD405">
        <v>1022.3562760353088</v>
      </c>
      <c r="BE405">
        <v>975.10738182067871</v>
      </c>
    </row>
    <row r="406" spans="1:57" x14ac:dyDescent="0.25">
      <c r="A406" t="s">
        <v>5</v>
      </c>
      <c r="B4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0.7771953177077231</v>
      </c>
      <c r="C406">
        <v>97</v>
      </c>
      <c r="D406">
        <v>0.85</v>
      </c>
      <c r="E406">
        <v>0.999</v>
      </c>
      <c r="F406">
        <v>64</v>
      </c>
      <c r="G406">
        <v>5</v>
      </c>
      <c r="H406">
        <v>16</v>
      </c>
      <c r="I406">
        <v>3</v>
      </c>
      <c r="J406">
        <v>0</v>
      </c>
      <c r="K406">
        <v>1</v>
      </c>
      <c r="L406" t="b">
        <v>0</v>
      </c>
      <c r="M4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06">
        <f>STANDARDIZE(HyperP_results[[#This Row],[Nparam]],AVERAGE(M:M),_xlfn.STDEV.S(M:M))</f>
        <v>-0.66624581840807151</v>
      </c>
      <c r="O406">
        <f>STANDARDIZE(HyperP_results[[#This Row],[AvgOACC]],AVERAGE(P:P),_xlfn.STDEV.S(P:P))</f>
        <v>0.33969640786209976</v>
      </c>
      <c r="P406">
        <v>0.9745726642410929</v>
      </c>
      <c r="Q406">
        <f>_xlfn.STDEV.S(HyperP_results[[#This Row],[OACC Fold 1]:[OACC fold 5]])</f>
        <v>1.7309723935007575E-3</v>
      </c>
      <c r="R406">
        <v>0.97384499210544384</v>
      </c>
      <c r="S406">
        <v>0.97727740783963757</v>
      </c>
      <c r="T406">
        <v>0.97521795839912129</v>
      </c>
      <c r="U406">
        <v>0.97288391569986954</v>
      </c>
      <c r="V406">
        <v>0.97363904716139216</v>
      </c>
      <c r="W406">
        <f>STANDARDIZE(HyperP_results[[#This Row],[AvgROCAUC]],AVERAGE(Y:Y),_xlfn.STDEV.S(Y:Y))</f>
        <v>0.43560443314578445</v>
      </c>
      <c r="X406">
        <f>_xlfn.STDEV.S(HyperP_results[[#This Row],[ROC_AUC Fold 1]:[ROC_AUC Fold 5]])</f>
        <v>3.5611005975282669E-4</v>
      </c>
      <c r="Y406">
        <v>0.99703531722655092</v>
      </c>
      <c r="Z406">
        <v>0.99713070269808701</v>
      </c>
      <c r="AA406">
        <v>0.99691419360477429</v>
      </c>
      <c r="AB406">
        <v>0.99753672983157904</v>
      </c>
      <c r="AC406">
        <v>0.99655361478562066</v>
      </c>
      <c r="AD406">
        <v>0.99704134521269372</v>
      </c>
      <c r="AE406">
        <v>0.99768371304950176</v>
      </c>
      <c r="AF406">
        <v>0.997808963673813</v>
      </c>
      <c r="AG406">
        <v>0.99380543426602519</v>
      </c>
      <c r="AH406">
        <v>0.99951341773783797</v>
      </c>
      <c r="AI406">
        <v>0.99809650043101572</v>
      </c>
      <c r="AJ406">
        <v>0.99769570124938622</v>
      </c>
      <c r="AK406">
        <v>0.99218024119289494</v>
      </c>
      <c r="AL406">
        <v>0.99932851130761569</v>
      </c>
      <c r="AM406">
        <v>0.99816286468270254</v>
      </c>
      <c r="AN406">
        <v>0.99783740426297762</v>
      </c>
      <c r="AO406">
        <v>0.99547317768668675</v>
      </c>
      <c r="AP406">
        <v>0.99913626549679324</v>
      </c>
      <c r="AQ406">
        <v>0.99721098469658298</v>
      </c>
      <c r="AR406">
        <v>0.99635186489535132</v>
      </c>
      <c r="AS406">
        <v>0.99364043099863375</v>
      </c>
      <c r="AT406">
        <v>0.99947321631650876</v>
      </c>
      <c r="AU406">
        <v>0.99763852826252974</v>
      </c>
      <c r="AV406">
        <v>0.99742109032627424</v>
      </c>
      <c r="AW406">
        <v>0.99448245262282431</v>
      </c>
      <c r="AX406">
        <v>0.99915315612611943</v>
      </c>
      <c r="AY406">
        <v>1186.954427576065</v>
      </c>
      <c r="AZ406">
        <f>_xlfn.STDEV.S(HyperP_results[[#This Row],[Train Time Fold 1]:[Train Time Fold 5]])</f>
        <v>132.49028583110481</v>
      </c>
      <c r="BA406">
        <v>1174.5753493309021</v>
      </c>
      <c r="BB406">
        <v>1173.8286635875702</v>
      </c>
      <c r="BC406">
        <v>1323.4299767017365</v>
      </c>
      <c r="BD406">
        <v>1281.6462223529816</v>
      </c>
      <c r="BE406">
        <v>981.29192590713501</v>
      </c>
    </row>
    <row r="407" spans="1:57" x14ac:dyDescent="0.25">
      <c r="A407" t="s">
        <v>2</v>
      </c>
      <c r="B4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0.77629644951426691</v>
      </c>
      <c r="C407">
        <v>62</v>
      </c>
      <c r="D407">
        <v>0.9</v>
      </c>
      <c r="E407">
        <v>0.999</v>
      </c>
      <c r="F407">
        <v>128</v>
      </c>
      <c r="G407">
        <v>4</v>
      </c>
      <c r="H407">
        <v>1</v>
      </c>
      <c r="I407">
        <v>5</v>
      </c>
      <c r="J407">
        <v>0</v>
      </c>
      <c r="K407">
        <v>1</v>
      </c>
      <c r="L407" t="b">
        <v>0</v>
      </c>
      <c r="M4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07">
        <f>STANDARDIZE(HyperP_results[[#This Row],[Nparam]],AVERAGE(M:M),_xlfn.STDEV.S(M:M))</f>
        <v>-0.19623854104441973</v>
      </c>
      <c r="O407">
        <f>STANDARDIZE(HyperP_results[[#This Row],[AvgOACC]],AVERAGE(P:P),_xlfn.STDEV.S(P:P))</f>
        <v>0.74214867030986109</v>
      </c>
      <c r="P407">
        <v>0.98596828447861606</v>
      </c>
      <c r="Q407">
        <f>_xlfn.STDEV.S(HyperP_results[[#This Row],[OACC Fold 1]:[OACC fold 5]])</f>
        <v>2.5490626945999829E-3</v>
      </c>
      <c r="R407">
        <v>0.9842795359373927</v>
      </c>
      <c r="S407">
        <v>0.98551520560170247</v>
      </c>
      <c r="T407">
        <v>0.99045788425894143</v>
      </c>
      <c r="U407">
        <v>0.98489737076954764</v>
      </c>
      <c r="V407">
        <v>0.98469142582549596</v>
      </c>
      <c r="W407">
        <f>STANDARDIZE(HyperP_results[[#This Row],[AvgROCAUC]],AVERAGE(Y:Y),_xlfn.STDEV.S(Y:Y))</f>
        <v>0.69287890318793366</v>
      </c>
      <c r="X407">
        <f>_xlfn.STDEV.S(HyperP_results[[#This Row],[ROC_AUC Fold 1]:[ROC_AUC Fold 5]])</f>
        <v>3.5646149444454144E-4</v>
      </c>
      <c r="Y407">
        <v>0.99872609366863718</v>
      </c>
      <c r="Z407">
        <v>0.99821298549491055</v>
      </c>
      <c r="AA407">
        <v>0.99872996530347391</v>
      </c>
      <c r="AB407">
        <v>0.99914944837786279</v>
      </c>
      <c r="AC407">
        <v>0.99894516968279456</v>
      </c>
      <c r="AD407">
        <v>0.99859289948414487</v>
      </c>
      <c r="AE407">
        <v>0.99904798498997061</v>
      </c>
      <c r="AF407">
        <v>0.99832754152585257</v>
      </c>
      <c r="AG407">
        <v>0.99497657131824391</v>
      </c>
      <c r="AH407">
        <v>0.9999047604055612</v>
      </c>
      <c r="AI407">
        <v>0.99906736092103265</v>
      </c>
      <c r="AJ407">
        <v>0.99893540357121957</v>
      </c>
      <c r="AK407">
        <v>0.99719483306600132</v>
      </c>
      <c r="AL407">
        <v>0.99987735622124674</v>
      </c>
      <c r="AM407">
        <v>0.99941292568457607</v>
      </c>
      <c r="AN407">
        <v>0.99852347792854745</v>
      </c>
      <c r="AO407">
        <v>0.99883784827422317</v>
      </c>
      <c r="AP407">
        <v>0.99994671408605529</v>
      </c>
      <c r="AQ407">
        <v>0.99880519271094637</v>
      </c>
      <c r="AR407">
        <v>0.99890553724939501</v>
      </c>
      <c r="AS407">
        <v>0.99849989603754541</v>
      </c>
      <c r="AT407">
        <v>0.99988277098932155</v>
      </c>
      <c r="AU407">
        <v>0.99909537838232454</v>
      </c>
      <c r="AV407">
        <v>0.99836168504565681</v>
      </c>
      <c r="AW407">
        <v>0.99758157339749298</v>
      </c>
      <c r="AX407">
        <v>0.99962765929026842</v>
      </c>
      <c r="AY407">
        <v>842.28025054931641</v>
      </c>
      <c r="AZ407">
        <f>_xlfn.STDEV.S(HyperP_results[[#This Row],[Train Time Fold 1]:[Train Time Fold 5]])</f>
        <v>264.45648467914691</v>
      </c>
      <c r="BA407">
        <v>702.49584221839905</v>
      </c>
      <c r="BB407">
        <v>747.1978645324707</v>
      </c>
      <c r="BC407">
        <v>1313.9507269859314</v>
      </c>
      <c r="BD407">
        <v>705.7461462020874</v>
      </c>
      <c r="BE407">
        <v>742.01067280769348</v>
      </c>
    </row>
    <row r="408" spans="1:57" x14ac:dyDescent="0.25">
      <c r="A408" t="s">
        <v>9</v>
      </c>
      <c r="B4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0.77626539035889797</v>
      </c>
      <c r="C408">
        <v>74</v>
      </c>
      <c r="D408">
        <v>0.9</v>
      </c>
      <c r="E408">
        <v>0.9</v>
      </c>
      <c r="F408">
        <v>128</v>
      </c>
      <c r="G408">
        <v>4</v>
      </c>
      <c r="H408">
        <v>8</v>
      </c>
      <c r="I408">
        <v>5</v>
      </c>
      <c r="J408">
        <v>0</v>
      </c>
      <c r="K408">
        <v>1</v>
      </c>
      <c r="L408" t="b">
        <v>0</v>
      </c>
      <c r="M4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08">
        <f>STANDARDIZE(HyperP_results[[#This Row],[Nparam]],AVERAGE(M:M),_xlfn.STDEV.S(M:M))</f>
        <v>-0.19623854104441973</v>
      </c>
      <c r="O408">
        <f>STANDARDIZE(HyperP_results[[#This Row],[AvgOACC]],AVERAGE(P:P),_xlfn.STDEV.S(P:P))</f>
        <v>0.75427072640768478</v>
      </c>
      <c r="P408">
        <v>0.98631152605203543</v>
      </c>
      <c r="Q408">
        <f>_xlfn.STDEV.S(HyperP_results[[#This Row],[OACC Fold 1]:[OACC fold 5]])</f>
        <v>1.3596872772941844E-3</v>
      </c>
      <c r="R408">
        <v>0.98599574380448962</v>
      </c>
      <c r="S408">
        <v>0.98647628200727677</v>
      </c>
      <c r="T408">
        <v>0.98462277751081206</v>
      </c>
      <c r="U408">
        <v>0.98839843481842515</v>
      </c>
      <c r="V408">
        <v>0.98606439211917352</v>
      </c>
      <c r="W408">
        <f>STANDARDIZE(HyperP_results[[#This Row],[AvgROCAUC]],AVERAGE(Y:Y),_xlfn.STDEV.S(Y:Y))</f>
        <v>0.68083411156502438</v>
      </c>
      <c r="X408">
        <f>_xlfn.STDEV.S(HyperP_results[[#This Row],[ROC_AUC Fold 1]:[ROC_AUC Fold 5]])</f>
        <v>3.7367795191258147E-4</v>
      </c>
      <c r="Y408">
        <v>0.99864693676697291</v>
      </c>
      <c r="Z408">
        <v>0.9986875617929436</v>
      </c>
      <c r="AA408">
        <v>0.9988148313380546</v>
      </c>
      <c r="AB408">
        <v>0.99807821100785843</v>
      </c>
      <c r="AC408">
        <v>0.99909197251735071</v>
      </c>
      <c r="AD408">
        <v>0.99856210717865712</v>
      </c>
      <c r="AE408">
        <v>0.99905330878984444</v>
      </c>
      <c r="AF408">
        <v>0.9982524961431154</v>
      </c>
      <c r="AG408">
        <v>0.99785822491534482</v>
      </c>
      <c r="AH408">
        <v>0.99969871196312132</v>
      </c>
      <c r="AI408">
        <v>0.99936423992051338</v>
      </c>
      <c r="AJ408">
        <v>0.9977991872212878</v>
      </c>
      <c r="AK408">
        <v>0.99836522752925805</v>
      </c>
      <c r="AL408">
        <v>0.99960130358889687</v>
      </c>
      <c r="AM408">
        <v>0.99908572417277119</v>
      </c>
      <c r="AN408">
        <v>0.99797844070026087</v>
      </c>
      <c r="AO408">
        <v>0.99504953068377588</v>
      </c>
      <c r="AP408">
        <v>0.99953366925769305</v>
      </c>
      <c r="AQ408">
        <v>0.99947739960152515</v>
      </c>
      <c r="AR408">
        <v>0.99897886064333508</v>
      </c>
      <c r="AS408">
        <v>0.99806793203825828</v>
      </c>
      <c r="AT408">
        <v>0.99978783301326346</v>
      </c>
      <c r="AU408">
        <v>0.99925752280891378</v>
      </c>
      <c r="AV408">
        <v>0.99895054966623043</v>
      </c>
      <c r="AW408">
        <v>0.9963168701360422</v>
      </c>
      <c r="AX408">
        <v>0.9995907756711282</v>
      </c>
      <c r="AY408">
        <v>786.40363559722903</v>
      </c>
      <c r="AZ408">
        <f>_xlfn.STDEV.S(HyperP_results[[#This Row],[Train Time Fold 1]:[Train Time Fold 5]])</f>
        <v>99.268263911294468</v>
      </c>
      <c r="BA408">
        <v>777.50015544891357</v>
      </c>
      <c r="BB408">
        <v>840.18150973320007</v>
      </c>
      <c r="BC408">
        <v>745.86579966545105</v>
      </c>
      <c r="BD408">
        <v>916.13058423995972</v>
      </c>
      <c r="BE408">
        <v>652.34012889862061</v>
      </c>
    </row>
    <row r="409" spans="1:57" x14ac:dyDescent="0.25">
      <c r="A409" t="s">
        <v>0</v>
      </c>
      <c r="B4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0.77606986715355031</v>
      </c>
      <c r="C409">
        <v>13</v>
      </c>
      <c r="D409">
        <v>0.85</v>
      </c>
      <c r="E409">
        <v>0.9</v>
      </c>
      <c r="F409">
        <v>64</v>
      </c>
      <c r="G409">
        <v>1</v>
      </c>
      <c r="H409">
        <v>8</v>
      </c>
      <c r="I409">
        <v>3</v>
      </c>
      <c r="J409">
        <v>0</v>
      </c>
      <c r="K409">
        <v>1</v>
      </c>
      <c r="L409" t="b">
        <v>0</v>
      </c>
      <c r="M4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09">
        <f>STANDARDIZE(HyperP_results[[#This Row],[Nparam]],AVERAGE(M:M),_xlfn.STDEV.S(M:M))</f>
        <v>-0.84129315091819212</v>
      </c>
      <c r="O409">
        <f>STANDARDIZE(HyperP_results[[#This Row],[AvgOACC]],AVERAGE(P:P),_xlfn.STDEV.S(P:P))</f>
        <v>0.15641091966300408</v>
      </c>
      <c r="P409">
        <v>0.96938285165099214</v>
      </c>
      <c r="Q409">
        <f>_xlfn.STDEV.S(HyperP_results[[#This Row],[OACC Fold 1]:[OACC fold 5]])</f>
        <v>3.7073267955782655E-3</v>
      </c>
      <c r="R409">
        <v>0.97267797075581797</v>
      </c>
      <c r="S409">
        <v>0.97068716962998558</v>
      </c>
      <c r="T409">
        <v>0.96588178760211441</v>
      </c>
      <c r="U409">
        <v>0.97267797075581797</v>
      </c>
      <c r="V409">
        <v>0.964989359511224</v>
      </c>
      <c r="W409">
        <f>STANDARDIZE(HyperP_results[[#This Row],[AvgROCAUC]],AVERAGE(Y:Y),_xlfn.STDEV.S(Y:Y))</f>
        <v>0.36315354670442773</v>
      </c>
      <c r="X409">
        <f>_xlfn.STDEV.S(HyperP_results[[#This Row],[ROC_AUC Fold 1]:[ROC_AUC Fold 5]])</f>
        <v>3.5970413279068619E-4</v>
      </c>
      <c r="Y409">
        <v>0.99655917883635914</v>
      </c>
      <c r="Z409">
        <v>0.99686599045873636</v>
      </c>
      <c r="AA409">
        <v>0.99613385595793436</v>
      </c>
      <c r="AB409">
        <v>0.99658685589212348</v>
      </c>
      <c r="AC409">
        <v>0.99694928701896657</v>
      </c>
      <c r="AD409">
        <v>0.99625990485403448</v>
      </c>
      <c r="AE409">
        <v>0.9976316034648679</v>
      </c>
      <c r="AF409">
        <v>0.99681470956159279</v>
      </c>
      <c r="AG409">
        <v>0.99478761955682293</v>
      </c>
      <c r="AH409">
        <v>0.99903763628626541</v>
      </c>
      <c r="AI409">
        <v>0.99715882688912438</v>
      </c>
      <c r="AJ409">
        <v>0.9950743899160337</v>
      </c>
      <c r="AK409">
        <v>0.99363319075625267</v>
      </c>
      <c r="AL409">
        <v>0.99888424179544877</v>
      </c>
      <c r="AM409">
        <v>0.99741670326779086</v>
      </c>
      <c r="AN409">
        <v>0.9955585094761229</v>
      </c>
      <c r="AO409">
        <v>0.99503668389473054</v>
      </c>
      <c r="AP409">
        <v>0.99899270951030317</v>
      </c>
      <c r="AQ409">
        <v>0.997241451877382</v>
      </c>
      <c r="AR409">
        <v>0.99620651422807116</v>
      </c>
      <c r="AS409">
        <v>0.99579408750668319</v>
      </c>
      <c r="AT409">
        <v>0.99910435139954656</v>
      </c>
      <c r="AU409">
        <v>0.99669729587615763</v>
      </c>
      <c r="AV409">
        <v>0.99595336335889284</v>
      </c>
      <c r="AW409">
        <v>0.99448055902097066</v>
      </c>
      <c r="AX409">
        <v>0.99893324760094182</v>
      </c>
      <c r="AY409">
        <v>781.48745608329773</v>
      </c>
      <c r="AZ409">
        <f>_xlfn.STDEV.S(HyperP_results[[#This Row],[Train Time Fold 1]:[Train Time Fold 5]])</f>
        <v>166.4164829251888</v>
      </c>
      <c r="BA409">
        <v>791.79766893386841</v>
      </c>
      <c r="BB409">
        <v>1029.0446684360504</v>
      </c>
      <c r="BC409">
        <v>763.63646292686462</v>
      </c>
      <c r="BD409">
        <v>762.13784003257751</v>
      </c>
      <c r="BE409">
        <v>560.82064008712769</v>
      </c>
    </row>
    <row r="410" spans="1:57" x14ac:dyDescent="0.25">
      <c r="A410" t="s">
        <v>1</v>
      </c>
      <c r="B4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0.7760207162955397</v>
      </c>
      <c r="C410">
        <v>87</v>
      </c>
      <c r="D410">
        <v>0.85</v>
      </c>
      <c r="E410">
        <v>0.9</v>
      </c>
      <c r="F410">
        <v>128</v>
      </c>
      <c r="G410">
        <v>5</v>
      </c>
      <c r="H410">
        <v>2</v>
      </c>
      <c r="I410">
        <v>7</v>
      </c>
      <c r="J410">
        <v>0</v>
      </c>
      <c r="K410">
        <v>1</v>
      </c>
      <c r="L410" t="b">
        <v>0</v>
      </c>
      <c r="M4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10">
        <f>STANDARDIZE(HyperP_results[[#This Row],[Nparam]],AVERAGE(M:M),_xlfn.STDEV.S(M:M))</f>
        <v>-2.4982599771103835E-2</v>
      </c>
      <c r="O410">
        <f>STANDARDIZE(HyperP_results[[#This Row],[AvgOACC]],AVERAGE(P:P),_xlfn.STDEV.S(P:P))</f>
        <v>0.95404221089982222</v>
      </c>
      <c r="P410">
        <v>0.99196814718198656</v>
      </c>
      <c r="Q410">
        <f>_xlfn.STDEV.S(HyperP_results[[#This Row],[OACC Fold 1]:[OACC fold 5]])</f>
        <v>1.0767067441036595E-3</v>
      </c>
      <c r="R410">
        <v>0.99114436740578016</v>
      </c>
      <c r="S410">
        <v>0.99320381684629644</v>
      </c>
      <c r="T410">
        <v>0.99059518088830922</v>
      </c>
      <c r="U410">
        <v>0.99224274044072214</v>
      </c>
      <c r="V410">
        <v>0.99265463032882539</v>
      </c>
      <c r="W410">
        <f>STANDARDIZE(HyperP_results[[#This Row],[AvgROCAUC]],AVERAGE(Y:Y),_xlfn.STDEV.S(Y:Y))</f>
        <v>0.72299923406204414</v>
      </c>
      <c r="X410">
        <f>_xlfn.STDEV.S(HyperP_results[[#This Row],[ROC_AUC Fold 1]:[ROC_AUC Fold 5]])</f>
        <v>2.8829740081678251E-4</v>
      </c>
      <c r="Y410">
        <v>0.99892404080991959</v>
      </c>
      <c r="Z410">
        <v>0.99846727950014147</v>
      </c>
      <c r="AA410">
        <v>0.99926269150640901</v>
      </c>
      <c r="AB410">
        <v>0.99891095957215092</v>
      </c>
      <c r="AC410">
        <v>0.99897604248566607</v>
      </c>
      <c r="AD410">
        <v>0.99900323098523103</v>
      </c>
      <c r="AE410">
        <v>0.99933752447549484</v>
      </c>
      <c r="AF410">
        <v>0.99857991472267105</v>
      </c>
      <c r="AG410">
        <v>0.99569305827838173</v>
      </c>
      <c r="AH410">
        <v>0.99992261334114974</v>
      </c>
      <c r="AI410">
        <v>0.99951162816266981</v>
      </c>
      <c r="AJ410">
        <v>0.99989094070951867</v>
      </c>
      <c r="AK410">
        <v>0.99792594902869369</v>
      </c>
      <c r="AL410">
        <v>0.99965346920599862</v>
      </c>
      <c r="AM410">
        <v>0.99958187917404717</v>
      </c>
      <c r="AN410">
        <v>0.9991758524585187</v>
      </c>
      <c r="AO410">
        <v>0.99634909849699993</v>
      </c>
      <c r="AP410">
        <v>0.99985918730449741</v>
      </c>
      <c r="AQ410">
        <v>0.99952930665029405</v>
      </c>
      <c r="AR410">
        <v>0.99978476991637422</v>
      </c>
      <c r="AS410">
        <v>0.99620637289847325</v>
      </c>
      <c r="AT410">
        <v>0.9999616801028558</v>
      </c>
      <c r="AU410">
        <v>0.99971536959805507</v>
      </c>
      <c r="AV410">
        <v>0.99873002400415356</v>
      </c>
      <c r="AW410">
        <v>0.99749476474781684</v>
      </c>
      <c r="AX410">
        <v>0.9995743159252034</v>
      </c>
      <c r="AY410">
        <v>859.22942600250246</v>
      </c>
      <c r="AZ410">
        <f>_xlfn.STDEV.S(HyperP_results[[#This Row],[Train Time Fold 1]:[Train Time Fold 5]])</f>
        <v>130.63748681426941</v>
      </c>
      <c r="BA410">
        <v>749.82831907272339</v>
      </c>
      <c r="BB410">
        <v>994.5339937210083</v>
      </c>
      <c r="BC410">
        <v>836.32572913169861</v>
      </c>
      <c r="BD410">
        <v>720.87267541885376</v>
      </c>
      <c r="BE410">
        <v>994.58641266822815</v>
      </c>
    </row>
    <row r="411" spans="1:57" x14ac:dyDescent="0.25">
      <c r="A411" t="s">
        <v>1</v>
      </c>
      <c r="B4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0.77565491291723554</v>
      </c>
      <c r="C411">
        <v>70</v>
      </c>
      <c r="D411">
        <v>0.85</v>
      </c>
      <c r="E411">
        <v>0.9</v>
      </c>
      <c r="F411">
        <v>128</v>
      </c>
      <c r="G411">
        <v>4</v>
      </c>
      <c r="H411">
        <v>4</v>
      </c>
      <c r="I411">
        <v>5</v>
      </c>
      <c r="J411">
        <v>0</v>
      </c>
      <c r="K411">
        <v>1</v>
      </c>
      <c r="L411" t="b">
        <v>0</v>
      </c>
      <c r="M4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11">
        <f>STANDARDIZE(HyperP_results[[#This Row],[Nparam]],AVERAGE(M:M),_xlfn.STDEV.S(M:M))</f>
        <v>-0.19623854104441973</v>
      </c>
      <c r="O411">
        <f>STANDARDIZE(HyperP_results[[#This Row],[AvgOACC]],AVERAGE(P:P),_xlfn.STDEV.S(P:P))</f>
        <v>0.74360331704159643</v>
      </c>
      <c r="P411">
        <v>0.98600947346742629</v>
      </c>
      <c r="Q411">
        <f>_xlfn.STDEV.S(HyperP_results[[#This Row],[OACC Fold 1]:[OACC fold 5]])</f>
        <v>2.0104699436038985E-3</v>
      </c>
      <c r="R411">
        <v>0.98839843481842515</v>
      </c>
      <c r="S411">
        <v>0.98791789661563811</v>
      </c>
      <c r="T411">
        <v>0.98421088762270881</v>
      </c>
      <c r="U411">
        <v>0.9842795359373927</v>
      </c>
      <c r="V411">
        <v>0.985240612342967</v>
      </c>
      <c r="W411">
        <f>STANDARDIZE(HyperP_results[[#This Row],[AvgROCAUC]],AVERAGE(Y:Y),_xlfn.STDEV.S(Y:Y))</f>
        <v>0.6868444439088871</v>
      </c>
      <c r="X411">
        <f>_xlfn.STDEV.S(HyperP_results[[#This Row],[ROC_AUC Fold 1]:[ROC_AUC Fold 5]])</f>
        <v>3.5622123791148662E-4</v>
      </c>
      <c r="Y411">
        <v>0.99868643593816719</v>
      </c>
      <c r="Z411">
        <v>0.99874655228937259</v>
      </c>
      <c r="AA411">
        <v>0.99896979486877713</v>
      </c>
      <c r="AB411">
        <v>0.99806581789163518</v>
      </c>
      <c r="AC411">
        <v>0.99883197892075815</v>
      </c>
      <c r="AD411">
        <v>0.99881803572029249</v>
      </c>
      <c r="AE411">
        <v>0.99934371628621754</v>
      </c>
      <c r="AF411">
        <v>0.99853971646806394</v>
      </c>
      <c r="AG411">
        <v>0.99743186746272183</v>
      </c>
      <c r="AH411">
        <v>0.99932190442879765</v>
      </c>
      <c r="AI411">
        <v>0.99950322774656486</v>
      </c>
      <c r="AJ411">
        <v>0.99906801522460276</v>
      </c>
      <c r="AK411">
        <v>0.99766585724469781</v>
      </c>
      <c r="AL411">
        <v>0.99949744632643478</v>
      </c>
      <c r="AM411">
        <v>0.99898440801756561</v>
      </c>
      <c r="AN411">
        <v>0.99682731896342935</v>
      </c>
      <c r="AO411">
        <v>0.99633097932632342</v>
      </c>
      <c r="AP411">
        <v>0.99942372217649422</v>
      </c>
      <c r="AQ411">
        <v>0.99924415544183953</v>
      </c>
      <c r="AR411">
        <v>0.99888537331606175</v>
      </c>
      <c r="AS411">
        <v>0.99753430761005157</v>
      </c>
      <c r="AT411">
        <v>0.99991699749415452</v>
      </c>
      <c r="AU411">
        <v>0.99871891243255806</v>
      </c>
      <c r="AV411">
        <v>0.9987432999822986</v>
      </c>
      <c r="AW411">
        <v>0.99836303689181971</v>
      </c>
      <c r="AX411">
        <v>0.99972037103542033</v>
      </c>
      <c r="AY411">
        <v>633.76188287734988</v>
      </c>
      <c r="AZ411">
        <f>_xlfn.STDEV.S(HyperP_results[[#This Row],[Train Time Fold 1]:[Train Time Fold 5]])</f>
        <v>98.150585834240303</v>
      </c>
      <c r="BA411">
        <v>766.24376463890076</v>
      </c>
      <c r="BB411">
        <v>651.43274164199829</v>
      </c>
      <c r="BC411">
        <v>536.82215690612793</v>
      </c>
      <c r="BD411">
        <v>536.95096397399902</v>
      </c>
      <c r="BE411">
        <v>677.35978722572327</v>
      </c>
    </row>
    <row r="412" spans="1:57" x14ac:dyDescent="0.25">
      <c r="A412" t="s">
        <v>1</v>
      </c>
      <c r="B4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0.77550350427344295</v>
      </c>
      <c r="C412">
        <v>78</v>
      </c>
      <c r="D412">
        <v>0.85</v>
      </c>
      <c r="E412">
        <v>0.9</v>
      </c>
      <c r="F412">
        <v>128</v>
      </c>
      <c r="G412">
        <v>4</v>
      </c>
      <c r="H412">
        <v>16</v>
      </c>
      <c r="I412">
        <v>5</v>
      </c>
      <c r="J412">
        <v>0</v>
      </c>
      <c r="K412">
        <v>1</v>
      </c>
      <c r="L412" t="b">
        <v>0</v>
      </c>
      <c r="M4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12">
        <f>STANDARDIZE(HyperP_results[[#This Row],[Nparam]],AVERAGE(M:M),_xlfn.STDEV.S(M:M))</f>
        <v>-0.19623854104441973</v>
      </c>
      <c r="O412">
        <f>STANDARDIZE(HyperP_results[[#This Row],[AvgOACC]],AVERAGE(P:P),_xlfn.STDEV.S(P:P))</f>
        <v>0.7324510254315989</v>
      </c>
      <c r="P412">
        <v>0.98569369121988049</v>
      </c>
      <c r="Q412">
        <f>_xlfn.STDEV.S(HyperP_results[[#This Row],[OACC Fold 1]:[OACC fold 5]])</f>
        <v>2.5518343195293828E-3</v>
      </c>
      <c r="R412">
        <v>0.98153360335003781</v>
      </c>
      <c r="S412">
        <v>0.98578979886043794</v>
      </c>
      <c r="T412">
        <v>0.98558385391638637</v>
      </c>
      <c r="U412">
        <v>0.98784924830095422</v>
      </c>
      <c r="V412">
        <v>0.98771195167158643</v>
      </c>
      <c r="W412">
        <f>STANDARDIZE(HyperP_results[[#This Row],[AvgROCAUC]],AVERAGE(Y:Y),_xlfn.STDEV.S(Y:Y))</f>
        <v>0.69663066135427343</v>
      </c>
      <c r="X412">
        <f>_xlfn.STDEV.S(HyperP_results[[#This Row],[ROC_AUC Fold 1]:[ROC_AUC Fold 5]])</f>
        <v>2.5038480861775693E-4</v>
      </c>
      <c r="Y412">
        <v>0.99875074976577349</v>
      </c>
      <c r="Z412">
        <v>0.99857654504371718</v>
      </c>
      <c r="AA412">
        <v>0.99857295853429362</v>
      </c>
      <c r="AB412">
        <v>0.998812193804269</v>
      </c>
      <c r="AC412">
        <v>0.9991632593521983</v>
      </c>
      <c r="AD412">
        <v>0.99862879209438971</v>
      </c>
      <c r="AE412">
        <v>0.99885862360098365</v>
      </c>
      <c r="AF412">
        <v>0.9984563203654615</v>
      </c>
      <c r="AG412">
        <v>0.99716449830689713</v>
      </c>
      <c r="AH412">
        <v>0.99981723362400343</v>
      </c>
      <c r="AI412">
        <v>0.99913177697059197</v>
      </c>
      <c r="AJ412">
        <v>0.99809270298915032</v>
      </c>
      <c r="AK412">
        <v>0.99715670112279453</v>
      </c>
      <c r="AL412">
        <v>0.99978671271642039</v>
      </c>
      <c r="AM412">
        <v>0.99921697705770174</v>
      </c>
      <c r="AN412">
        <v>0.99867347611397861</v>
      </c>
      <c r="AO412">
        <v>0.99764695835561112</v>
      </c>
      <c r="AP412">
        <v>0.99957810769913369</v>
      </c>
      <c r="AQ412">
        <v>0.99927146884988749</v>
      </c>
      <c r="AR412">
        <v>0.99934055235475483</v>
      </c>
      <c r="AS412">
        <v>0.99832527624309397</v>
      </c>
      <c r="AT412">
        <v>0.9999123295906418</v>
      </c>
      <c r="AU412">
        <v>0.99921420906754987</v>
      </c>
      <c r="AV412">
        <v>0.99867614241921288</v>
      </c>
      <c r="AW412">
        <v>0.99691647359353641</v>
      </c>
      <c r="AX412">
        <v>0.99950307653620996</v>
      </c>
      <c r="AY412">
        <v>1090.8396415233613</v>
      </c>
      <c r="AZ412">
        <f>_xlfn.STDEV.S(HyperP_results[[#This Row],[Train Time Fold 1]:[Train Time Fold 5]])</f>
        <v>123.07865277403252</v>
      </c>
      <c r="BA412">
        <v>1022.5134892463684</v>
      </c>
      <c r="BB412">
        <v>979.78049039840698</v>
      </c>
      <c r="BC412">
        <v>1022.1961033344269</v>
      </c>
      <c r="BD412">
        <v>1278.5711419582367</v>
      </c>
      <c r="BE412">
        <v>1151.1369826793671</v>
      </c>
    </row>
    <row r="413" spans="1:57" x14ac:dyDescent="0.25">
      <c r="A413" t="s">
        <v>1</v>
      </c>
      <c r="B4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0.77542583956384115</v>
      </c>
      <c r="C413">
        <v>66</v>
      </c>
      <c r="D413">
        <v>0.85</v>
      </c>
      <c r="E413">
        <v>0.9</v>
      </c>
      <c r="F413">
        <v>128</v>
      </c>
      <c r="G413">
        <v>4</v>
      </c>
      <c r="H413">
        <v>2</v>
      </c>
      <c r="I413">
        <v>5</v>
      </c>
      <c r="J413">
        <v>0</v>
      </c>
      <c r="K413">
        <v>1</v>
      </c>
      <c r="L413" t="b">
        <v>0</v>
      </c>
      <c r="M4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13">
        <f>STANDARDIZE(HyperP_results[[#This Row],[Nparam]],AVERAGE(M:M),_xlfn.STDEV.S(M:M))</f>
        <v>-0.19623854104441973</v>
      </c>
      <c r="O413">
        <f>STANDARDIZE(HyperP_results[[#This Row],[AvgOACC]],AVERAGE(P:P),_xlfn.STDEV.S(P:P))</f>
        <v>0.75233119743203236</v>
      </c>
      <c r="P413">
        <v>0.98625660740028831</v>
      </c>
      <c r="Q413">
        <f>_xlfn.STDEV.S(HyperP_results[[#This Row],[OACC Fold 1]:[OACC fold 5]])</f>
        <v>9.2535280001401256E-4</v>
      </c>
      <c r="R413">
        <v>0.98675087526601224</v>
      </c>
      <c r="S413">
        <v>0.9871627651541155</v>
      </c>
      <c r="T413">
        <v>0.98551520560170247</v>
      </c>
      <c r="U413">
        <v>0.98681952358069613</v>
      </c>
      <c r="V413">
        <v>0.98503466739891532</v>
      </c>
      <c r="W413">
        <f>STANDARDIZE(HyperP_results[[#This Row],[AvgROCAUC]],AVERAGE(Y:Y),_xlfn.STDEV.S(Y:Y))</f>
        <v>0.67668489544526456</v>
      </c>
      <c r="X413">
        <f>_xlfn.STDEV.S(HyperP_results[[#This Row],[ROC_AUC Fold 1]:[ROC_AUC Fold 5]])</f>
        <v>2.7974528118288793E-4</v>
      </c>
      <c r="Y413">
        <v>0.99861966862463736</v>
      </c>
      <c r="Z413">
        <v>0.99861862552297109</v>
      </c>
      <c r="AA413">
        <v>0.99897204557548136</v>
      </c>
      <c r="AB413">
        <v>0.99828357254186006</v>
      </c>
      <c r="AC413">
        <v>0.99841739310244326</v>
      </c>
      <c r="AD413">
        <v>0.99880670638043023</v>
      </c>
      <c r="AE413">
        <v>0.99912233494146807</v>
      </c>
      <c r="AF413">
        <v>0.99934764398603748</v>
      </c>
      <c r="AG413">
        <v>0.99634033594724658</v>
      </c>
      <c r="AH413">
        <v>0.99977582572915091</v>
      </c>
      <c r="AI413">
        <v>0.99922291810973474</v>
      </c>
      <c r="AJ413">
        <v>0.99938478709923018</v>
      </c>
      <c r="AK413">
        <v>0.99804279540188912</v>
      </c>
      <c r="AL413">
        <v>0.99957540749648655</v>
      </c>
      <c r="AM413">
        <v>0.99911030816892721</v>
      </c>
      <c r="AN413">
        <v>0.99836266639411109</v>
      </c>
      <c r="AO413">
        <v>0.99531225865858741</v>
      </c>
      <c r="AP413">
        <v>0.99985747813367287</v>
      </c>
      <c r="AQ413">
        <v>0.99916701821106046</v>
      </c>
      <c r="AR413">
        <v>0.99897093579166674</v>
      </c>
      <c r="AS413">
        <v>0.99528916414186419</v>
      </c>
      <c r="AT413">
        <v>0.99966849267391922</v>
      </c>
      <c r="AU413">
        <v>0.99913023384019384</v>
      </c>
      <c r="AV413">
        <v>0.99881693814838435</v>
      </c>
      <c r="AW413">
        <v>0.99785310105150604</v>
      </c>
      <c r="AX413">
        <v>0.99986424300307108</v>
      </c>
      <c r="AY413">
        <v>663.60913143157961</v>
      </c>
      <c r="AZ413">
        <f>_xlfn.STDEV.S(HyperP_results[[#This Row],[Train Time Fold 1]:[Train Time Fold 5]])</f>
        <v>113.39690602574625</v>
      </c>
      <c r="BA413">
        <v>727.27591133117676</v>
      </c>
      <c r="BB413">
        <v>716.5242555141449</v>
      </c>
      <c r="BC413">
        <v>491.83031940460205</v>
      </c>
      <c r="BD413">
        <v>773.51996111869812</v>
      </c>
      <c r="BE413">
        <v>608.89520978927612</v>
      </c>
    </row>
    <row r="414" spans="1:57" x14ac:dyDescent="0.25">
      <c r="A414" t="s">
        <v>0</v>
      </c>
      <c r="B4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0.77535220050967013</v>
      </c>
      <c r="C414">
        <v>77</v>
      </c>
      <c r="D414">
        <v>0.85</v>
      </c>
      <c r="E414">
        <v>0.9</v>
      </c>
      <c r="F414">
        <v>64</v>
      </c>
      <c r="G414">
        <v>4</v>
      </c>
      <c r="H414">
        <v>16</v>
      </c>
      <c r="I414">
        <v>3</v>
      </c>
      <c r="J414">
        <v>0</v>
      </c>
      <c r="K414">
        <v>1</v>
      </c>
      <c r="L414" t="b">
        <v>0</v>
      </c>
      <c r="M4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14">
        <f>STANDARDIZE(HyperP_results[[#This Row],[Nparam]],AVERAGE(M:M),_xlfn.STDEV.S(M:M))</f>
        <v>-0.71030315702905844</v>
      </c>
      <c r="O414">
        <f>STANDARDIZE(HyperP_results[[#This Row],[AvgOACC]],AVERAGE(P:P),_xlfn.STDEV.S(P:P))</f>
        <v>0.31205811995906441</v>
      </c>
      <c r="P414">
        <v>0.97379007345369684</v>
      </c>
      <c r="Q414">
        <f>_xlfn.STDEV.S(HyperP_results[[#This Row],[OACC Fold 1]:[OACC fold 5]])</f>
        <v>8.3146684580986106E-4</v>
      </c>
      <c r="R414">
        <v>0.97288391569986954</v>
      </c>
      <c r="S414">
        <v>0.97501201345506971</v>
      </c>
      <c r="T414">
        <v>0.9732958055879728</v>
      </c>
      <c r="U414">
        <v>0.9741882336788632</v>
      </c>
      <c r="V414">
        <v>0.97357039884670826</v>
      </c>
      <c r="W414">
        <f>STANDARDIZE(HyperP_results[[#This Row],[AvgROCAUC]],AVERAGE(Y:Y),_xlfn.STDEV.S(Y:Y))</f>
        <v>0.3894862580058287</v>
      </c>
      <c r="X414">
        <f>_xlfn.STDEV.S(HyperP_results[[#This Row],[ROC_AUC Fold 1]:[ROC_AUC Fold 5]])</f>
        <v>4.3777453927181046E-4</v>
      </c>
      <c r="Y414">
        <v>0.99673223420371593</v>
      </c>
      <c r="Z414">
        <v>0.99714782424137482</v>
      </c>
      <c r="AA414">
        <v>0.99691339742534169</v>
      </c>
      <c r="AB414">
        <v>0.99606897112434101</v>
      </c>
      <c r="AC414">
        <v>0.99652164356210848</v>
      </c>
      <c r="AD414">
        <v>0.9970093346654133</v>
      </c>
      <c r="AE414">
        <v>0.99761989496297165</v>
      </c>
      <c r="AF414">
        <v>0.99669028198399778</v>
      </c>
      <c r="AG414">
        <v>0.99465343373136106</v>
      </c>
      <c r="AH414">
        <v>0.99939074523352478</v>
      </c>
      <c r="AI414">
        <v>0.99783340634269035</v>
      </c>
      <c r="AJ414">
        <v>0.99646334978295537</v>
      </c>
      <c r="AK414">
        <v>0.99415953781263</v>
      </c>
      <c r="AL414">
        <v>0.99922861817244435</v>
      </c>
      <c r="AM414">
        <v>0.9982246091877599</v>
      </c>
      <c r="AN414">
        <v>0.99577005487404313</v>
      </c>
      <c r="AO414">
        <v>0.99071295966256756</v>
      </c>
      <c r="AP414">
        <v>0.99846581092457176</v>
      </c>
      <c r="AQ414">
        <v>0.99769464998619872</v>
      </c>
      <c r="AR414">
        <v>0.99539773497370354</v>
      </c>
      <c r="AS414">
        <v>0.99345875660904182</v>
      </c>
      <c r="AT414">
        <v>0.99900046541152443</v>
      </c>
      <c r="AU414">
        <v>0.99805662015478758</v>
      </c>
      <c r="AV414">
        <v>0.99774532415235573</v>
      </c>
      <c r="AW414">
        <v>0.99419956335769011</v>
      </c>
      <c r="AX414">
        <v>0.99803320398979645</v>
      </c>
      <c r="AY414">
        <v>952.81936283111577</v>
      </c>
      <c r="AZ414">
        <f>_xlfn.STDEV.S(HyperP_results[[#This Row],[Train Time Fold 1]:[Train Time Fold 5]])</f>
        <v>37.566519600754717</v>
      </c>
      <c r="BA414">
        <v>904.36295294761658</v>
      </c>
      <c r="BB414">
        <v>1008.3191947937012</v>
      </c>
      <c r="BC414">
        <v>956.45647668838501</v>
      </c>
      <c r="BD414">
        <v>938.92184495925903</v>
      </c>
      <c r="BE414">
        <v>956.03634476661682</v>
      </c>
    </row>
    <row r="415" spans="1:57" x14ac:dyDescent="0.25">
      <c r="A415" t="s">
        <v>8</v>
      </c>
      <c r="B4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0.77535121148011688</v>
      </c>
      <c r="C415">
        <v>53</v>
      </c>
      <c r="D415">
        <v>0.9</v>
      </c>
      <c r="E415">
        <v>0.9</v>
      </c>
      <c r="F415">
        <v>64</v>
      </c>
      <c r="G415">
        <v>3</v>
      </c>
      <c r="H415">
        <v>8</v>
      </c>
      <c r="I415">
        <v>3</v>
      </c>
      <c r="J415">
        <v>0</v>
      </c>
      <c r="K415">
        <v>1</v>
      </c>
      <c r="L415" t="b">
        <v>0</v>
      </c>
      <c r="M4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15">
        <f>STANDARDIZE(HyperP_results[[#This Row],[Nparam]],AVERAGE(M:M),_xlfn.STDEV.S(M:M))</f>
        <v>-0.75436049565004548</v>
      </c>
      <c r="O415">
        <f>STANDARDIZE(HyperP_results[[#This Row],[AvgOACC]],AVERAGE(P:P),_xlfn.STDEV.S(P:P))</f>
        <v>0.26696407127515331</v>
      </c>
      <c r="P415">
        <v>0.97251321480057662</v>
      </c>
      <c r="Q415">
        <f>_xlfn.STDEV.S(HyperP_results[[#This Row],[OACC Fold 1]:[OACC fold 5]])</f>
        <v>2.4505621498173585E-3</v>
      </c>
      <c r="R415">
        <v>0.97164824603555988</v>
      </c>
      <c r="S415">
        <v>0.97494336514038582</v>
      </c>
      <c r="T415">
        <v>0.96952014828035971</v>
      </c>
      <c r="U415">
        <v>0.97514931008443739</v>
      </c>
      <c r="V415">
        <v>0.97130500446214041</v>
      </c>
      <c r="W415">
        <f>STANDARDIZE(HyperP_results[[#This Row],[AvgROCAUC]],AVERAGE(Y:Y),_xlfn.STDEV.S(Y:Y))</f>
        <v>0.37208981557640869</v>
      </c>
      <c r="X415">
        <f>_xlfn.STDEV.S(HyperP_results[[#This Row],[ROC_AUC Fold 1]:[ROC_AUC Fold 5]])</f>
        <v>3.389517537408861E-4</v>
      </c>
      <c r="Y415">
        <v>0.9966179069055936</v>
      </c>
      <c r="Z415">
        <v>0.99701109182506709</v>
      </c>
      <c r="AA415">
        <v>0.99690965811312704</v>
      </c>
      <c r="AB415">
        <v>0.99652158522086631</v>
      </c>
      <c r="AC415">
        <v>0.9964602171607857</v>
      </c>
      <c r="AD415">
        <v>0.99618698220812174</v>
      </c>
      <c r="AE415">
        <v>0.99758698770723031</v>
      </c>
      <c r="AF415">
        <v>0.99606894028439108</v>
      </c>
      <c r="AG415">
        <v>0.99503898592051332</v>
      </c>
      <c r="AH415">
        <v>0.99919722113527887</v>
      </c>
      <c r="AI415">
        <v>0.99810147702654972</v>
      </c>
      <c r="AJ415">
        <v>0.99742003491378572</v>
      </c>
      <c r="AK415">
        <v>0.99237914364640889</v>
      </c>
      <c r="AL415">
        <v>0.9990777946192545</v>
      </c>
      <c r="AM415">
        <v>0.99740083795838463</v>
      </c>
      <c r="AN415">
        <v>0.99480872222506134</v>
      </c>
      <c r="AO415">
        <v>0.99437191825580706</v>
      </c>
      <c r="AP415">
        <v>0.99904477458794461</v>
      </c>
      <c r="AQ415">
        <v>0.99761702088260507</v>
      </c>
      <c r="AR415">
        <v>0.99678834276538819</v>
      </c>
      <c r="AS415">
        <v>0.99211303689181973</v>
      </c>
      <c r="AT415">
        <v>0.99938300369508382</v>
      </c>
      <c r="AU415">
        <v>0.99777978256135347</v>
      </c>
      <c r="AV415">
        <v>0.99675438440566944</v>
      </c>
      <c r="AW415">
        <v>0.99128935721499434</v>
      </c>
      <c r="AX415">
        <v>0.99911859927734525</v>
      </c>
      <c r="AY415">
        <v>616.61130051612849</v>
      </c>
      <c r="AZ415">
        <f>_xlfn.STDEV.S(HyperP_results[[#This Row],[Train Time Fold 1]:[Train Time Fold 5]])</f>
        <v>41.195946541151912</v>
      </c>
      <c r="BA415">
        <v>594.71874952316284</v>
      </c>
      <c r="BB415">
        <v>586.49668478965759</v>
      </c>
      <c r="BC415">
        <v>679.74632048606873</v>
      </c>
      <c r="BD415">
        <v>585.02522110939026</v>
      </c>
      <c r="BE415">
        <v>637.06952667236328</v>
      </c>
    </row>
    <row r="416" spans="1:57" x14ac:dyDescent="0.25">
      <c r="A416" t="s">
        <v>5</v>
      </c>
      <c r="B4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0.77507784352220832</v>
      </c>
      <c r="C416">
        <v>65</v>
      </c>
      <c r="D416">
        <v>0.85</v>
      </c>
      <c r="E416">
        <v>0.999</v>
      </c>
      <c r="F416">
        <v>64</v>
      </c>
      <c r="G416">
        <v>4</v>
      </c>
      <c r="H416">
        <v>2</v>
      </c>
      <c r="I416">
        <v>3</v>
      </c>
      <c r="J416">
        <v>0</v>
      </c>
      <c r="K416">
        <v>1</v>
      </c>
      <c r="L416" t="b">
        <v>0</v>
      </c>
      <c r="M4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16">
        <f>STANDARDIZE(HyperP_results[[#This Row],[Nparam]],AVERAGE(M:M),_xlfn.STDEV.S(M:M))</f>
        <v>-0.71030315702905844</v>
      </c>
      <c r="O416">
        <f>STANDARDIZE(HyperP_results[[#This Row],[AvgOACC]],AVERAGE(P:P),_xlfn.STDEV.S(P:P))</f>
        <v>0.28878377225123919</v>
      </c>
      <c r="P416">
        <v>0.97313104963273156</v>
      </c>
      <c r="Q416">
        <f>_xlfn.STDEV.S(HyperP_results[[#This Row],[OACC Fold 1]:[OACC fold 5]])</f>
        <v>2.7029483894783915E-3</v>
      </c>
      <c r="R416">
        <v>0.97638497974874716</v>
      </c>
      <c r="S416">
        <v>0.97357039884670826</v>
      </c>
      <c r="T416">
        <v>0.97494336514038582</v>
      </c>
      <c r="U416">
        <v>0.97034392805656622</v>
      </c>
      <c r="V416">
        <v>0.97041257637125011</v>
      </c>
      <c r="W416">
        <f>STANDARDIZE(HyperP_results[[#This Row],[AvgROCAUC]],AVERAGE(Y:Y),_xlfn.STDEV.S(Y:Y))</f>
        <v>0.41046253434195085</v>
      </c>
      <c r="X416">
        <f>_xlfn.STDEV.S(HyperP_results[[#This Row],[ROC_AUC Fold 1]:[ROC_AUC Fold 5]])</f>
        <v>2.9972356808052918E-4</v>
      </c>
      <c r="Y416">
        <v>0.99687008773370667</v>
      </c>
      <c r="Z416">
        <v>0.99714706307751977</v>
      </c>
      <c r="AA416">
        <v>0.99649845816829108</v>
      </c>
      <c r="AB416">
        <v>0.99719260663399734</v>
      </c>
      <c r="AC416">
        <v>0.99667091046155487</v>
      </c>
      <c r="AD416">
        <v>0.99684140032717006</v>
      </c>
      <c r="AE416">
        <v>0.99793000630561657</v>
      </c>
      <c r="AF416">
        <v>0.99706837887901123</v>
      </c>
      <c r="AG416">
        <v>0.99487992336481912</v>
      </c>
      <c r="AH416">
        <v>0.99898696439828771</v>
      </c>
      <c r="AI416">
        <v>0.99714905694479083</v>
      </c>
      <c r="AJ416">
        <v>0.9961100643394265</v>
      </c>
      <c r="AK416">
        <v>0.99348979682766014</v>
      </c>
      <c r="AL416">
        <v>0.99935278440588149</v>
      </c>
      <c r="AM416">
        <v>0.99810248970587356</v>
      </c>
      <c r="AN416">
        <v>0.99708165485715639</v>
      </c>
      <c r="AO416">
        <v>0.99439471573694527</v>
      </c>
      <c r="AP416">
        <v>0.99918231256959833</v>
      </c>
      <c r="AQ416">
        <v>0.99681331999297118</v>
      </c>
      <c r="AR416">
        <v>0.99605234994071179</v>
      </c>
      <c r="AS416">
        <v>0.99478479771876682</v>
      </c>
      <c r="AT416">
        <v>0.99943789824039286</v>
      </c>
      <c r="AU416">
        <v>0.99748429237923142</v>
      </c>
      <c r="AV416">
        <v>0.99654222797946657</v>
      </c>
      <c r="AW416">
        <v>0.99440882492722626</v>
      </c>
      <c r="AX416">
        <v>0.99941603808917356</v>
      </c>
      <c r="AY416">
        <v>627.56865830421452</v>
      </c>
      <c r="AZ416">
        <f>_xlfn.STDEV.S(HyperP_results[[#This Row],[Train Time Fold 1]:[Train Time Fold 5]])</f>
        <v>40.332339086771633</v>
      </c>
      <c r="BA416">
        <v>698.29994964599609</v>
      </c>
      <c r="BB416">
        <v>610.39992833137512</v>
      </c>
      <c r="BC416">
        <v>608.72976493835449</v>
      </c>
      <c r="BD416">
        <v>621.41706466674805</v>
      </c>
      <c r="BE416">
        <v>598.99658393859863</v>
      </c>
    </row>
    <row r="417" spans="1:57" x14ac:dyDescent="0.25">
      <c r="A417" t="s">
        <v>6</v>
      </c>
      <c r="B4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0.77487733167690931</v>
      </c>
      <c r="C417">
        <v>99</v>
      </c>
      <c r="D417">
        <v>0.85</v>
      </c>
      <c r="E417">
        <v>0.999</v>
      </c>
      <c r="F417">
        <v>128</v>
      </c>
      <c r="G417">
        <v>5</v>
      </c>
      <c r="H417">
        <v>16</v>
      </c>
      <c r="I417">
        <v>7</v>
      </c>
      <c r="J417">
        <v>0</v>
      </c>
      <c r="K417">
        <v>1</v>
      </c>
      <c r="L417" t="b">
        <v>0</v>
      </c>
      <c r="M4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17">
        <f>STANDARDIZE(HyperP_results[[#This Row],[Nparam]],AVERAGE(M:M),_xlfn.STDEV.S(M:M))</f>
        <v>-2.4982599771103835E-2</v>
      </c>
      <c r="O417">
        <f>STANDARDIZE(HyperP_results[[#This Row],[AvgOACC]],AVERAGE(P:P),_xlfn.STDEV.S(P:P))</f>
        <v>0.89197728367896412</v>
      </c>
      <c r="P417">
        <v>0.99021075032607941</v>
      </c>
      <c r="Q417">
        <f>_xlfn.STDEV.S(HyperP_results[[#This Row],[OACC Fold 1]:[OACC fold 5]])</f>
        <v>4.1018732350274999E-3</v>
      </c>
      <c r="R417">
        <v>0.9917622022379351</v>
      </c>
      <c r="S417">
        <v>0.99231138875540603</v>
      </c>
      <c r="T417">
        <v>0.99498867302807714</v>
      </c>
      <c r="U417">
        <v>0.98702546852474771</v>
      </c>
      <c r="V417">
        <v>0.98496601908423154</v>
      </c>
      <c r="W417">
        <f>STANDARDIZE(HyperP_results[[#This Row],[AvgROCAUC]],AVERAGE(Y:Y),_xlfn.STDEV.S(Y:Y))</f>
        <v>0.77494589395360891</v>
      </c>
      <c r="X417">
        <f>_xlfn.STDEV.S(HyperP_results[[#This Row],[ROC_AUC Fold 1]:[ROC_AUC Fold 5]])</f>
        <v>2.2271282488114049E-4</v>
      </c>
      <c r="Y417">
        <v>0.99926542792374917</v>
      </c>
      <c r="Z417">
        <v>0.99927600526511384</v>
      </c>
      <c r="AA417">
        <v>0.99953825550006137</v>
      </c>
      <c r="AB417">
        <v>0.99936021987000556</v>
      </c>
      <c r="AC417">
        <v>0.99922356280306135</v>
      </c>
      <c r="AD417">
        <v>0.99892909618050429</v>
      </c>
      <c r="AE417">
        <v>0.99955694797355144</v>
      </c>
      <c r="AF417">
        <v>0.99961083053186128</v>
      </c>
      <c r="AG417">
        <v>0.99784508109071468</v>
      </c>
      <c r="AH417">
        <v>0.99994860997302049</v>
      </c>
      <c r="AI417">
        <v>0.99970398901136837</v>
      </c>
      <c r="AJ417">
        <v>0.99946444296810122</v>
      </c>
      <c r="AK417">
        <v>0.99924656923899491</v>
      </c>
      <c r="AL417">
        <v>0.99984379040429561</v>
      </c>
      <c r="AM417">
        <v>0.99961322401026032</v>
      </c>
      <c r="AN417">
        <v>0.99980454501352789</v>
      </c>
      <c r="AO417">
        <v>0.99819406077348072</v>
      </c>
      <c r="AP417">
        <v>0.99998850977596887</v>
      </c>
      <c r="AQ417">
        <v>0.99937692252347354</v>
      </c>
      <c r="AR417">
        <v>0.99967265548447881</v>
      </c>
      <c r="AS417">
        <v>0.99834974454939707</v>
      </c>
      <c r="AT417">
        <v>0.99975624925995765</v>
      </c>
      <c r="AU417">
        <v>0.99892077317777028</v>
      </c>
      <c r="AV417">
        <v>0.99857287863941413</v>
      </c>
      <c r="AW417">
        <v>0.99913243331551116</v>
      </c>
      <c r="AX417">
        <v>0.9997367733302247</v>
      </c>
      <c r="AY417">
        <v>2263.5700784683227</v>
      </c>
      <c r="AZ417">
        <f>_xlfn.STDEV.S(HyperP_results[[#This Row],[Train Time Fold 1]:[Train Time Fold 5]])</f>
        <v>476.42305402055598</v>
      </c>
      <c r="BA417">
        <v>1945.1266398429871</v>
      </c>
      <c r="BB417">
        <v>2557.54381275177</v>
      </c>
      <c r="BC417">
        <v>2956.0877594947815</v>
      </c>
      <c r="BD417">
        <v>1836.3684709072113</v>
      </c>
      <c r="BE417">
        <v>2022.7237093448639</v>
      </c>
    </row>
    <row r="418" spans="1:57" x14ac:dyDescent="0.25">
      <c r="A418" t="s">
        <v>1</v>
      </c>
      <c r="B4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0.77464075184267311</v>
      </c>
      <c r="C418">
        <v>95</v>
      </c>
      <c r="D418">
        <v>0.85</v>
      </c>
      <c r="E418">
        <v>0.9</v>
      </c>
      <c r="F418">
        <v>128</v>
      </c>
      <c r="G418">
        <v>5</v>
      </c>
      <c r="H418">
        <v>8</v>
      </c>
      <c r="I418">
        <v>7</v>
      </c>
      <c r="J418">
        <v>0</v>
      </c>
      <c r="K418">
        <v>1</v>
      </c>
      <c r="L418" t="b">
        <v>0</v>
      </c>
      <c r="M4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18">
        <f>STANDARDIZE(HyperP_results[[#This Row],[Nparam]],AVERAGE(M:M),_xlfn.STDEV.S(M:M))</f>
        <v>-2.4982599771103835E-2</v>
      </c>
      <c r="O418">
        <f>STANDARDIZE(HyperP_results[[#This Row],[AvgOACC]],AVERAGE(P:P),_xlfn.STDEV.S(P:P))</f>
        <v>0.91913068933809816</v>
      </c>
      <c r="P418">
        <v>0.99097961145053903</v>
      </c>
      <c r="Q418">
        <f>_xlfn.STDEV.S(HyperP_results[[#This Row],[OACC Fold 1]:[OACC fold 5]])</f>
        <v>2.005893887724308E-3</v>
      </c>
      <c r="R418">
        <v>0.99299787190224476</v>
      </c>
      <c r="S418">
        <v>0.99231138875540603</v>
      </c>
      <c r="T418">
        <v>0.99093842246172859</v>
      </c>
      <c r="U418">
        <v>0.98778059998627032</v>
      </c>
      <c r="V418">
        <v>0.99086977414704469</v>
      </c>
      <c r="W418">
        <f>STANDARDIZE(HyperP_results[[#This Row],[AvgROCAUC]],AVERAGE(Y:Y),_xlfn.STDEV.S(Y:Y))</f>
        <v>0.74669114802200121</v>
      </c>
      <c r="X418">
        <f>_xlfn.STDEV.S(HyperP_results[[#This Row],[ROC_AUC Fold 1]:[ROC_AUC Fold 5]])</f>
        <v>3.2963608683078428E-4</v>
      </c>
      <c r="Y418">
        <v>0.99907974117919784</v>
      </c>
      <c r="Z418">
        <v>0.99905844198319238</v>
      </c>
      <c r="AA418">
        <v>0.99932145986713294</v>
      </c>
      <c r="AB418">
        <v>0.99942948303581902</v>
      </c>
      <c r="AC418">
        <v>0.99858147411798193</v>
      </c>
      <c r="AD418">
        <v>0.99900784689186339</v>
      </c>
      <c r="AE418">
        <v>0.99946286524208727</v>
      </c>
      <c r="AF418">
        <v>0.99972648152139376</v>
      </c>
      <c r="AG418">
        <v>0.99712387869066721</v>
      </c>
      <c r="AH418">
        <v>0.9999166384246535</v>
      </c>
      <c r="AI418">
        <v>0.99952302803848647</v>
      </c>
      <c r="AJ418">
        <v>0.99916792760685036</v>
      </c>
      <c r="AK418">
        <v>0.99906173884631377</v>
      </c>
      <c r="AL418">
        <v>0.99973193307335173</v>
      </c>
      <c r="AM418">
        <v>0.99956865647544768</v>
      </c>
      <c r="AN418">
        <v>0.99957331709849706</v>
      </c>
      <c r="AO418">
        <v>0.9989074288599773</v>
      </c>
      <c r="AP418">
        <v>0.99993339978895912</v>
      </c>
      <c r="AQ418">
        <v>0.9992680932521415</v>
      </c>
      <c r="AR418">
        <v>0.99911293506139554</v>
      </c>
      <c r="AS418">
        <v>0.99580017673617305</v>
      </c>
      <c r="AT418">
        <v>0.99985157503107691</v>
      </c>
      <c r="AU418">
        <v>0.99934029246564637</v>
      </c>
      <c r="AV418">
        <v>0.99918401801829826</v>
      </c>
      <c r="AW418">
        <v>0.99784337313610172</v>
      </c>
      <c r="AX418">
        <v>0.99976106079127081</v>
      </c>
      <c r="AY418">
        <v>1101.0532945156097</v>
      </c>
      <c r="AZ418">
        <f>_xlfn.STDEV.S(HyperP_results[[#This Row],[Train Time Fold 1]:[Train Time Fold 5]])</f>
        <v>100.68741310968961</v>
      </c>
      <c r="BA418">
        <v>1211.350070476532</v>
      </c>
      <c r="BB418">
        <v>1155.0192663669586</v>
      </c>
      <c r="BC418">
        <v>1078.6736290454865</v>
      </c>
      <c r="BD418">
        <v>943.7756028175354</v>
      </c>
      <c r="BE418">
        <v>1116.4479038715363</v>
      </c>
    </row>
    <row r="419" spans="1:57" x14ac:dyDescent="0.25">
      <c r="A419" t="s">
        <v>5</v>
      </c>
      <c r="B4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0.77451630444408537</v>
      </c>
      <c r="C419">
        <v>29</v>
      </c>
      <c r="D419">
        <v>0.85</v>
      </c>
      <c r="E419">
        <v>0.999</v>
      </c>
      <c r="F419">
        <v>64</v>
      </c>
      <c r="G419">
        <v>2</v>
      </c>
      <c r="H419">
        <v>4</v>
      </c>
      <c r="I419">
        <v>3</v>
      </c>
      <c r="J419">
        <v>0</v>
      </c>
      <c r="K419">
        <v>1</v>
      </c>
      <c r="L419" t="b">
        <v>0</v>
      </c>
      <c r="M4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19">
        <f>STANDARDIZE(HyperP_results[[#This Row],[Nparam]],AVERAGE(M:M),_xlfn.STDEV.S(M:M))</f>
        <v>-0.79841783427103241</v>
      </c>
      <c r="O419">
        <f>STANDARDIZE(HyperP_results[[#This Row],[AvgOACC]],AVERAGE(P:P),_xlfn.STDEV.S(P:P))</f>
        <v>0.18986779449299279</v>
      </c>
      <c r="P419">
        <v>0.97033019839362944</v>
      </c>
      <c r="Q419">
        <f>_xlfn.STDEV.S(HyperP_results[[#This Row],[OACC Fold 1]:[OACC fold 5]])</f>
        <v>3.2350040302316307E-3</v>
      </c>
      <c r="R419">
        <v>0.96787258872794668</v>
      </c>
      <c r="S419">
        <v>0.97583579323127623</v>
      </c>
      <c r="T419">
        <v>0.96931420333630813</v>
      </c>
      <c r="U419">
        <v>0.97041257637125011</v>
      </c>
      <c r="V419">
        <v>0.96821583030136615</v>
      </c>
      <c r="W419">
        <f>STANDARDIZE(HyperP_results[[#This Row],[AvgROCAUC]],AVERAGE(Y:Y),_xlfn.STDEV.S(Y:Y))</f>
        <v>0.38080381744140784</v>
      </c>
      <c r="X419">
        <f>_xlfn.STDEV.S(HyperP_results[[#This Row],[ROC_AUC Fold 1]:[ROC_AUC Fold 5]])</f>
        <v>4.5335604010557275E-4</v>
      </c>
      <c r="Y419">
        <v>0.99667517426316399</v>
      </c>
      <c r="Z419">
        <v>0.99630360279094232</v>
      </c>
      <c r="AA419">
        <v>0.99697663496871858</v>
      </c>
      <c r="AB419">
        <v>0.99637837314421163</v>
      </c>
      <c r="AC419">
        <v>0.99732648692032255</v>
      </c>
      <c r="AD419">
        <v>0.99639077349162486</v>
      </c>
      <c r="AE419">
        <v>0.99706357716529648</v>
      </c>
      <c r="AF419">
        <v>0.996194923206706</v>
      </c>
      <c r="AG419">
        <v>0.993419919206321</v>
      </c>
      <c r="AH419">
        <v>0.99919275431068677</v>
      </c>
      <c r="AI419">
        <v>0.99831838329314448</v>
      </c>
      <c r="AJ419">
        <v>0.99756655208960576</v>
      </c>
      <c r="AK419">
        <v>0.99257893720667734</v>
      </c>
      <c r="AL419">
        <v>0.99908139967704424</v>
      </c>
      <c r="AM419">
        <v>0.99723576158403893</v>
      </c>
      <c r="AN419">
        <v>0.99564734928524512</v>
      </c>
      <c r="AO419">
        <v>0.99400864373551945</v>
      </c>
      <c r="AP419">
        <v>0.99934861919967033</v>
      </c>
      <c r="AQ419">
        <v>0.99799996798004431</v>
      </c>
      <c r="AR419">
        <v>0.99675194029253811</v>
      </c>
      <c r="AS419">
        <v>0.99561330422384597</v>
      </c>
      <c r="AT419">
        <v>0.99933497455863318</v>
      </c>
      <c r="AU419">
        <v>0.99727492816245777</v>
      </c>
      <c r="AV419">
        <v>0.99625289682954088</v>
      </c>
      <c r="AW419">
        <v>0.99355009505138714</v>
      </c>
      <c r="AX419">
        <v>0.99900493223611642</v>
      </c>
      <c r="AY419">
        <v>624.12620525360103</v>
      </c>
      <c r="AZ419">
        <f>_xlfn.STDEV.S(HyperP_results[[#This Row],[Train Time Fold 1]:[Train Time Fold 5]])</f>
        <v>33.82275419353266</v>
      </c>
      <c r="BA419">
        <v>626.57582116127014</v>
      </c>
      <c r="BB419">
        <v>640.00510811805725</v>
      </c>
      <c r="BC419">
        <v>668.59739208221436</v>
      </c>
      <c r="BD419">
        <v>579.15825271606445</v>
      </c>
      <c r="BE419">
        <v>606.29445219039917</v>
      </c>
    </row>
    <row r="420" spans="1:57" x14ac:dyDescent="0.25">
      <c r="A420" t="s">
        <v>11</v>
      </c>
      <c r="B4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0.77450084879107395</v>
      </c>
      <c r="C420">
        <v>9</v>
      </c>
      <c r="D420">
        <v>0.9</v>
      </c>
      <c r="E420">
        <v>0.999</v>
      </c>
      <c r="F420">
        <v>64</v>
      </c>
      <c r="G420">
        <v>1</v>
      </c>
      <c r="H420">
        <v>4</v>
      </c>
      <c r="I420">
        <v>3</v>
      </c>
      <c r="J420">
        <v>0</v>
      </c>
      <c r="K420">
        <v>1</v>
      </c>
      <c r="L420" t="b">
        <v>0</v>
      </c>
      <c r="M4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20">
        <f>STANDARDIZE(HyperP_results[[#This Row],[Nparam]],AVERAGE(M:M),_xlfn.STDEV.S(M:M))</f>
        <v>-0.84129315091819212</v>
      </c>
      <c r="O420">
        <f>STANDARDIZE(HyperP_results[[#This Row],[AvgOACC]],AVERAGE(P:P),_xlfn.STDEV.S(P:P))</f>
        <v>0.15253186171169139</v>
      </c>
      <c r="P420">
        <v>0.96927301434749769</v>
      </c>
      <c r="Q420">
        <f>_xlfn.STDEV.S(HyperP_results[[#This Row],[OACC Fold 1]:[OACC fold 5]])</f>
        <v>2.341903826500995E-3</v>
      </c>
      <c r="R420">
        <v>0.96917690670694034</v>
      </c>
      <c r="S420">
        <v>0.97020663142719843</v>
      </c>
      <c r="T420">
        <v>0.96574449097274662</v>
      </c>
      <c r="U420">
        <v>0.97219743255303082</v>
      </c>
      <c r="V420">
        <v>0.96903961007757256</v>
      </c>
      <c r="W420">
        <f>STANDARDIZE(HyperP_results[[#This Row],[AvgROCAUC]],AVERAGE(Y:Y),_xlfn.STDEV.S(Y:Y))</f>
        <v>0.35746533222383431</v>
      </c>
      <c r="X420">
        <f>_xlfn.STDEV.S(HyperP_results[[#This Row],[ROC_AUC Fold 1]:[ROC_AUC Fold 5]])</f>
        <v>4.9850310399083891E-4</v>
      </c>
      <c r="Y420">
        <v>0.99652179658447948</v>
      </c>
      <c r="Z420">
        <v>0.99692211442885192</v>
      </c>
      <c r="AA420">
        <v>0.99646946685250481</v>
      </c>
      <c r="AB420">
        <v>0.9956812928142339</v>
      </c>
      <c r="AC420">
        <v>0.99672745775730542</v>
      </c>
      <c r="AD420">
        <v>0.99680865106950156</v>
      </c>
      <c r="AE420">
        <v>0.99724076711326792</v>
      </c>
      <c r="AF420">
        <v>0.99628483694432524</v>
      </c>
      <c r="AG420">
        <v>0.99543827600546542</v>
      </c>
      <c r="AH420">
        <v>0.99909946805433336</v>
      </c>
      <c r="AI420">
        <v>0.99755750427206014</v>
      </c>
      <c r="AJ420">
        <v>0.99685255628311131</v>
      </c>
      <c r="AK420">
        <v>0.99273064813164635</v>
      </c>
      <c r="AL420">
        <v>0.99905231504746528</v>
      </c>
      <c r="AM420">
        <v>0.9965755139540462</v>
      </c>
      <c r="AN420">
        <v>0.99535942535197075</v>
      </c>
      <c r="AO420">
        <v>0.99241794391968152</v>
      </c>
      <c r="AP420">
        <v>0.99911525274959623</v>
      </c>
      <c r="AQ420">
        <v>0.99808969136813364</v>
      </c>
      <c r="AR420">
        <v>0.99688575548647829</v>
      </c>
      <c r="AS420">
        <v>0.99270580853086199</v>
      </c>
      <c r="AT420">
        <v>0.99901198436111571</v>
      </c>
      <c r="AU420">
        <v>0.99752740358473058</v>
      </c>
      <c r="AV420">
        <v>0.99687351640481336</v>
      </c>
      <c r="AW420">
        <v>0.99442857779361971</v>
      </c>
      <c r="AX420">
        <v>0.99902199521880286</v>
      </c>
      <c r="AY420">
        <v>1387.9222636699676</v>
      </c>
      <c r="AZ420">
        <f>_xlfn.STDEV.S(HyperP_results[[#This Row],[Train Time Fold 1]:[Train Time Fold 5]])</f>
        <v>576.33886076878753</v>
      </c>
      <c r="BA420">
        <v>2081.1683080196381</v>
      </c>
      <c r="BB420">
        <v>1946.3259339332581</v>
      </c>
      <c r="BC420">
        <v>1019.1190714836121</v>
      </c>
      <c r="BD420">
        <v>873.91661095619202</v>
      </c>
      <c r="BE420">
        <v>1019.0813939571381</v>
      </c>
    </row>
    <row r="421" spans="1:57" x14ac:dyDescent="0.25">
      <c r="A421" t="s">
        <v>8</v>
      </c>
      <c r="B4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0.77445626218883623</v>
      </c>
      <c r="C421">
        <v>57</v>
      </c>
      <c r="D421">
        <v>0.9</v>
      </c>
      <c r="E421">
        <v>0.9</v>
      </c>
      <c r="F421">
        <v>64</v>
      </c>
      <c r="G421">
        <v>3</v>
      </c>
      <c r="H421">
        <v>16</v>
      </c>
      <c r="I421">
        <v>3</v>
      </c>
      <c r="J421">
        <v>0</v>
      </c>
      <c r="K421">
        <v>1</v>
      </c>
      <c r="L421" t="b">
        <v>0</v>
      </c>
      <c r="M4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21">
        <f>STANDARDIZE(HyperP_results[[#This Row],[Nparam]],AVERAGE(M:M),_xlfn.STDEV.S(M:M))</f>
        <v>-0.75436049565004548</v>
      </c>
      <c r="O421">
        <f>STANDARDIZE(HyperP_results[[#This Row],[AvgOACC]],AVERAGE(P:P),_xlfn.STDEV.S(P:P))</f>
        <v>0.26647918903124412</v>
      </c>
      <c r="P421">
        <v>0.97249948513763995</v>
      </c>
      <c r="Q421">
        <f>_xlfn.STDEV.S(HyperP_results[[#This Row],[OACC Fold 1]:[OACC fold 5]])</f>
        <v>2.1339580100285783E-3</v>
      </c>
      <c r="R421">
        <v>0.97212878423834692</v>
      </c>
      <c r="S421">
        <v>0.97432553030823088</v>
      </c>
      <c r="T421">
        <v>0.97288391569986954</v>
      </c>
      <c r="U421">
        <v>0.97411958536417931</v>
      </c>
      <c r="V421">
        <v>0.96903961007757256</v>
      </c>
      <c r="W421">
        <f>STANDARDIZE(HyperP_results[[#This Row],[AvgROCAUC]],AVERAGE(Y:Y),_xlfn.STDEV.S(Y:Y))</f>
        <v>0.36702074044233629</v>
      </c>
      <c r="X421">
        <f>_xlfn.STDEV.S(HyperP_results[[#This Row],[ROC_AUC Fold 1]:[ROC_AUC Fold 5]])</f>
        <v>2.4571352188576057E-4</v>
      </c>
      <c r="Y421">
        <v>0.99658459356199425</v>
      </c>
      <c r="Z421">
        <v>0.99647493850255453</v>
      </c>
      <c r="AA421">
        <v>0.99674184822943879</v>
      </c>
      <c r="AB421">
        <v>0.99674637295994406</v>
      </c>
      <c r="AC421">
        <v>0.99675977449259989</v>
      </c>
      <c r="AD421">
        <v>0.99620003362543386</v>
      </c>
      <c r="AE421">
        <v>0.99783148707425762</v>
      </c>
      <c r="AF421">
        <v>0.99498640184330556</v>
      </c>
      <c r="AG421">
        <v>0.99339069833065996</v>
      </c>
      <c r="AH421">
        <v>0.99927923260930174</v>
      </c>
      <c r="AI421">
        <v>0.99791411206251546</v>
      </c>
      <c r="AJ421">
        <v>0.99761837839759504</v>
      </c>
      <c r="AK421">
        <v>0.99218321154874345</v>
      </c>
      <c r="AL421">
        <v>0.9991006027139564</v>
      </c>
      <c r="AM421">
        <v>0.99775362650110411</v>
      </c>
      <c r="AN421">
        <v>0.99723493037610456</v>
      </c>
      <c r="AO421">
        <v>0.99335449711875479</v>
      </c>
      <c r="AP421">
        <v>0.99884172796653314</v>
      </c>
      <c r="AQ421">
        <v>0.99746563979054326</v>
      </c>
      <c r="AR421">
        <v>0.9966901523719377</v>
      </c>
      <c r="AS421">
        <v>0.99407614507217967</v>
      </c>
      <c r="AT421">
        <v>0.99881996835477371</v>
      </c>
      <c r="AU421">
        <v>0.99705205191013502</v>
      </c>
      <c r="AV421">
        <v>0.99631255540915575</v>
      </c>
      <c r="AW421">
        <v>0.99179357512029953</v>
      </c>
      <c r="AX421">
        <v>0.99951614666604538</v>
      </c>
      <c r="AY421">
        <v>820.63745617866516</v>
      </c>
      <c r="AZ421">
        <f>_xlfn.STDEV.S(HyperP_results[[#This Row],[Train Time Fold 1]:[Train Time Fold 5]])</f>
        <v>28.903811033477147</v>
      </c>
      <c r="BA421">
        <v>802.31842064857483</v>
      </c>
      <c r="BB421">
        <v>800.0492103099823</v>
      </c>
      <c r="BC421">
        <v>816.12449193000793</v>
      </c>
      <c r="BD421">
        <v>870.80133557319641</v>
      </c>
      <c r="BE421">
        <v>813.89382243156433</v>
      </c>
    </row>
    <row r="422" spans="1:57" x14ac:dyDescent="0.25">
      <c r="A422" t="s">
        <v>8</v>
      </c>
      <c r="B4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0.7742204291164474</v>
      </c>
      <c r="C422">
        <v>9</v>
      </c>
      <c r="D422">
        <v>0.9</v>
      </c>
      <c r="E422">
        <v>0.9</v>
      </c>
      <c r="F422">
        <v>64</v>
      </c>
      <c r="G422">
        <v>1</v>
      </c>
      <c r="H422">
        <v>4</v>
      </c>
      <c r="I422">
        <v>3</v>
      </c>
      <c r="J422">
        <v>0</v>
      </c>
      <c r="K422">
        <v>1</v>
      </c>
      <c r="L422" t="b">
        <v>0</v>
      </c>
      <c r="M4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22">
        <f>STANDARDIZE(HyperP_results[[#This Row],[Nparam]],AVERAGE(M:M),_xlfn.STDEV.S(M:M))</f>
        <v>-0.84129315091819212</v>
      </c>
      <c r="O422">
        <f>STANDARDIZE(HyperP_results[[#This Row],[AvgOACC]],AVERAGE(P:P),_xlfn.STDEV.S(P:P))</f>
        <v>0.15641091966299622</v>
      </c>
      <c r="P422">
        <v>0.96938285165099192</v>
      </c>
      <c r="Q422">
        <f>_xlfn.STDEV.S(HyperP_results[[#This Row],[OACC Fold 1]:[OACC fold 5]])</f>
        <v>2.5891428798855099E-3</v>
      </c>
      <c r="R422">
        <v>0.97226608086771471</v>
      </c>
      <c r="S422">
        <v>0.97151094940619209</v>
      </c>
      <c r="T422">
        <v>0.96581313928743051</v>
      </c>
      <c r="U422">
        <v>0.96897096176288877</v>
      </c>
      <c r="V422">
        <v>0.96835312693073383</v>
      </c>
      <c r="W422">
        <f>STANDARDIZE(HyperP_results[[#This Row],[AvgROCAUC]],AVERAGE(Y:Y),_xlfn.STDEV.S(Y:Y))</f>
        <v>0.35198981811254665</v>
      </c>
      <c r="X422">
        <f>_xlfn.STDEV.S(HyperP_results[[#This Row],[ROC_AUC Fold 1]:[ROC_AUC Fold 5]])</f>
        <v>9.8212632109547925E-4</v>
      </c>
      <c r="Y422">
        <v>0.99648581217348775</v>
      </c>
      <c r="Z422">
        <v>0.99729774541104577</v>
      </c>
      <c r="AA422">
        <v>0.99693695692133988</v>
      </c>
      <c r="AB422">
        <v>0.99478511031863093</v>
      </c>
      <c r="AC422">
        <v>0.9966438904605357</v>
      </c>
      <c r="AD422">
        <v>0.99676535775588659</v>
      </c>
      <c r="AE422">
        <v>0.99785973600510935</v>
      </c>
      <c r="AF422">
        <v>0.9969935186563601</v>
      </c>
      <c r="AG422">
        <v>0.99598890572090537</v>
      </c>
      <c r="AH422">
        <v>0.99883858251770463</v>
      </c>
      <c r="AI422">
        <v>0.99782224758099836</v>
      </c>
      <c r="AJ422">
        <v>0.99701121996055353</v>
      </c>
      <c r="AK422">
        <v>0.99430816699340585</v>
      </c>
      <c r="AL422">
        <v>0.99887744820049029</v>
      </c>
      <c r="AM422">
        <v>0.99668063971242216</v>
      </c>
      <c r="AN422">
        <v>0.99530421061441299</v>
      </c>
      <c r="AO422">
        <v>0.98854809006118927</v>
      </c>
      <c r="AP422">
        <v>0.99869481108951397</v>
      </c>
      <c r="AQ422">
        <v>0.99774902604360449</v>
      </c>
      <c r="AR422">
        <v>0.99666728510135305</v>
      </c>
      <c r="AS422">
        <v>0.99287292817679562</v>
      </c>
      <c r="AT422">
        <v>0.99907630089013044</v>
      </c>
      <c r="AU422">
        <v>0.99765223318937857</v>
      </c>
      <c r="AV422">
        <v>0.99703329104276972</v>
      </c>
      <c r="AW422">
        <v>0.99335486841323573</v>
      </c>
      <c r="AX422">
        <v>0.9988643493450946</v>
      </c>
      <c r="AY422">
        <v>1073.1636895179749</v>
      </c>
      <c r="AZ422">
        <f>_xlfn.STDEV.S(HyperP_results[[#This Row],[Train Time Fold 1]:[Train Time Fold 5]])</f>
        <v>211.55720097198346</v>
      </c>
      <c r="BA422">
        <v>1163.8908896446228</v>
      </c>
      <c r="BB422">
        <v>1392.958144903183</v>
      </c>
      <c r="BC422">
        <v>1027.0316779613495</v>
      </c>
      <c r="BD422">
        <v>892.94494867324829</v>
      </c>
      <c r="BE422">
        <v>888.9927864074707</v>
      </c>
    </row>
    <row r="423" spans="1:57" x14ac:dyDescent="0.25">
      <c r="A423" t="s">
        <v>11</v>
      </c>
      <c r="B4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0.77367456734528106</v>
      </c>
      <c r="C423">
        <v>69</v>
      </c>
      <c r="D423">
        <v>0.9</v>
      </c>
      <c r="E423">
        <v>0.999</v>
      </c>
      <c r="F423">
        <v>64</v>
      </c>
      <c r="G423">
        <v>4</v>
      </c>
      <c r="H423">
        <v>4</v>
      </c>
      <c r="I423">
        <v>3</v>
      </c>
      <c r="J423">
        <v>0</v>
      </c>
      <c r="K423">
        <v>1</v>
      </c>
      <c r="L423" t="b">
        <v>0</v>
      </c>
      <c r="M4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23">
        <f>STANDARDIZE(HyperP_results[[#This Row],[Nparam]],AVERAGE(M:M),_xlfn.STDEV.S(M:M))</f>
        <v>-0.71030315702905844</v>
      </c>
      <c r="O423">
        <f>STANDARDIZE(HyperP_results[[#This Row],[AvgOACC]],AVERAGE(P:P),_xlfn.STDEV.S(P:P))</f>
        <v>0.27278265820211056</v>
      </c>
      <c r="P423">
        <v>0.97267797075581797</v>
      </c>
      <c r="Q423">
        <f>_xlfn.STDEV.S(HyperP_results[[#This Row],[OACC Fold 1]:[OACC fold 5]])</f>
        <v>3.0823016847179962E-3</v>
      </c>
      <c r="R423">
        <v>0.97549255165785675</v>
      </c>
      <c r="S423">
        <v>0.97611038649001169</v>
      </c>
      <c r="T423">
        <v>0.96972609322441139</v>
      </c>
      <c r="U423">
        <v>0.97247202581176628</v>
      </c>
      <c r="V423">
        <v>0.9695887965950436</v>
      </c>
      <c r="W423">
        <f>STANDARDIZE(HyperP_results[[#This Row],[AvgROCAUC]],AVERAGE(Y:Y),_xlfn.STDEV.S(Y:Y))</f>
        <v>0.41726589597770491</v>
      </c>
      <c r="X423">
        <f>_xlfn.STDEV.S(HyperP_results[[#This Row],[ROC_AUC Fold 1]:[ROC_AUC Fold 5]])</f>
        <v>6.7472917557232989E-4</v>
      </c>
      <c r="Y423">
        <v>0.99691479859669607</v>
      </c>
      <c r="Z423">
        <v>0.99769987680348782</v>
      </c>
      <c r="AA423">
        <v>0.99694878831071021</v>
      </c>
      <c r="AB423">
        <v>0.99614759503090511</v>
      </c>
      <c r="AC423">
        <v>0.99744275651795056</v>
      </c>
      <c r="AD423">
        <v>0.99633497632042667</v>
      </c>
      <c r="AE423">
        <v>0.99803160215320696</v>
      </c>
      <c r="AF423">
        <v>0.99763739433839715</v>
      </c>
      <c r="AG423">
        <v>0.99587978227291629</v>
      </c>
      <c r="AH423">
        <v>0.99949312312964289</v>
      </c>
      <c r="AI423">
        <v>0.99775457166847303</v>
      </c>
      <c r="AJ423">
        <v>0.99795768425465281</v>
      </c>
      <c r="AK423">
        <v>0.99361982415493388</v>
      </c>
      <c r="AL423">
        <v>0.99919859996216265</v>
      </c>
      <c r="AM423">
        <v>0.99757757461180152</v>
      </c>
      <c r="AN423">
        <v>0.9967053725309829</v>
      </c>
      <c r="AO423">
        <v>0.99151896572209364</v>
      </c>
      <c r="AP423">
        <v>0.9989942319649876</v>
      </c>
      <c r="AQ423">
        <v>0.99826236765969045</v>
      </c>
      <c r="AR423">
        <v>0.99551140475031896</v>
      </c>
      <c r="AS423">
        <v>0.99628698093031542</v>
      </c>
      <c r="AT423">
        <v>0.99949313749242297</v>
      </c>
      <c r="AU423">
        <v>0.99741783168189457</v>
      </c>
      <c r="AV423">
        <v>0.99621240231879682</v>
      </c>
      <c r="AW423">
        <v>0.99377354007010033</v>
      </c>
      <c r="AX423">
        <v>0.99850947377589039</v>
      </c>
      <c r="AY423">
        <v>668.81485219001775</v>
      </c>
      <c r="AZ423">
        <f>_xlfn.STDEV.S(HyperP_results[[#This Row],[Train Time Fold 1]:[Train Time Fold 5]])</f>
        <v>48.533939669200812</v>
      </c>
      <c r="BA423">
        <v>671.74289560317993</v>
      </c>
      <c r="BB423">
        <v>746.96753668785095</v>
      </c>
      <c r="BC423">
        <v>615.24787974357605</v>
      </c>
      <c r="BD423">
        <v>660.43541622161865</v>
      </c>
      <c r="BE423">
        <v>649.68053269386292</v>
      </c>
    </row>
    <row r="424" spans="1:57" x14ac:dyDescent="0.25">
      <c r="A424" t="s">
        <v>6</v>
      </c>
      <c r="B4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0.77350503411535709</v>
      </c>
      <c r="C424">
        <v>74</v>
      </c>
      <c r="D424">
        <v>0.85</v>
      </c>
      <c r="E424">
        <v>0.999</v>
      </c>
      <c r="F424">
        <v>128</v>
      </c>
      <c r="G424">
        <v>4</v>
      </c>
      <c r="H424">
        <v>8</v>
      </c>
      <c r="I424">
        <v>5</v>
      </c>
      <c r="J424">
        <v>0</v>
      </c>
      <c r="K424">
        <v>1</v>
      </c>
      <c r="L424" t="b">
        <v>0</v>
      </c>
      <c r="M4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24">
        <f>STANDARDIZE(HyperP_results[[#This Row],[Nparam]],AVERAGE(M:M),_xlfn.STDEV.S(M:M))</f>
        <v>-0.19623854104441973</v>
      </c>
      <c r="O424">
        <f>STANDARDIZE(HyperP_results[[#This Row],[AvgOACC]],AVERAGE(P:P),_xlfn.STDEV.S(P:P))</f>
        <v>0.73245102543160279</v>
      </c>
      <c r="P424">
        <v>0.9856936912198806</v>
      </c>
      <c r="Q424">
        <f>_xlfn.STDEV.S(HyperP_results[[#This Row],[OACC Fold 1]:[OACC fold 5]])</f>
        <v>2.2997697714247653E-3</v>
      </c>
      <c r="R424">
        <v>0.98627033706322509</v>
      </c>
      <c r="S424">
        <v>0.98222008649687653</v>
      </c>
      <c r="T424">
        <v>0.9853092606576509</v>
      </c>
      <c r="U424">
        <v>0.98606439211917352</v>
      </c>
      <c r="V424">
        <v>0.98860437976247684</v>
      </c>
      <c r="W424">
        <f>STANDARDIZE(HyperP_results[[#This Row],[AvgROCAUC]],AVERAGE(Y:Y),_xlfn.STDEV.S(Y:Y))</f>
        <v>0.68225152774414111</v>
      </c>
      <c r="X424">
        <f>_xlfn.STDEV.S(HyperP_results[[#This Row],[ROC_AUC Fold 1]:[ROC_AUC Fold 5]])</f>
        <v>2.7435599491776406E-4</v>
      </c>
      <c r="Y424">
        <v>0.99865625185324591</v>
      </c>
      <c r="Z424">
        <v>0.99843675691351663</v>
      </c>
      <c r="AA424">
        <v>0.99859983337717917</v>
      </c>
      <c r="AB424">
        <v>0.99836704115209673</v>
      </c>
      <c r="AC424">
        <v>0.998995374990851</v>
      </c>
      <c r="AD424">
        <v>0.99888225283258558</v>
      </c>
      <c r="AE424">
        <v>0.99911418528405271</v>
      </c>
      <c r="AF424">
        <v>0.99868915917323797</v>
      </c>
      <c r="AG424">
        <v>0.99619037010633871</v>
      </c>
      <c r="AH424">
        <v>0.99973604082844292</v>
      </c>
      <c r="AI424">
        <v>0.99911079039717665</v>
      </c>
      <c r="AJ424">
        <v>0.99857484133632257</v>
      </c>
      <c r="AK424">
        <v>0.99737535644270192</v>
      </c>
      <c r="AL424">
        <v>0.99931182175721023</v>
      </c>
      <c r="AM424">
        <v>0.99908086331201695</v>
      </c>
      <c r="AN424">
        <v>0.99825329233148397</v>
      </c>
      <c r="AO424">
        <v>0.9961366809243748</v>
      </c>
      <c r="AP424">
        <v>0.999829599977617</v>
      </c>
      <c r="AQ424">
        <v>0.99909610172469898</v>
      </c>
      <c r="AR424">
        <v>0.9987513359300183</v>
      </c>
      <c r="AS424">
        <v>0.99875876254975349</v>
      </c>
      <c r="AT424">
        <v>0.99956100162810724</v>
      </c>
      <c r="AU424">
        <v>0.99948267517857392</v>
      </c>
      <c r="AV424">
        <v>0.99926535884394929</v>
      </c>
      <c r="AW424">
        <v>0.99672963821065763</v>
      </c>
      <c r="AX424">
        <v>0.99983123733454149</v>
      </c>
      <c r="AY424">
        <v>964.80406970977788</v>
      </c>
      <c r="AZ424">
        <f>_xlfn.STDEV.S(HyperP_results[[#This Row],[Train Time Fold 1]:[Train Time Fold 5]])</f>
        <v>213.1458510762765</v>
      </c>
      <c r="BA424">
        <v>688.43791389465332</v>
      </c>
      <c r="BB424">
        <v>1029.5465941429138</v>
      </c>
      <c r="BC424">
        <v>795.58832740783691</v>
      </c>
      <c r="BD424">
        <v>1156.0860376358032</v>
      </c>
      <c r="BE424">
        <v>1154.3614754676819</v>
      </c>
    </row>
    <row r="425" spans="1:57" x14ac:dyDescent="0.25">
      <c r="A425" t="s">
        <v>6</v>
      </c>
      <c r="B4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0.77344724151108524</v>
      </c>
      <c r="C425">
        <v>66</v>
      </c>
      <c r="D425">
        <v>0.85</v>
      </c>
      <c r="E425">
        <v>0.999</v>
      </c>
      <c r="F425">
        <v>128</v>
      </c>
      <c r="G425">
        <v>4</v>
      </c>
      <c r="H425">
        <v>2</v>
      </c>
      <c r="I425">
        <v>5</v>
      </c>
      <c r="J425">
        <v>0</v>
      </c>
      <c r="K425">
        <v>1</v>
      </c>
      <c r="L425" t="b">
        <v>0</v>
      </c>
      <c r="M4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25">
        <f>STANDARDIZE(HyperP_results[[#This Row],[Nparam]],AVERAGE(M:M),_xlfn.STDEV.S(M:M))</f>
        <v>-0.19623854104441973</v>
      </c>
      <c r="O425">
        <f>STANDARDIZE(HyperP_results[[#This Row],[AvgOACC]],AVERAGE(P:P),_xlfn.STDEV.S(P:P))</f>
        <v>0.73196614318768971</v>
      </c>
      <c r="P425">
        <v>0.98567996155694382</v>
      </c>
      <c r="Q425">
        <f>_xlfn.STDEV.S(HyperP_results[[#This Row],[OACC Fold 1]:[OACC fold 5]])</f>
        <v>6.8429320496204721E-3</v>
      </c>
      <c r="R425">
        <v>0.98963410448273492</v>
      </c>
      <c r="S425">
        <v>0.9889476213358962</v>
      </c>
      <c r="T425">
        <v>0.98860437976247684</v>
      </c>
      <c r="U425">
        <v>0.98771195167158643</v>
      </c>
      <c r="V425">
        <v>0.97350175053202448</v>
      </c>
      <c r="W425">
        <f>STANDARDIZE(HyperP_results[[#This Row],[AvgROCAUC]],AVERAGE(Y:Y),_xlfn.STDEV.S(Y:Y))</f>
        <v>0.68230855863649409</v>
      </c>
      <c r="X425">
        <f>_xlfn.STDEV.S(HyperP_results[[#This Row],[ROC_AUC Fold 1]:[ROC_AUC Fold 5]])</f>
        <v>8.2109422794724872E-4</v>
      </c>
      <c r="Y425">
        <v>0.99865662665331545</v>
      </c>
      <c r="Z425">
        <v>0.99897479826809266</v>
      </c>
      <c r="AA425">
        <v>0.99916730754282701</v>
      </c>
      <c r="AB425">
        <v>0.99892991399535658</v>
      </c>
      <c r="AC425">
        <v>0.99901459817187799</v>
      </c>
      <c r="AD425">
        <v>0.99719651528842268</v>
      </c>
      <c r="AE425">
        <v>0.99944977756739772</v>
      </c>
      <c r="AF425">
        <v>0.99959192568711064</v>
      </c>
      <c r="AG425">
        <v>0.99709684845244462</v>
      </c>
      <c r="AH425">
        <v>0.99959653514592384</v>
      </c>
      <c r="AI425">
        <v>0.99949760496517637</v>
      </c>
      <c r="AJ425">
        <v>0.99923806624731604</v>
      </c>
      <c r="AK425">
        <v>0.99814597813818084</v>
      </c>
      <c r="AL425">
        <v>0.99981815284192588</v>
      </c>
      <c r="AM425">
        <v>0.99932997278110869</v>
      </c>
      <c r="AN425">
        <v>0.99934699592573739</v>
      </c>
      <c r="AO425">
        <v>0.99734528158973446</v>
      </c>
      <c r="AP425">
        <v>0.99988741016727412</v>
      </c>
      <c r="AQ425">
        <v>0.99941813374966992</v>
      </c>
      <c r="AR425">
        <v>0.99926800663317494</v>
      </c>
      <c r="AS425">
        <v>0.9975588873046991</v>
      </c>
      <c r="AT425">
        <v>0.99990964375077451</v>
      </c>
      <c r="AU425">
        <v>0.99872087027925061</v>
      </c>
      <c r="AV425">
        <v>0.9984759658505552</v>
      </c>
      <c r="AW425">
        <v>0.99390278767896412</v>
      </c>
      <c r="AX425">
        <v>0.99769654042568179</v>
      </c>
      <c r="AY425">
        <v>980.24898176193233</v>
      </c>
      <c r="AZ425">
        <f>_xlfn.STDEV.S(HyperP_results[[#This Row],[Train Time Fold 1]:[Train Time Fold 5]])</f>
        <v>282.12934508284752</v>
      </c>
      <c r="BA425">
        <v>1082.5816447734833</v>
      </c>
      <c r="BB425">
        <v>740.37304663658142</v>
      </c>
      <c r="BC425">
        <v>789.11385273933411</v>
      </c>
      <c r="BD425">
        <v>861.89749622344971</v>
      </c>
      <c r="BE425">
        <v>1427.2788684368134</v>
      </c>
    </row>
    <row r="426" spans="1:57" x14ac:dyDescent="0.25">
      <c r="A426" t="s">
        <v>9</v>
      </c>
      <c r="B4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0.77344280553028077</v>
      </c>
      <c r="C426">
        <v>70</v>
      </c>
      <c r="D426">
        <v>0.9</v>
      </c>
      <c r="E426">
        <v>0.9</v>
      </c>
      <c r="F426">
        <v>128</v>
      </c>
      <c r="G426">
        <v>4</v>
      </c>
      <c r="H426">
        <v>4</v>
      </c>
      <c r="I426">
        <v>5</v>
      </c>
      <c r="J426">
        <v>0</v>
      </c>
      <c r="K426">
        <v>1</v>
      </c>
      <c r="L426" t="b">
        <v>0</v>
      </c>
      <c r="M4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26">
        <f>STANDARDIZE(HyperP_results[[#This Row],[Nparam]],AVERAGE(M:M),_xlfn.STDEV.S(M:M))</f>
        <v>-0.19623854104441973</v>
      </c>
      <c r="O426">
        <f>STANDARDIZE(HyperP_results[[#This Row],[AvgOACC]],AVERAGE(P:P),_xlfn.STDEV.S(P:P))</f>
        <v>0.75911954884681587</v>
      </c>
      <c r="P426">
        <v>0.98644882268140321</v>
      </c>
      <c r="Q426">
        <f>_xlfn.STDEV.S(HyperP_results[[#This Row],[OACC Fold 1]:[OACC fold 5]])</f>
        <v>1.030410974729669E-3</v>
      </c>
      <c r="R426">
        <v>0.9861330404338573</v>
      </c>
      <c r="S426">
        <v>0.98826113818905748</v>
      </c>
      <c r="T426">
        <v>0.98592709548980573</v>
      </c>
      <c r="U426">
        <v>0.98572115054575415</v>
      </c>
      <c r="V426">
        <v>0.98620168874854119</v>
      </c>
      <c r="W426">
        <f>STANDARDIZE(HyperP_results[[#This Row],[AvgROCAUC]],AVERAGE(Y:Y),_xlfn.STDEV.S(Y:Y))</f>
        <v>0.65579688730439956</v>
      </c>
      <c r="X426">
        <f>_xlfn.STDEV.S(HyperP_results[[#This Row],[ROC_AUC Fold 1]:[ROC_AUC Fold 5]])</f>
        <v>4.2944197805828385E-4</v>
      </c>
      <c r="Y426">
        <v>0.9984823951824614</v>
      </c>
      <c r="Z426">
        <v>0.99811753747364618</v>
      </c>
      <c r="AA426">
        <v>0.99914692255220905</v>
      </c>
      <c r="AB426">
        <v>0.9984678766127949</v>
      </c>
      <c r="AC426">
        <v>0.99858690010546047</v>
      </c>
      <c r="AD426">
        <v>0.99809273916819674</v>
      </c>
      <c r="AE426">
        <v>0.99918657738885752</v>
      </c>
      <c r="AF426">
        <v>0.99811981042569786</v>
      </c>
      <c r="AG426">
        <v>0.99529191172102416</v>
      </c>
      <c r="AH426">
        <v>0.99936193349676639</v>
      </c>
      <c r="AI426">
        <v>0.99950289983135499</v>
      </c>
      <c r="AJ426">
        <v>0.9988539701655258</v>
      </c>
      <c r="AK426">
        <v>0.99844405334759101</v>
      </c>
      <c r="AL426">
        <v>0.99960940419683875</v>
      </c>
      <c r="AM426">
        <v>0.99919455344410313</v>
      </c>
      <c r="AN426">
        <v>0.99789584078602689</v>
      </c>
      <c r="AO426">
        <v>0.996504002554506</v>
      </c>
      <c r="AP426">
        <v>0.99980475236814947</v>
      </c>
      <c r="AQ426">
        <v>0.99892922181670041</v>
      </c>
      <c r="AR426">
        <v>0.99831587644045305</v>
      </c>
      <c r="AS426">
        <v>0.99697439553258482</v>
      </c>
      <c r="AT426">
        <v>0.99988392001172455</v>
      </c>
      <c r="AU426">
        <v>0.9991638740828741</v>
      </c>
      <c r="AV426">
        <v>0.99821729721082264</v>
      </c>
      <c r="AW426">
        <v>0.99469724648012814</v>
      </c>
      <c r="AX426">
        <v>0.99957384195346211</v>
      </c>
      <c r="AY426">
        <v>704.9269688129425</v>
      </c>
      <c r="AZ426">
        <f>_xlfn.STDEV.S(HyperP_results[[#This Row],[Train Time Fold 1]:[Train Time Fold 5]])</f>
        <v>63.868426120752979</v>
      </c>
      <c r="BA426">
        <v>707.65941572189331</v>
      </c>
      <c r="BB426">
        <v>719.77626180648804</v>
      </c>
      <c r="BC426">
        <v>682.39328908920288</v>
      </c>
      <c r="BD426">
        <v>619.17395234107971</v>
      </c>
      <c r="BE426">
        <v>795.63192510604858</v>
      </c>
    </row>
    <row r="427" spans="1:57" x14ac:dyDescent="0.25">
      <c r="A427" t="s">
        <v>9</v>
      </c>
      <c r="B4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0.77341324388935029</v>
      </c>
      <c r="C427">
        <v>62</v>
      </c>
      <c r="D427">
        <v>0.9</v>
      </c>
      <c r="E427">
        <v>0.9</v>
      </c>
      <c r="F427">
        <v>128</v>
      </c>
      <c r="G427">
        <v>4</v>
      </c>
      <c r="H427">
        <v>1</v>
      </c>
      <c r="I427">
        <v>5</v>
      </c>
      <c r="J427">
        <v>0</v>
      </c>
      <c r="K427">
        <v>1</v>
      </c>
      <c r="L427" t="b">
        <v>0</v>
      </c>
      <c r="M4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27">
        <f>STANDARDIZE(HyperP_results[[#This Row],[Nparam]],AVERAGE(M:M),_xlfn.STDEV.S(M:M))</f>
        <v>-0.19623854104441973</v>
      </c>
      <c r="O427">
        <f>STANDARDIZE(HyperP_results[[#This Row],[AvgOACC]],AVERAGE(P:P),_xlfn.STDEV.S(P:P))</f>
        <v>0.73875449460247322</v>
      </c>
      <c r="P427">
        <v>0.98587217683805872</v>
      </c>
      <c r="Q427">
        <f>_xlfn.STDEV.S(HyperP_results[[#This Row],[OACC Fold 1]:[OACC fold 5]])</f>
        <v>2.0824327932596337E-3</v>
      </c>
      <c r="R427">
        <v>0.98338710784650241</v>
      </c>
      <c r="S427">
        <v>0.98723141346879939</v>
      </c>
      <c r="T427">
        <v>0.98654493032196056</v>
      </c>
      <c r="U427">
        <v>0.98819248987437358</v>
      </c>
      <c r="V427">
        <v>0.98400494267865724</v>
      </c>
      <c r="W427">
        <f>STANDARDIZE(HyperP_results[[#This Row],[AvgROCAUC]],AVERAGE(Y:Y),_xlfn.STDEV.S(Y:Y))</f>
        <v>0.67544400481805233</v>
      </c>
      <c r="X427">
        <f>_xlfn.STDEV.S(HyperP_results[[#This Row],[ROC_AUC Fold 1]:[ROC_AUC Fold 5]])</f>
        <v>9.5244689856916761E-5</v>
      </c>
      <c r="Y427">
        <v>0.9986115136427639</v>
      </c>
      <c r="Z427">
        <v>0.99867813481041667</v>
      </c>
      <c r="AA427">
        <v>0.99864795917818239</v>
      </c>
      <c r="AB427">
        <v>0.9984831849048238</v>
      </c>
      <c r="AC427">
        <v>0.99870700658320322</v>
      </c>
      <c r="AD427">
        <v>0.99854128273719267</v>
      </c>
      <c r="AE427">
        <v>0.99896601583213207</v>
      </c>
      <c r="AF427">
        <v>0.99806055919827175</v>
      </c>
      <c r="AG427">
        <v>0.99786977217370632</v>
      </c>
      <c r="AH427">
        <v>0.99982947071259676</v>
      </c>
      <c r="AI427">
        <v>0.99887346658650111</v>
      </c>
      <c r="AJ427">
        <v>0.99854197542110956</v>
      </c>
      <c r="AK427">
        <v>0.9972377547080139</v>
      </c>
      <c r="AL427">
        <v>0.99982783335567227</v>
      </c>
      <c r="AM427">
        <v>0.99895899458882031</v>
      </c>
      <c r="AN427">
        <v>0.99887526357538214</v>
      </c>
      <c r="AO427">
        <v>0.99600108417988475</v>
      </c>
      <c r="AP427">
        <v>0.99985160375663684</v>
      </c>
      <c r="AQ427">
        <v>0.99925485126441205</v>
      </c>
      <c r="AR427">
        <v>0.99848163174917781</v>
      </c>
      <c r="AS427">
        <v>0.99682101378245125</v>
      </c>
      <c r="AT427">
        <v>0.99984210995903111</v>
      </c>
      <c r="AU427">
        <v>0.9990379160641224</v>
      </c>
      <c r="AV427">
        <v>0.99849600017182849</v>
      </c>
      <c r="AW427">
        <v>0.99732081328343136</v>
      </c>
      <c r="AX427">
        <v>0.99950398139135244</v>
      </c>
      <c r="AY427">
        <v>677.11001062393188</v>
      </c>
      <c r="AZ427">
        <f>_xlfn.STDEV.S(HyperP_results[[#This Row],[Train Time Fold 1]:[Train Time Fold 5]])</f>
        <v>90.564637780509017</v>
      </c>
      <c r="BA427">
        <v>773.60307216644287</v>
      </c>
      <c r="BB427">
        <v>708.06481766700745</v>
      </c>
      <c r="BC427">
        <v>735.33277630805969</v>
      </c>
      <c r="BD427">
        <v>615.19411134719849</v>
      </c>
      <c r="BE427">
        <v>553.35527563095093</v>
      </c>
    </row>
    <row r="428" spans="1:57" x14ac:dyDescent="0.25">
      <c r="A428" t="s">
        <v>9</v>
      </c>
      <c r="B4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0.7733616730283619</v>
      </c>
      <c r="C428">
        <v>66</v>
      </c>
      <c r="D428">
        <v>0.9</v>
      </c>
      <c r="E428">
        <v>0.9</v>
      </c>
      <c r="F428">
        <v>128</v>
      </c>
      <c r="G428">
        <v>4</v>
      </c>
      <c r="H428">
        <v>2</v>
      </c>
      <c r="I428">
        <v>5</v>
      </c>
      <c r="J428">
        <v>0</v>
      </c>
      <c r="K428">
        <v>1</v>
      </c>
      <c r="L428" t="b">
        <v>0</v>
      </c>
      <c r="M4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28">
        <f>STANDARDIZE(HyperP_results[[#This Row],[Nparam]],AVERAGE(M:M),_xlfn.STDEV.S(M:M))</f>
        <v>-0.19623854104441973</v>
      </c>
      <c r="O428">
        <f>STANDARDIZE(HyperP_results[[#This Row],[AvgOACC]],AVERAGE(P:P),_xlfn.STDEV.S(P:P))</f>
        <v>0.74020914133420868</v>
      </c>
      <c r="P428">
        <v>0.98591336582686895</v>
      </c>
      <c r="Q428">
        <f>_xlfn.STDEV.S(HyperP_results[[#This Row],[OACC Fold 1]:[OACC fold 5]])</f>
        <v>1.5574243621342971E-3</v>
      </c>
      <c r="R428">
        <v>0.98661357863664445</v>
      </c>
      <c r="S428">
        <v>0.98654493032196056</v>
      </c>
      <c r="T428">
        <v>0.98558385391638637</v>
      </c>
      <c r="U428">
        <v>0.98743735841285096</v>
      </c>
      <c r="V428">
        <v>0.98338710784650241</v>
      </c>
      <c r="W428">
        <f>STANDARDIZE(HyperP_results[[#This Row],[AvgROCAUC]],AVERAGE(Y:Y),_xlfn.STDEV.S(Y:Y))</f>
        <v>0.67365439058191745</v>
      </c>
      <c r="X428">
        <f>_xlfn.STDEV.S(HyperP_results[[#This Row],[ROC_AUC Fold 1]:[ROC_AUC Fold 5]])</f>
        <v>1.0445727546283072E-4</v>
      </c>
      <c r="Y428">
        <v>0.99859975251625033</v>
      </c>
      <c r="Z428">
        <v>0.99868667728357774</v>
      </c>
      <c r="AA428">
        <v>0.99866534520752248</v>
      </c>
      <c r="AB428">
        <v>0.9986696946473832</v>
      </c>
      <c r="AC428">
        <v>0.99852131705798197</v>
      </c>
      <c r="AD428">
        <v>0.99845572838478602</v>
      </c>
      <c r="AE428">
        <v>0.99928281085831427</v>
      </c>
      <c r="AF428">
        <v>0.99943950190455677</v>
      </c>
      <c r="AG428">
        <v>0.99645803629774832</v>
      </c>
      <c r="AH428">
        <v>0.99948831159832974</v>
      </c>
      <c r="AI428">
        <v>0.99925456192746243</v>
      </c>
      <c r="AJ428">
        <v>0.99821268672468844</v>
      </c>
      <c r="AK428">
        <v>0.99729809006118941</v>
      </c>
      <c r="AL428">
        <v>0.99988338858886316</v>
      </c>
      <c r="AM428">
        <v>0.99928353420068827</v>
      </c>
      <c r="AN428">
        <v>0.99938950868141574</v>
      </c>
      <c r="AO428">
        <v>0.99624903463434922</v>
      </c>
      <c r="AP428">
        <v>0.999348159590709</v>
      </c>
      <c r="AQ428">
        <v>0.99951364387675246</v>
      </c>
      <c r="AR428">
        <v>0.99852871795897302</v>
      </c>
      <c r="AS428">
        <v>0.9958188528485713</v>
      </c>
      <c r="AT428">
        <v>0.99970098128236762</v>
      </c>
      <c r="AU428">
        <v>0.99928666868430949</v>
      </c>
      <c r="AV428">
        <v>0.99886391326212809</v>
      </c>
      <c r="AW428">
        <v>0.99518973147983125</v>
      </c>
      <c r="AX428">
        <v>0.99988348912832348</v>
      </c>
      <c r="AY428">
        <v>629.02726736068723</v>
      </c>
      <c r="AZ428">
        <f>_xlfn.STDEV.S(HyperP_results[[#This Row],[Train Time Fold 1]:[Train Time Fold 5]])</f>
        <v>85.583905319569695</v>
      </c>
      <c r="BA428">
        <v>659.11742234230042</v>
      </c>
      <c r="BB428">
        <v>705.44982814788818</v>
      </c>
      <c r="BC428">
        <v>625.74128794670105</v>
      </c>
      <c r="BD428">
        <v>670.18759417533875</v>
      </c>
      <c r="BE428">
        <v>484.64020419120789</v>
      </c>
    </row>
    <row r="429" spans="1:57" x14ac:dyDescent="0.25">
      <c r="A429" t="s">
        <v>8</v>
      </c>
      <c r="B4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0.77332655675980644</v>
      </c>
      <c r="C429">
        <v>17</v>
      </c>
      <c r="D429">
        <v>0.9</v>
      </c>
      <c r="E429">
        <v>0.9</v>
      </c>
      <c r="F429">
        <v>64</v>
      </c>
      <c r="G429">
        <v>1</v>
      </c>
      <c r="H429">
        <v>16</v>
      </c>
      <c r="I429">
        <v>3</v>
      </c>
      <c r="J429">
        <v>0</v>
      </c>
      <c r="K429">
        <v>1</v>
      </c>
      <c r="L429" t="b">
        <v>0</v>
      </c>
      <c r="M4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29">
        <f>STANDARDIZE(HyperP_results[[#This Row],[Nparam]],AVERAGE(M:M),_xlfn.STDEV.S(M:M))</f>
        <v>-0.84129315091819212</v>
      </c>
      <c r="O429">
        <f>STANDARDIZE(HyperP_results[[#This Row],[AvgOACC]],AVERAGE(P:P),_xlfn.STDEV.S(P:P))</f>
        <v>0.1311970429795225</v>
      </c>
      <c r="P429">
        <v>0.96866890917827964</v>
      </c>
      <c r="Q429">
        <f>_xlfn.STDEV.S(HyperP_results[[#This Row],[OACC Fold 1]:[OACC fold 5]])</f>
        <v>2.0385197668553678E-3</v>
      </c>
      <c r="R429">
        <v>0.96601908423148208</v>
      </c>
      <c r="S429">
        <v>0.96794123704263058</v>
      </c>
      <c r="T429">
        <v>0.97096176288872105</v>
      </c>
      <c r="U429">
        <v>0.97048122468593401</v>
      </c>
      <c r="V429">
        <v>0.96794123704263058</v>
      </c>
      <c r="W429">
        <f>STANDARDIZE(HyperP_results[[#This Row],[AvgROCAUC]],AVERAGE(Y:Y),_xlfn.STDEV.S(Y:Y))</f>
        <v>0.37118249607874049</v>
      </c>
      <c r="X429">
        <f>_xlfn.STDEV.S(HyperP_results[[#This Row],[ROC_AUC Fold 1]:[ROC_AUC Fold 5]])</f>
        <v>4.6036086082980245E-4</v>
      </c>
      <c r="Y429">
        <v>0.99661194411250398</v>
      </c>
      <c r="Z429">
        <v>0.99637208516313069</v>
      </c>
      <c r="AA429">
        <v>0.99642779984383678</v>
      </c>
      <c r="AB429">
        <v>0.99690803213176904</v>
      </c>
      <c r="AC429">
        <v>0.99725054847176542</v>
      </c>
      <c r="AD429">
        <v>0.99610125495201751</v>
      </c>
      <c r="AE429">
        <v>0.99738657364676631</v>
      </c>
      <c r="AF429">
        <v>0.9954056783413805</v>
      </c>
      <c r="AG429">
        <v>0.99363111150715844</v>
      </c>
      <c r="AH429">
        <v>0.99912789199603058</v>
      </c>
      <c r="AI429">
        <v>0.99736606930160054</v>
      </c>
      <c r="AJ429">
        <v>0.99532911464594065</v>
      </c>
      <c r="AK429">
        <v>0.99468811263589374</v>
      </c>
      <c r="AL429">
        <v>0.99890383262742177</v>
      </c>
      <c r="AM429">
        <v>0.9979226667916602</v>
      </c>
      <c r="AN429">
        <v>0.99655198591598326</v>
      </c>
      <c r="AO429">
        <v>0.99382878868888502</v>
      </c>
      <c r="AP429">
        <v>0.99932786498251391</v>
      </c>
      <c r="AQ429">
        <v>0.99801328712429349</v>
      </c>
      <c r="AR429">
        <v>0.99686192538344809</v>
      </c>
      <c r="AS429">
        <v>0.99544013247787078</v>
      </c>
      <c r="AT429">
        <v>0.9993278649825138</v>
      </c>
      <c r="AU429">
        <v>0.9970826637594089</v>
      </c>
      <c r="AV429">
        <v>0.99588868694095545</v>
      </c>
      <c r="AW429">
        <v>0.99278099566328049</v>
      </c>
      <c r="AX429">
        <v>0.99905085004390115</v>
      </c>
      <c r="AY429">
        <v>719.82745871543887</v>
      </c>
      <c r="AZ429">
        <f>_xlfn.STDEV.S(HyperP_results[[#This Row],[Train Time Fold 1]:[Train Time Fold 5]])</f>
        <v>47.790867498574144</v>
      </c>
      <c r="BA429">
        <v>692.5546669960022</v>
      </c>
      <c r="BB429">
        <v>704.76602005958557</v>
      </c>
      <c r="BC429">
        <v>664.87683296203613</v>
      </c>
      <c r="BD429">
        <v>782.84822249412537</v>
      </c>
      <c r="BE429">
        <v>754.09155106544495</v>
      </c>
    </row>
    <row r="430" spans="1:57" x14ac:dyDescent="0.25">
      <c r="A430" t="s">
        <v>11</v>
      </c>
      <c r="B4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0.77317288833510245</v>
      </c>
      <c r="C430">
        <v>57</v>
      </c>
      <c r="D430">
        <v>0.9</v>
      </c>
      <c r="E430">
        <v>0.999</v>
      </c>
      <c r="F430">
        <v>64</v>
      </c>
      <c r="G430">
        <v>3</v>
      </c>
      <c r="H430">
        <v>16</v>
      </c>
      <c r="I430">
        <v>3</v>
      </c>
      <c r="J430">
        <v>0</v>
      </c>
      <c r="K430">
        <v>1</v>
      </c>
      <c r="L430" t="b">
        <v>0</v>
      </c>
      <c r="M4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30">
        <f>STANDARDIZE(HyperP_results[[#This Row],[Nparam]],AVERAGE(M:M),_xlfn.STDEV.S(M:M))</f>
        <v>-0.75436049565004548</v>
      </c>
      <c r="O430">
        <f>STANDARDIZE(HyperP_results[[#This Row],[AvgOACC]],AVERAGE(P:P),_xlfn.STDEV.S(P:P))</f>
        <v>0.26114548434819601</v>
      </c>
      <c r="P430">
        <v>0.97234845884533527</v>
      </c>
      <c r="Q430">
        <f>_xlfn.STDEV.S(HyperP_results[[#This Row],[OACC Fold 1]:[OACC fold 5]])</f>
        <v>1.2178063975781292E-3</v>
      </c>
      <c r="R430">
        <v>0.97254067412645018</v>
      </c>
      <c r="S430">
        <v>0.97411958536417931</v>
      </c>
      <c r="T430">
        <v>0.97254067412645018</v>
      </c>
      <c r="U430">
        <v>0.97171689435024367</v>
      </c>
      <c r="V430">
        <v>0.97082446625935337</v>
      </c>
      <c r="W430">
        <f>STANDARDIZE(HyperP_results[[#This Row],[AvgROCAUC]],AVERAGE(Y:Y),_xlfn.STDEV.S(Y:Y))</f>
        <v>0.36427489352098485</v>
      </c>
      <c r="X430">
        <f>_xlfn.STDEV.S(HyperP_results[[#This Row],[ROC_AUC Fold 1]:[ROC_AUC Fold 5]])</f>
        <v>5.7407470521261827E-4</v>
      </c>
      <c r="Y430">
        <v>0.99656654819088752</v>
      </c>
      <c r="Z430">
        <v>0.99696442988542067</v>
      </c>
      <c r="AA430">
        <v>0.9959327948103901</v>
      </c>
      <c r="AB430">
        <v>0.99733078522662189</v>
      </c>
      <c r="AC430">
        <v>0.99643399123597431</v>
      </c>
      <c r="AD430">
        <v>0.99617073979603032</v>
      </c>
      <c r="AE430">
        <v>0.99790129443564535</v>
      </c>
      <c r="AF430">
        <v>0.9975026533440281</v>
      </c>
      <c r="AG430">
        <v>0.99338720816253778</v>
      </c>
      <c r="AH430">
        <v>0.99938344894126485</v>
      </c>
      <c r="AI430">
        <v>0.99783056119601865</v>
      </c>
      <c r="AJ430">
        <v>0.99731262354806727</v>
      </c>
      <c r="AK430">
        <v>0.98858210063565621</v>
      </c>
      <c r="AL430">
        <v>0.9994444476680906</v>
      </c>
      <c r="AM430">
        <v>0.99827321779530254</v>
      </c>
      <c r="AN430">
        <v>0.99664852838467088</v>
      </c>
      <c r="AO430">
        <v>0.99492039446325675</v>
      </c>
      <c r="AP430">
        <v>0.99918317433640091</v>
      </c>
      <c r="AQ430">
        <v>0.99781143602364608</v>
      </c>
      <c r="AR430">
        <v>0.99641230114732582</v>
      </c>
      <c r="AS430">
        <v>0.99253519871680618</v>
      </c>
      <c r="AT430">
        <v>0.99893857619233628</v>
      </c>
      <c r="AU430">
        <v>0.99698851351598994</v>
      </c>
      <c r="AV430">
        <v>0.99608603056030187</v>
      </c>
      <c r="AW430">
        <v>0.99320791005762488</v>
      </c>
      <c r="AX430">
        <v>0.99904536346192629</v>
      </c>
      <c r="AY430">
        <v>858.2403487682343</v>
      </c>
      <c r="AZ430">
        <f>_xlfn.STDEV.S(HyperP_results[[#This Row],[Train Time Fold 1]:[Train Time Fold 5]])</f>
        <v>33.51954801321375</v>
      </c>
      <c r="BA430">
        <v>838.36527156829834</v>
      </c>
      <c r="BB430">
        <v>915.42098116874695</v>
      </c>
      <c r="BC430">
        <v>861.41853737831116</v>
      </c>
      <c r="BD430">
        <v>837.87735438346863</v>
      </c>
      <c r="BE430">
        <v>838.11959934234619</v>
      </c>
    </row>
    <row r="431" spans="1:57" x14ac:dyDescent="0.25">
      <c r="A431" t="s">
        <v>5</v>
      </c>
      <c r="B4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0.77296991767682333</v>
      </c>
      <c r="C431">
        <v>61</v>
      </c>
      <c r="D431">
        <v>0.85</v>
      </c>
      <c r="E431">
        <v>0.999</v>
      </c>
      <c r="F431">
        <v>64</v>
      </c>
      <c r="G431">
        <v>4</v>
      </c>
      <c r="H431">
        <v>1</v>
      </c>
      <c r="I431">
        <v>3</v>
      </c>
      <c r="J431">
        <v>0</v>
      </c>
      <c r="K431">
        <v>1</v>
      </c>
      <c r="L431" t="b">
        <v>0</v>
      </c>
      <c r="M4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31">
        <f>STANDARDIZE(HyperP_results[[#This Row],[Nparam]],AVERAGE(M:M),_xlfn.STDEV.S(M:M))</f>
        <v>-0.71030315702905844</v>
      </c>
      <c r="O431">
        <f>STANDARDIZE(HyperP_results[[#This Row],[AvgOACC]],AVERAGE(P:P),_xlfn.STDEV.S(P:P))</f>
        <v>0.28635936103166976</v>
      </c>
      <c r="P431">
        <v>0.97306240131804755</v>
      </c>
      <c r="Q431">
        <f>_xlfn.STDEV.S(HyperP_results[[#This Row],[OACC Fold 1]:[OACC fold 5]])</f>
        <v>2.6536813851861618E-3</v>
      </c>
      <c r="R431">
        <v>0.97151094940619209</v>
      </c>
      <c r="S431">
        <v>0.97734605615432146</v>
      </c>
      <c r="T431">
        <v>0.97034392805656622</v>
      </c>
      <c r="U431">
        <v>0.97295256401455343</v>
      </c>
      <c r="V431">
        <v>0.97315850895860512</v>
      </c>
      <c r="W431">
        <f>STANDARDIZE(HyperP_results[[#This Row],[AvgROCAUC]],AVERAGE(Y:Y),_xlfn.STDEV.S(Y:Y))</f>
        <v>0.39960674190260698</v>
      </c>
      <c r="X431">
        <f>_xlfn.STDEV.S(HyperP_results[[#This Row],[ROC_AUC Fold 1]:[ROC_AUC Fold 5]])</f>
        <v>4.0566278204445284E-4</v>
      </c>
      <c r="Y431">
        <v>0.99679874478967645</v>
      </c>
      <c r="Z431">
        <v>0.9963721554568018</v>
      </c>
      <c r="AA431">
        <v>0.99661121603163882</v>
      </c>
      <c r="AB431">
        <v>0.99672035253542435</v>
      </c>
      <c r="AC431">
        <v>0.99683261154832126</v>
      </c>
      <c r="AD431">
        <v>0.99745738837619558</v>
      </c>
      <c r="AE431">
        <v>0.99721268214002101</v>
      </c>
      <c r="AF431">
        <v>0.99605373864135438</v>
      </c>
      <c r="AG431">
        <v>0.99339407711043792</v>
      </c>
      <c r="AH431">
        <v>0.99894068752100196</v>
      </c>
      <c r="AI431">
        <v>0.99798575189125083</v>
      </c>
      <c r="AJ431">
        <v>0.99671516749951672</v>
      </c>
      <c r="AK431">
        <v>0.99227818867700346</v>
      </c>
      <c r="AL431">
        <v>0.99933552034427475</v>
      </c>
      <c r="AM431">
        <v>0.99790476647904147</v>
      </c>
      <c r="AN431">
        <v>0.99601839158099315</v>
      </c>
      <c r="AO431">
        <v>0.99319120180597631</v>
      </c>
      <c r="AP431">
        <v>0.99937131239213184</v>
      </c>
      <c r="AQ431">
        <v>0.99794259246292683</v>
      </c>
      <c r="AR431">
        <v>0.99636175244392799</v>
      </c>
      <c r="AS431">
        <v>0.99439471573694527</v>
      </c>
      <c r="AT431">
        <v>0.99867270677103381</v>
      </c>
      <c r="AU431">
        <v>0.99789979952807206</v>
      </c>
      <c r="AV431">
        <v>0.9971591999010504</v>
      </c>
      <c r="AW431">
        <v>0.99626745084061064</v>
      </c>
      <c r="AX431">
        <v>0.99902083183361956</v>
      </c>
      <c r="AY431">
        <v>711.09835295677181</v>
      </c>
      <c r="AZ431">
        <f>_xlfn.STDEV.S(HyperP_results[[#This Row],[Train Time Fold 1]:[Train Time Fold 5]])</f>
        <v>107.58599600049027</v>
      </c>
      <c r="BA431">
        <v>711.62828254699707</v>
      </c>
      <c r="BB431">
        <v>896.95867419242859</v>
      </c>
      <c r="BC431">
        <v>645.8756103515625</v>
      </c>
      <c r="BD431">
        <v>659.45489048957825</v>
      </c>
      <c r="BE431">
        <v>641.57430720329285</v>
      </c>
    </row>
    <row r="432" spans="1:57" x14ac:dyDescent="0.25">
      <c r="A432" t="s">
        <v>5</v>
      </c>
      <c r="B4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0.77260494468026619</v>
      </c>
      <c r="C432">
        <v>53</v>
      </c>
      <c r="D432">
        <v>0.85</v>
      </c>
      <c r="E432">
        <v>0.999</v>
      </c>
      <c r="F432">
        <v>64</v>
      </c>
      <c r="G432">
        <v>3</v>
      </c>
      <c r="H432">
        <v>8</v>
      </c>
      <c r="I432">
        <v>3</v>
      </c>
      <c r="J432">
        <v>0</v>
      </c>
      <c r="K432">
        <v>1</v>
      </c>
      <c r="L432" t="b">
        <v>0</v>
      </c>
      <c r="M4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32">
        <f>STANDARDIZE(HyperP_results[[#This Row],[Nparam]],AVERAGE(M:M),_xlfn.STDEV.S(M:M))</f>
        <v>-0.75436049565004548</v>
      </c>
      <c r="O432">
        <f>STANDARDIZE(HyperP_results[[#This Row],[AvgOACC]],AVERAGE(P:P),_xlfn.STDEV.S(P:P))</f>
        <v>0.24029554785994026</v>
      </c>
      <c r="P432">
        <v>0.971758083339054</v>
      </c>
      <c r="Q432">
        <f>_xlfn.STDEV.S(HyperP_results[[#This Row],[OACC Fold 1]:[OACC fold 5]])</f>
        <v>2.1755126408974329E-3</v>
      </c>
      <c r="R432">
        <v>0.96897096176288877</v>
      </c>
      <c r="S432">
        <v>0.97288391569986954</v>
      </c>
      <c r="T432">
        <v>0.97473742019633414</v>
      </c>
      <c r="U432">
        <v>0.97082446625935337</v>
      </c>
      <c r="V432">
        <v>0.9713736527768243</v>
      </c>
      <c r="W432">
        <f>STANDARDIZE(HyperP_results[[#This Row],[AvgROCAUC]],AVERAGE(Y:Y),_xlfn.STDEV.S(Y:Y))</f>
        <v>0.38109059973212367</v>
      </c>
      <c r="X432">
        <f>_xlfn.STDEV.S(HyperP_results[[#This Row],[ROC_AUC Fold 1]:[ROC_AUC Fold 5]])</f>
        <v>5.7293299944770543E-4</v>
      </c>
      <c r="Y432">
        <v>0.99667705896140502</v>
      </c>
      <c r="Z432">
        <v>0.99633407865602885</v>
      </c>
      <c r="AA432">
        <v>0.99733394209446569</v>
      </c>
      <c r="AB432">
        <v>0.99699068188813056</v>
      </c>
      <c r="AC432">
        <v>0.99587923807080847</v>
      </c>
      <c r="AD432">
        <v>0.99684735409759184</v>
      </c>
      <c r="AE432">
        <v>0.99661108310972424</v>
      </c>
      <c r="AF432">
        <v>0.99452922307568681</v>
      </c>
      <c r="AG432">
        <v>0.99554684251173275</v>
      </c>
      <c r="AH432">
        <v>0.99926798655253113</v>
      </c>
      <c r="AI432">
        <v>0.99791368770165578</v>
      </c>
      <c r="AJ432">
        <v>0.99705451038859183</v>
      </c>
      <c r="AK432">
        <v>0.9956224380680806</v>
      </c>
      <c r="AL432">
        <v>0.99928249296037064</v>
      </c>
      <c r="AM432">
        <v>0.99816007740342072</v>
      </c>
      <c r="AN432">
        <v>0.99662116172400339</v>
      </c>
      <c r="AO432">
        <v>0.99399553704033738</v>
      </c>
      <c r="AP432">
        <v>0.99904914087307661</v>
      </c>
      <c r="AQ432">
        <v>0.99711545528037038</v>
      </c>
      <c r="AR432">
        <v>0.99638039806455869</v>
      </c>
      <c r="AS432">
        <v>0.9906906819937028</v>
      </c>
      <c r="AT432">
        <v>0.9993346442146922</v>
      </c>
      <c r="AU432">
        <v>0.99798664883579502</v>
      </c>
      <c r="AV432">
        <v>0.99651112108506767</v>
      </c>
      <c r="AW432">
        <v>0.99475268074615331</v>
      </c>
      <c r="AX432">
        <v>0.99851549178072674</v>
      </c>
      <c r="AY432">
        <v>603.33394470214841</v>
      </c>
      <c r="AZ432">
        <f>_xlfn.STDEV.S(HyperP_results[[#This Row],[Train Time Fold 1]:[Train Time Fold 5]])</f>
        <v>57.672428652363337</v>
      </c>
      <c r="BA432">
        <v>530.2056941986084</v>
      </c>
      <c r="BB432">
        <v>578.69356274604797</v>
      </c>
      <c r="BC432">
        <v>665.67897820472717</v>
      </c>
      <c r="BD432">
        <v>658.69695782661438</v>
      </c>
      <c r="BE432">
        <v>583.39453053474426</v>
      </c>
    </row>
    <row r="433" spans="1:57" x14ac:dyDescent="0.25">
      <c r="A433" t="s">
        <v>8</v>
      </c>
      <c r="B4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0.77247168630437479</v>
      </c>
      <c r="C433">
        <v>1</v>
      </c>
      <c r="D433">
        <v>0.9</v>
      </c>
      <c r="E433">
        <v>0.9</v>
      </c>
      <c r="F433">
        <v>64</v>
      </c>
      <c r="G433">
        <v>1</v>
      </c>
      <c r="H433">
        <v>1</v>
      </c>
      <c r="I433">
        <v>3</v>
      </c>
      <c r="J433">
        <v>0</v>
      </c>
      <c r="K433">
        <v>1</v>
      </c>
      <c r="L433" t="b">
        <v>0</v>
      </c>
      <c r="M4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33">
        <f>STANDARDIZE(HyperP_results[[#This Row],[Nparam]],AVERAGE(M:M),_xlfn.STDEV.S(M:M))</f>
        <v>-0.84129315091819212</v>
      </c>
      <c r="O433">
        <f>STANDARDIZE(HyperP_results[[#This Row],[AvgOACC]],AVERAGE(P:P),_xlfn.STDEV.S(P:P))</f>
        <v>0.12828774951604779</v>
      </c>
      <c r="P433">
        <v>0.96858653120065907</v>
      </c>
      <c r="Q433">
        <f>_xlfn.STDEV.S(HyperP_results[[#This Row],[OACC Fold 1]:[OACC fold 5]])</f>
        <v>2.6594466973962061E-3</v>
      </c>
      <c r="R433">
        <v>0.96800988535731447</v>
      </c>
      <c r="S433">
        <v>0.97192283929429535</v>
      </c>
      <c r="T433">
        <v>0.9686277201894693</v>
      </c>
      <c r="U433">
        <v>0.96972609322441139</v>
      </c>
      <c r="V433">
        <v>0.96464611793780464</v>
      </c>
      <c r="W433">
        <f>STANDARDIZE(HyperP_results[[#This Row],[AvgROCAUC]],AVERAGE(Y:Y),_xlfn.STDEV.S(Y:Y))</f>
        <v>0.36885937388626139</v>
      </c>
      <c r="X433">
        <f>_xlfn.STDEV.S(HyperP_results[[#This Row],[ROC_AUC Fold 1]:[ROC_AUC Fold 5]])</f>
        <v>5.0013468509963333E-4</v>
      </c>
      <c r="Y433">
        <v>0.99659667683676345</v>
      </c>
      <c r="Z433">
        <v>0.9968599140226807</v>
      </c>
      <c r="AA433">
        <v>0.9972934872533622</v>
      </c>
      <c r="AB433">
        <v>0.99655197241034976</v>
      </c>
      <c r="AC433">
        <v>0.9962503048207455</v>
      </c>
      <c r="AD433">
        <v>0.99602770567667942</v>
      </c>
      <c r="AE433">
        <v>0.99732041193094412</v>
      </c>
      <c r="AF433">
        <v>0.99689912404466652</v>
      </c>
      <c r="AG433">
        <v>0.99467571140022581</v>
      </c>
      <c r="AH433">
        <v>0.9992058818916425</v>
      </c>
      <c r="AI433">
        <v>0.99788884330224514</v>
      </c>
      <c r="AJ433">
        <v>0.99620307025047716</v>
      </c>
      <c r="AK433">
        <v>0.9960361343788986</v>
      </c>
      <c r="AL433">
        <v>0.99937550632390315</v>
      </c>
      <c r="AM433">
        <v>0.99731826119295153</v>
      </c>
      <c r="AN433">
        <v>0.99642285527221131</v>
      </c>
      <c r="AO433">
        <v>0.99386198241549351</v>
      </c>
      <c r="AP433">
        <v>0.99926772802249053</v>
      </c>
      <c r="AQ433">
        <v>0.99707643337042628</v>
      </c>
      <c r="AR433">
        <v>0.99584811836617704</v>
      </c>
      <c r="AS433">
        <v>0.99358232341234476</v>
      </c>
      <c r="AT433">
        <v>0.99900955705128913</v>
      </c>
      <c r="AU433">
        <v>0.9970480108374048</v>
      </c>
      <c r="AV433">
        <v>0.99560485504557539</v>
      </c>
      <c r="AW433">
        <v>0.99305746153389174</v>
      </c>
      <c r="AX433">
        <v>0.99888017712869748</v>
      </c>
      <c r="AY433">
        <v>2019.815918970108</v>
      </c>
      <c r="AZ433">
        <f>_xlfn.STDEV.S(HyperP_results[[#This Row],[Train Time Fold 1]:[Train Time Fold 5]])</f>
        <v>3.9344742781780426</v>
      </c>
      <c r="BA433">
        <v>2021.8643832206726</v>
      </c>
      <c r="BB433">
        <v>2021.0291793346405</v>
      </c>
      <c r="BC433">
        <v>2022.6472144126892</v>
      </c>
      <c r="BD433">
        <v>2012.9175610542297</v>
      </c>
      <c r="BE433">
        <v>2020.6212568283081</v>
      </c>
    </row>
    <row r="434" spans="1:57" x14ac:dyDescent="0.25">
      <c r="A434" t="s">
        <v>8</v>
      </c>
      <c r="B4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0.77228280475874889</v>
      </c>
      <c r="C434">
        <v>65</v>
      </c>
      <c r="D434">
        <v>0.9</v>
      </c>
      <c r="E434">
        <v>0.9</v>
      </c>
      <c r="F434">
        <v>64</v>
      </c>
      <c r="G434">
        <v>4</v>
      </c>
      <c r="H434">
        <v>2</v>
      </c>
      <c r="I434">
        <v>3</v>
      </c>
      <c r="J434">
        <v>0</v>
      </c>
      <c r="K434">
        <v>1</v>
      </c>
      <c r="L434" t="b">
        <v>0</v>
      </c>
      <c r="M4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34">
        <f>STANDARDIZE(HyperP_results[[#This Row],[Nparam]],AVERAGE(M:M),_xlfn.STDEV.S(M:M))</f>
        <v>-0.71030315702905844</v>
      </c>
      <c r="O434">
        <f>STANDARDIZE(HyperP_results[[#This Row],[AvgOACC]],AVERAGE(P:P),_xlfn.STDEV.S(P:P))</f>
        <v>0.26599430678732711</v>
      </c>
      <c r="P434">
        <v>0.97248575547470306</v>
      </c>
      <c r="Q434">
        <f>_xlfn.STDEV.S(HyperP_results[[#This Row],[OACC Fold 1]:[OACC fold 5]])</f>
        <v>2.5820345934576923E-3</v>
      </c>
      <c r="R434">
        <v>0.97199148760897924</v>
      </c>
      <c r="S434">
        <v>0.96835312693073383</v>
      </c>
      <c r="T434">
        <v>0.97466877188165035</v>
      </c>
      <c r="U434">
        <v>0.97281526738518564</v>
      </c>
      <c r="V434">
        <v>0.97460012356696646</v>
      </c>
      <c r="W434">
        <f>STANDARDIZE(HyperP_results[[#This Row],[AvgROCAUC]],AVERAGE(Y:Y),_xlfn.STDEV.S(Y:Y))</f>
        <v>0.41515726388731022</v>
      </c>
      <c r="X434">
        <f>_xlfn.STDEV.S(HyperP_results[[#This Row],[ROC_AUC Fold 1]:[ROC_AUC Fold 5]])</f>
        <v>6.0478047191196824E-4</v>
      </c>
      <c r="Y434">
        <v>0.99690094092374903</v>
      </c>
      <c r="Z434">
        <v>0.99613037955366579</v>
      </c>
      <c r="AA434">
        <v>0.99660462065736899</v>
      </c>
      <c r="AB434">
        <v>0.99676843290388639</v>
      </c>
      <c r="AC434">
        <v>0.99735123527950076</v>
      </c>
      <c r="AD434">
        <v>0.99765003622432324</v>
      </c>
      <c r="AE434">
        <v>0.99767999989198097</v>
      </c>
      <c r="AF434">
        <v>0.99662279113275765</v>
      </c>
      <c r="AG434">
        <v>0.99126849046515753</v>
      </c>
      <c r="AH434">
        <v>0.99898763944894942</v>
      </c>
      <c r="AI434">
        <v>0.99752424016741414</v>
      </c>
      <c r="AJ434">
        <v>0.99646634937634393</v>
      </c>
      <c r="AK434">
        <v>0.99377146082100642</v>
      </c>
      <c r="AL434">
        <v>0.99900908307954783</v>
      </c>
      <c r="AM434">
        <v>0.997461618006943</v>
      </c>
      <c r="AN434">
        <v>0.99599683894701674</v>
      </c>
      <c r="AO434">
        <v>0.99431837759163544</v>
      </c>
      <c r="AP434">
        <v>0.99929784677223243</v>
      </c>
      <c r="AQ434">
        <v>0.99790130408021027</v>
      </c>
      <c r="AR434">
        <v>0.99609182607098445</v>
      </c>
      <c r="AS434">
        <v>0.99601430226341126</v>
      </c>
      <c r="AT434">
        <v>0.99950863493208519</v>
      </c>
      <c r="AU434">
        <v>0.99786604355061181</v>
      </c>
      <c r="AV434">
        <v>0.99733463908225783</v>
      </c>
      <c r="AW434">
        <v>0.99632849165329995</v>
      </c>
      <c r="AX434">
        <v>0.99958270378874625</v>
      </c>
      <c r="AY434">
        <v>676.24665589332585</v>
      </c>
      <c r="AZ434">
        <f>_xlfn.STDEV.S(HyperP_results[[#This Row],[Train Time Fold 1]:[Train Time Fold 5]])</f>
        <v>72.107675666655837</v>
      </c>
      <c r="BA434">
        <v>744.60450673103333</v>
      </c>
      <c r="BB434">
        <v>579.41235256195068</v>
      </c>
      <c r="BC434">
        <v>699.41460251808167</v>
      </c>
      <c r="BD434">
        <v>623.23428678512573</v>
      </c>
      <c r="BE434">
        <v>734.56753087043762</v>
      </c>
    </row>
    <row r="435" spans="1:57" x14ac:dyDescent="0.25">
      <c r="A435" t="s">
        <v>0</v>
      </c>
      <c r="B4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0.77214063908741959</v>
      </c>
      <c r="C435">
        <v>81</v>
      </c>
      <c r="D435">
        <v>0.85</v>
      </c>
      <c r="E435">
        <v>0.9</v>
      </c>
      <c r="F435">
        <v>64</v>
      </c>
      <c r="G435">
        <v>5</v>
      </c>
      <c r="H435">
        <v>1</v>
      </c>
      <c r="I435">
        <v>3</v>
      </c>
      <c r="J435">
        <v>0</v>
      </c>
      <c r="K435">
        <v>1</v>
      </c>
      <c r="L435" t="b">
        <v>0</v>
      </c>
      <c r="M4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35">
        <f>STANDARDIZE(HyperP_results[[#This Row],[Nparam]],AVERAGE(M:M),_xlfn.STDEV.S(M:M))</f>
        <v>-0.66624581840807151</v>
      </c>
      <c r="O435">
        <f>STANDARDIZE(HyperP_results[[#This Row],[AvgOACC]],AVERAGE(P:P),_xlfn.STDEV.S(P:P))</f>
        <v>0.32951388073992061</v>
      </c>
      <c r="P435">
        <v>0.97428434131942043</v>
      </c>
      <c r="Q435">
        <f>_xlfn.STDEV.S(HyperP_results[[#This Row],[OACC Fold 1]:[OACC fold 5]])</f>
        <v>2.2215977737630463E-3</v>
      </c>
      <c r="R435">
        <v>0.97082446625935337</v>
      </c>
      <c r="S435">
        <v>0.9742568819935471</v>
      </c>
      <c r="T435">
        <v>0.97514931008443739</v>
      </c>
      <c r="U435">
        <v>0.97693416626621821</v>
      </c>
      <c r="V435">
        <v>0.9742568819935471</v>
      </c>
      <c r="W435">
        <f>STANDARDIZE(HyperP_results[[#This Row],[AvgROCAUC]],AVERAGE(Y:Y),_xlfn.STDEV.S(Y:Y))</f>
        <v>0.41343339118374006</v>
      </c>
      <c r="X435">
        <f>_xlfn.STDEV.S(HyperP_results[[#This Row],[ROC_AUC Fold 1]:[ROC_AUC Fold 5]])</f>
        <v>5.5895662092048147E-4</v>
      </c>
      <c r="Y435">
        <v>0.99688961184257019</v>
      </c>
      <c r="Z435">
        <v>0.99624872396616626</v>
      </c>
      <c r="AA435">
        <v>0.99673170878008843</v>
      </c>
      <c r="AB435">
        <v>0.99654010082593325</v>
      </c>
      <c r="AC435">
        <v>0.99759143961489827</v>
      </c>
      <c r="AD435">
        <v>0.99733608602576462</v>
      </c>
      <c r="AE435">
        <v>0.99691694119920904</v>
      </c>
      <c r="AF435">
        <v>0.99662018037554911</v>
      </c>
      <c r="AG435">
        <v>0.993312912136874</v>
      </c>
      <c r="AH435">
        <v>0.99902063075469905</v>
      </c>
      <c r="AI435">
        <v>0.99745465463102112</v>
      </c>
      <c r="AJ435">
        <v>0.99662971611996298</v>
      </c>
      <c r="AK435">
        <v>0.99344160280401594</v>
      </c>
      <c r="AL435">
        <v>0.99919862868772291</v>
      </c>
      <c r="AM435">
        <v>0.99793971838256013</v>
      </c>
      <c r="AN435">
        <v>0.99740746254396628</v>
      </c>
      <c r="AO435">
        <v>0.99138563387393808</v>
      </c>
      <c r="AP435">
        <v>0.99902894680434162</v>
      </c>
      <c r="AQ435">
        <v>0.99817902897362354</v>
      </c>
      <c r="AR435">
        <v>0.99713268497677721</v>
      </c>
      <c r="AS435">
        <v>0.99602414156715979</v>
      </c>
      <c r="AT435">
        <v>0.99910709469053405</v>
      </c>
      <c r="AU435">
        <v>0.99799201121392855</v>
      </c>
      <c r="AV435">
        <v>0.99680380363254473</v>
      </c>
      <c r="AW435">
        <v>0.99577927285688828</v>
      </c>
      <c r="AX435">
        <v>0.99918778478879322</v>
      </c>
      <c r="AY435">
        <v>714.68600230216975</v>
      </c>
      <c r="AZ435">
        <f>_xlfn.STDEV.S(HyperP_results[[#This Row],[Train Time Fold 1]:[Train Time Fold 5]])</f>
        <v>82.219411782219467</v>
      </c>
      <c r="BA435">
        <v>599.52808332443237</v>
      </c>
      <c r="BB435">
        <v>750.42996501922607</v>
      </c>
      <c r="BC435">
        <v>823.46050596237183</v>
      </c>
      <c r="BD435">
        <v>689.09160923957825</v>
      </c>
      <c r="BE435">
        <v>710.91984796524048</v>
      </c>
    </row>
    <row r="436" spans="1:57" x14ac:dyDescent="0.25">
      <c r="A436" t="s">
        <v>0</v>
      </c>
      <c r="B4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0.77176126462639594</v>
      </c>
      <c r="C436">
        <v>29</v>
      </c>
      <c r="D436">
        <v>0.85</v>
      </c>
      <c r="E436">
        <v>0.9</v>
      </c>
      <c r="F436">
        <v>64</v>
      </c>
      <c r="G436">
        <v>2</v>
      </c>
      <c r="H436">
        <v>4</v>
      </c>
      <c r="I436">
        <v>3</v>
      </c>
      <c r="J436">
        <v>0</v>
      </c>
      <c r="K436">
        <v>1</v>
      </c>
      <c r="L436" t="b">
        <v>0</v>
      </c>
      <c r="M4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36">
        <f>STANDARDIZE(HyperP_results[[#This Row],[Nparam]],AVERAGE(M:M),_xlfn.STDEV.S(M:M))</f>
        <v>-0.79841783427103241</v>
      </c>
      <c r="O436">
        <f>STANDARDIZE(HyperP_results[[#This Row],[AvgOACC]],AVERAGE(P:P),_xlfn.STDEV.S(P:P))</f>
        <v>0.21120261322516165</v>
      </c>
      <c r="P436">
        <v>0.97093430356284749</v>
      </c>
      <c r="Q436">
        <f>_xlfn.STDEV.S(HyperP_results[[#This Row],[OACC Fold 1]:[OACC fold 5]])</f>
        <v>2.2290098263918578E-3</v>
      </c>
      <c r="R436">
        <v>0.97061852131530169</v>
      </c>
      <c r="S436">
        <v>0.96739205052515964</v>
      </c>
      <c r="T436">
        <v>0.97178554266492756</v>
      </c>
      <c r="U436">
        <v>0.97343310221734058</v>
      </c>
      <c r="V436">
        <v>0.9714423010915082</v>
      </c>
      <c r="W436">
        <f>STANDARDIZE(HyperP_results[[#This Row],[AvgROCAUC]],AVERAGE(Y:Y),_xlfn.STDEV.S(Y:Y))</f>
        <v>0.34315590159310333</v>
      </c>
      <c r="X436">
        <f>_xlfn.STDEV.S(HyperP_results[[#This Row],[ROC_AUC Fold 1]:[ROC_AUC Fold 5]])</f>
        <v>2.1476326505228465E-4</v>
      </c>
      <c r="Y436">
        <v>0.99642775675143214</v>
      </c>
      <c r="Z436">
        <v>0.99615111708487503</v>
      </c>
      <c r="AA436">
        <v>0.99656542301989093</v>
      </c>
      <c r="AB436">
        <v>0.99624439475996762</v>
      </c>
      <c r="AC436">
        <v>0.99654745239608633</v>
      </c>
      <c r="AD436">
        <v>0.99663039649634033</v>
      </c>
      <c r="AE436">
        <v>0.99726135825951878</v>
      </c>
      <c r="AF436">
        <v>0.99624380546933278</v>
      </c>
      <c r="AG436">
        <v>0.99274290084952177</v>
      </c>
      <c r="AH436">
        <v>0.99864327743473402</v>
      </c>
      <c r="AI436">
        <v>0.99755015511353884</v>
      </c>
      <c r="AJ436">
        <v>0.99702903236079843</v>
      </c>
      <c r="AK436">
        <v>0.99294518208281357</v>
      </c>
      <c r="AL436">
        <v>0.99921780299907492</v>
      </c>
      <c r="AM436">
        <v>0.99724513610120791</v>
      </c>
      <c r="AN436">
        <v>0.99580484645414724</v>
      </c>
      <c r="AO436">
        <v>0.99256928355016938</v>
      </c>
      <c r="AP436">
        <v>0.9992183918730565</v>
      </c>
      <c r="AQ436">
        <v>0.99776595225515974</v>
      </c>
      <c r="AR436">
        <v>0.99742234941485719</v>
      </c>
      <c r="AS436">
        <v>0.99173531901621814</v>
      </c>
      <c r="AT436">
        <v>0.99929134043287471</v>
      </c>
      <c r="AU436">
        <v>0.99771984158994897</v>
      </c>
      <c r="AV436">
        <v>0.99645868374879554</v>
      </c>
      <c r="AW436">
        <v>0.9931379581773897</v>
      </c>
      <c r="AX436">
        <v>0.99920338276791576</v>
      </c>
      <c r="AY436">
        <v>663.87745413780215</v>
      </c>
      <c r="AZ436">
        <f>_xlfn.STDEV.S(HyperP_results[[#This Row],[Train Time Fold 1]:[Train Time Fold 5]])</f>
        <v>69.873766250856775</v>
      </c>
      <c r="BA436">
        <v>643.6187846660614</v>
      </c>
      <c r="BB436">
        <v>595.49022698402405</v>
      </c>
      <c r="BC436">
        <v>707.56918263435364</v>
      </c>
      <c r="BD436">
        <v>762.25822901725769</v>
      </c>
      <c r="BE436">
        <v>610.45084738731384</v>
      </c>
    </row>
    <row r="437" spans="1:57" x14ac:dyDescent="0.25">
      <c r="A437" t="s">
        <v>8</v>
      </c>
      <c r="B4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0.77156629906141527</v>
      </c>
      <c r="C437">
        <v>29</v>
      </c>
      <c r="D437">
        <v>0.9</v>
      </c>
      <c r="E437">
        <v>0.9</v>
      </c>
      <c r="F437">
        <v>64</v>
      </c>
      <c r="G437">
        <v>2</v>
      </c>
      <c r="H437">
        <v>4</v>
      </c>
      <c r="I437">
        <v>3</v>
      </c>
      <c r="J437">
        <v>0</v>
      </c>
      <c r="K437">
        <v>1</v>
      </c>
      <c r="L437" t="b">
        <v>0</v>
      </c>
      <c r="M4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37">
        <f>STANDARDIZE(HyperP_results[[#This Row],[Nparam]],AVERAGE(M:M),_xlfn.STDEV.S(M:M))</f>
        <v>-0.79841783427103241</v>
      </c>
      <c r="O437">
        <f>STANDARDIZE(HyperP_results[[#This Row],[AvgOACC]],AVERAGE(P:P),_xlfn.STDEV.S(P:P))</f>
        <v>0.19617126366385926</v>
      </c>
      <c r="P437">
        <v>0.97050868401180745</v>
      </c>
      <c r="Q437">
        <f>_xlfn.STDEV.S(HyperP_results[[#This Row],[OACC Fold 1]:[OACC fold 5]])</f>
        <v>1.6037868397194655E-3</v>
      </c>
      <c r="R437">
        <v>0.96807853367199836</v>
      </c>
      <c r="S437">
        <v>0.97206013592366303</v>
      </c>
      <c r="T437">
        <v>0.96986338985377907</v>
      </c>
      <c r="U437">
        <v>0.97171689435024367</v>
      </c>
      <c r="V437">
        <v>0.97082446625935337</v>
      </c>
      <c r="W437">
        <f>STANDARDIZE(HyperP_results[[#This Row],[AvgROCAUC]],AVERAGE(Y:Y),_xlfn.STDEV.S(Y:Y))</f>
        <v>0.35662245323576897</v>
      </c>
      <c r="X437">
        <f>_xlfn.STDEV.S(HyperP_results[[#This Row],[ROC_AUC Fold 1]:[ROC_AUC Fold 5]])</f>
        <v>4.365298047814251E-4</v>
      </c>
      <c r="Y437">
        <v>0.99651625728656035</v>
      </c>
      <c r="Z437">
        <v>0.99598700172807197</v>
      </c>
      <c r="AA437">
        <v>0.99674707513786531</v>
      </c>
      <c r="AB437">
        <v>0.99651096879454493</v>
      </c>
      <c r="AC437">
        <v>0.99710555151501934</v>
      </c>
      <c r="AD437">
        <v>0.99623068925730063</v>
      </c>
      <c r="AE437">
        <v>0.9973158404071395</v>
      </c>
      <c r="AF437">
        <v>0.99536755387973319</v>
      </c>
      <c r="AG437">
        <v>0.99333132834313553</v>
      </c>
      <c r="AH437">
        <v>0.99870884352561207</v>
      </c>
      <c r="AI437">
        <v>0.99775632697930094</v>
      </c>
      <c r="AJ437">
        <v>0.99754003716533235</v>
      </c>
      <c r="AK437">
        <v>0.99173439078001546</v>
      </c>
      <c r="AL437">
        <v>0.99935975035420055</v>
      </c>
      <c r="AM437">
        <v>0.99754419477237577</v>
      </c>
      <c r="AN437">
        <v>0.99635392017230251</v>
      </c>
      <c r="AO437">
        <v>0.99357541733499677</v>
      </c>
      <c r="AP437">
        <v>0.99884765979468915</v>
      </c>
      <c r="AQ437">
        <v>0.99795504359632703</v>
      </c>
      <c r="AR437">
        <v>0.9965097879324506</v>
      </c>
      <c r="AS437">
        <v>0.99488630962989355</v>
      </c>
      <c r="AT437">
        <v>0.99932170334987713</v>
      </c>
      <c r="AU437">
        <v>0.99728938536537548</v>
      </c>
      <c r="AV437">
        <v>0.99638837846425254</v>
      </c>
      <c r="AW437">
        <v>0.99311657161527944</v>
      </c>
      <c r="AX437">
        <v>0.99907008180637347</v>
      </c>
      <c r="AY437">
        <v>683.93576741218567</v>
      </c>
      <c r="AZ437">
        <f>_xlfn.STDEV.S(HyperP_results[[#This Row],[Train Time Fold 1]:[Train Time Fold 5]])</f>
        <v>120.38348696942094</v>
      </c>
      <c r="BA437">
        <v>565.54934310913086</v>
      </c>
      <c r="BB437">
        <v>733.51202201843262</v>
      </c>
      <c r="BC437">
        <v>631.3035933971405</v>
      </c>
      <c r="BD437">
        <v>869.8594114780426</v>
      </c>
      <c r="BE437">
        <v>619.45446705818176</v>
      </c>
    </row>
    <row r="438" spans="1:57" x14ac:dyDescent="0.25">
      <c r="A438" t="s">
        <v>8</v>
      </c>
      <c r="B4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0.77123168262422304</v>
      </c>
      <c r="C438">
        <v>73</v>
      </c>
      <c r="D438">
        <v>0.9</v>
      </c>
      <c r="E438">
        <v>0.9</v>
      </c>
      <c r="F438">
        <v>64</v>
      </c>
      <c r="G438">
        <v>4</v>
      </c>
      <c r="H438">
        <v>8</v>
      </c>
      <c r="I438">
        <v>3</v>
      </c>
      <c r="J438">
        <v>0</v>
      </c>
      <c r="K438">
        <v>1</v>
      </c>
      <c r="L438" t="b">
        <v>0</v>
      </c>
      <c r="M4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38">
        <f>STANDARDIZE(HyperP_results[[#This Row],[Nparam]],AVERAGE(M:M),_xlfn.STDEV.S(M:M))</f>
        <v>-0.71030315702905844</v>
      </c>
      <c r="O438">
        <f>STANDARDIZE(HyperP_results[[#This Row],[AvgOACC]],AVERAGE(P:P),_xlfn.STDEV.S(P:P))</f>
        <v>0.29266283020254014</v>
      </c>
      <c r="P438">
        <v>0.97324088693622568</v>
      </c>
      <c r="Q438">
        <f>_xlfn.STDEV.S(HyperP_results[[#This Row],[OACC Fold 1]:[OACC fold 5]])</f>
        <v>2.0133978424312984E-3</v>
      </c>
      <c r="R438">
        <v>0.9713736527768243</v>
      </c>
      <c r="S438">
        <v>0.97460012356696646</v>
      </c>
      <c r="T438">
        <v>0.9714423010915082</v>
      </c>
      <c r="U438">
        <v>0.97281526738518564</v>
      </c>
      <c r="V438">
        <v>0.97597308986064391</v>
      </c>
      <c r="W438">
        <f>STANDARDIZE(HyperP_results[[#This Row],[AvgROCAUC]],AVERAGE(Y:Y),_xlfn.STDEV.S(Y:Y))</f>
        <v>0.3825581506728552</v>
      </c>
      <c r="X438">
        <f>_xlfn.STDEV.S(HyperP_results[[#This Row],[ROC_AUC Fold 1]:[ROC_AUC Fold 5]])</f>
        <v>2.586361934848427E-4</v>
      </c>
      <c r="Y438">
        <v>0.99668670352721733</v>
      </c>
      <c r="Z438">
        <v>0.9965893419522075</v>
      </c>
      <c r="AA438">
        <v>0.99680603103567045</v>
      </c>
      <c r="AB438">
        <v>0.99680085116664741</v>
      </c>
      <c r="AC438">
        <v>0.99628581100365832</v>
      </c>
      <c r="AD438">
        <v>0.99695148247790322</v>
      </c>
      <c r="AE438">
        <v>0.99728418694484677</v>
      </c>
      <c r="AF438">
        <v>0.99636193760401359</v>
      </c>
      <c r="AG438">
        <v>0.99337781441216655</v>
      </c>
      <c r="AH438">
        <v>0.99944780855861981</v>
      </c>
      <c r="AI438">
        <v>0.99764193279397084</v>
      </c>
      <c r="AJ438">
        <v>0.99778354119404555</v>
      </c>
      <c r="AK438">
        <v>0.99271483098675217</v>
      </c>
      <c r="AL438">
        <v>0.99911525274959634</v>
      </c>
      <c r="AM438">
        <v>0.99761177423925118</v>
      </c>
      <c r="AN438">
        <v>0.99706032441528303</v>
      </c>
      <c r="AO438">
        <v>0.99377755005049595</v>
      </c>
      <c r="AP438">
        <v>0.99935442176280609</v>
      </c>
      <c r="AQ438">
        <v>0.9976539306328166</v>
      </c>
      <c r="AR438">
        <v>0.99411279804293196</v>
      </c>
      <c r="AS438">
        <v>0.9942747876195569</v>
      </c>
      <c r="AT438">
        <v>0.99885211225650117</v>
      </c>
      <c r="AU438">
        <v>0.99793516614788547</v>
      </c>
      <c r="AV438">
        <v>0.9961133046409264</v>
      </c>
      <c r="AW438">
        <v>0.99536386859145731</v>
      </c>
      <c r="AX438">
        <v>0.99885274421882286</v>
      </c>
      <c r="AY438">
        <v>651.7290419578552</v>
      </c>
      <c r="AZ438">
        <f>_xlfn.STDEV.S(HyperP_results[[#This Row],[Train Time Fold 1]:[Train Time Fold 5]])</f>
        <v>26.233280451954723</v>
      </c>
      <c r="BA438">
        <v>616.88325572013855</v>
      </c>
      <c r="BB438">
        <v>648.90078711509705</v>
      </c>
      <c r="BC438">
        <v>647.53085446357727</v>
      </c>
      <c r="BD438">
        <v>654.82915854454041</v>
      </c>
      <c r="BE438">
        <v>690.50115394592285</v>
      </c>
    </row>
    <row r="439" spans="1:57" x14ac:dyDescent="0.25">
      <c r="A439" t="s">
        <v>0</v>
      </c>
      <c r="B4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0.77070042912288617</v>
      </c>
      <c r="C439">
        <v>49</v>
      </c>
      <c r="D439">
        <v>0.85</v>
      </c>
      <c r="E439">
        <v>0.9</v>
      </c>
      <c r="F439">
        <v>64</v>
      </c>
      <c r="G439">
        <v>3</v>
      </c>
      <c r="H439">
        <v>4</v>
      </c>
      <c r="I439">
        <v>3</v>
      </c>
      <c r="J439">
        <v>0</v>
      </c>
      <c r="K439">
        <v>1</v>
      </c>
      <c r="L439" t="b">
        <v>0</v>
      </c>
      <c r="M4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39">
        <f>STANDARDIZE(HyperP_results[[#This Row],[Nparam]],AVERAGE(M:M),_xlfn.STDEV.S(M:M))</f>
        <v>-0.75436049565004548</v>
      </c>
      <c r="O439">
        <f>STANDARDIZE(HyperP_results[[#This Row],[AvgOACC]],AVERAGE(P:P),_xlfn.STDEV.S(P:P))</f>
        <v>0.24902342825037224</v>
      </c>
      <c r="P439">
        <v>0.97200521727191591</v>
      </c>
      <c r="Q439">
        <f>_xlfn.STDEV.S(HyperP_results[[#This Row],[OACC Fold 1]:[OACC fold 5]])</f>
        <v>9.3043161312995079E-4</v>
      </c>
      <c r="R439">
        <v>0.97302121232923733</v>
      </c>
      <c r="S439">
        <v>0.9724033774970825</v>
      </c>
      <c r="T439">
        <v>0.97068716962998558</v>
      </c>
      <c r="U439">
        <v>0.97247202581176628</v>
      </c>
      <c r="V439">
        <v>0.9714423010915082</v>
      </c>
      <c r="W439">
        <f>STANDARDIZE(HyperP_results[[#This Row],[AvgROCAUC]],AVERAGE(Y:Y),_xlfn.STDEV.S(Y:Y))</f>
        <v>0.36078563463827062</v>
      </c>
      <c r="X439">
        <f>_xlfn.STDEV.S(HyperP_results[[#This Row],[ROC_AUC Fold 1]:[ROC_AUC Fold 5]])</f>
        <v>3.5460312423742237E-4</v>
      </c>
      <c r="Y439">
        <v>0.996543617207031</v>
      </c>
      <c r="Z439">
        <v>0.99667400679098339</v>
      </c>
      <c r="AA439">
        <v>0.99693734052145455</v>
      </c>
      <c r="AB439">
        <v>0.995971304120297</v>
      </c>
      <c r="AC439">
        <v>0.99660125916032627</v>
      </c>
      <c r="AD439">
        <v>0.99653417544209422</v>
      </c>
      <c r="AE439">
        <v>0.99785452794001539</v>
      </c>
      <c r="AF439">
        <v>0.99559733754609581</v>
      </c>
      <c r="AG439">
        <v>0.99464823560862603</v>
      </c>
      <c r="AH439">
        <v>0.99898643297542611</v>
      </c>
      <c r="AI439">
        <v>0.99759915914824604</v>
      </c>
      <c r="AJ439">
        <v>0.99542030598815123</v>
      </c>
      <c r="AK439">
        <v>0.99535796500920815</v>
      </c>
      <c r="AL439">
        <v>0.99937217415893442</v>
      </c>
      <c r="AM439">
        <v>0.99694302974750337</v>
      </c>
      <c r="AN439">
        <v>0.99482384980406369</v>
      </c>
      <c r="AO439">
        <v>0.99314716628052035</v>
      </c>
      <c r="AP439">
        <v>0.99913102308207902</v>
      </c>
      <c r="AQ439">
        <v>0.99763224000615724</v>
      </c>
      <c r="AR439">
        <v>0.99691499226401148</v>
      </c>
      <c r="AS439">
        <v>0.99277928770866752</v>
      </c>
      <c r="AT439">
        <v>0.99908862415540389</v>
      </c>
      <c r="AU439">
        <v>0.99751532858936476</v>
      </c>
      <c r="AV439">
        <v>0.99526210521092318</v>
      </c>
      <c r="AW439">
        <v>0.99469698657399153</v>
      </c>
      <c r="AX439">
        <v>0.99889768535756518</v>
      </c>
      <c r="AY439">
        <v>615.43547401428225</v>
      </c>
      <c r="AZ439">
        <f>_xlfn.STDEV.S(HyperP_results[[#This Row],[Train Time Fold 1]:[Train Time Fold 5]])</f>
        <v>35.913906100758219</v>
      </c>
      <c r="BA439">
        <v>629.25349164009094</v>
      </c>
      <c r="BB439">
        <v>661.56552147865295</v>
      </c>
      <c r="BC439">
        <v>590.17337226867676</v>
      </c>
      <c r="BD439">
        <v>626.38192415237427</v>
      </c>
      <c r="BE439">
        <v>569.80306053161621</v>
      </c>
    </row>
    <row r="440" spans="1:57" x14ac:dyDescent="0.25">
      <c r="A440" t="s">
        <v>6</v>
      </c>
      <c r="B4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0.77062120491751707</v>
      </c>
      <c r="C440">
        <v>23</v>
      </c>
      <c r="D440">
        <v>0.85</v>
      </c>
      <c r="E440">
        <v>0.999</v>
      </c>
      <c r="F440">
        <v>128</v>
      </c>
      <c r="G440">
        <v>2</v>
      </c>
      <c r="H440">
        <v>1</v>
      </c>
      <c r="I440">
        <v>7</v>
      </c>
      <c r="J440">
        <v>0</v>
      </c>
      <c r="K440">
        <v>1</v>
      </c>
      <c r="L440" t="b">
        <v>0</v>
      </c>
      <c r="M4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403716</v>
      </c>
      <c r="N440">
        <f>STANDARDIZE(HyperP_results[[#This Row],[Nparam]],AVERAGE(M:M),_xlfn.STDEV.S(M:M))</f>
        <v>-0.53875042359105152</v>
      </c>
      <c r="O440">
        <f>STANDARDIZE(HyperP_results[[#This Row],[AvgOACC]],AVERAGE(P:P),_xlfn.STDEV.S(P:P))</f>
        <v>0.45461349966947084</v>
      </c>
      <c r="P440">
        <v>0.9778265943571085</v>
      </c>
      <c r="Q440">
        <f>_xlfn.STDEV.S(HyperP_results[[#This Row],[OACC Fold 1]:[OACC fold 5]])</f>
        <v>6.5208672410908414E-3</v>
      </c>
      <c r="R440">
        <v>0.97693416626621821</v>
      </c>
      <c r="S440">
        <v>0.97830713255989565</v>
      </c>
      <c r="T440">
        <v>0.9824260314409281</v>
      </c>
      <c r="U440">
        <v>0.98407359099334113</v>
      </c>
      <c r="V440">
        <v>0.96739205052515964</v>
      </c>
      <c r="W440">
        <f>STANDARDIZE(HyperP_results[[#This Row],[AvgROCAUC]],AVERAGE(Y:Y),_xlfn.STDEV.S(Y:Y))</f>
        <v>0.45828728667320484</v>
      </c>
      <c r="X440">
        <f>_xlfn.STDEV.S(HyperP_results[[#This Row],[ROC_AUC Fold 1]:[ROC_AUC Fold 5]])</f>
        <v>1.248783664028575E-3</v>
      </c>
      <c r="Y440">
        <v>0.99718438617372307</v>
      </c>
      <c r="Z440">
        <v>0.99758253923521167</v>
      </c>
      <c r="AA440">
        <v>0.99678127926124593</v>
      </c>
      <c r="AB440">
        <v>0.99799695999124427</v>
      </c>
      <c r="AC440">
        <v>0.99835067496136698</v>
      </c>
      <c r="AD440">
        <v>0.99521047741954671</v>
      </c>
      <c r="AE440">
        <v>0.9984271161188264</v>
      </c>
      <c r="AF440">
        <v>0.99817422897488717</v>
      </c>
      <c r="AG440">
        <v>0.99449013841858247</v>
      </c>
      <c r="AH440">
        <v>0.99985734886865241</v>
      </c>
      <c r="AI440">
        <v>0.99762202641183417</v>
      </c>
      <c r="AJ440">
        <v>0.99729166342636533</v>
      </c>
      <c r="AK440">
        <v>0.99317690696845484</v>
      </c>
      <c r="AL440">
        <v>0.99951340337505801</v>
      </c>
      <c r="AM440">
        <v>0.99819417094065577</v>
      </c>
      <c r="AN440">
        <v>0.99846602275395269</v>
      </c>
      <c r="AO440">
        <v>0.99629871383591739</v>
      </c>
      <c r="AP440">
        <v>0.99981917259930875</v>
      </c>
      <c r="AQ440">
        <v>0.99846579082443088</v>
      </c>
      <c r="AR440">
        <v>0.99799079087797726</v>
      </c>
      <c r="AS440">
        <v>0.99746606368442936</v>
      </c>
      <c r="AT440">
        <v>0.99988387692338454</v>
      </c>
      <c r="AU440">
        <v>0.99609728819908394</v>
      </c>
      <c r="AV440">
        <v>0.99434472956628839</v>
      </c>
      <c r="AW440">
        <v>0.99267851838650267</v>
      </c>
      <c r="AX440">
        <v>0.9993451577696808</v>
      </c>
      <c r="AY440">
        <v>644.00025215148924</v>
      </c>
      <c r="AZ440">
        <f>_xlfn.STDEV.S(HyperP_results[[#This Row],[Train Time Fold 1]:[Train Time Fold 5]])</f>
        <v>135.55267916091768</v>
      </c>
      <c r="BA440">
        <v>484.51002764701843</v>
      </c>
      <c r="BB440">
        <v>630.07201242446899</v>
      </c>
      <c r="BC440">
        <v>561.86744952201843</v>
      </c>
      <c r="BD440">
        <v>706.70682430267334</v>
      </c>
      <c r="BE440">
        <v>836.84494686126709</v>
      </c>
    </row>
    <row r="441" spans="1:57" x14ac:dyDescent="0.25">
      <c r="A441" t="s">
        <v>0</v>
      </c>
      <c r="B4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0.77046009780105573</v>
      </c>
      <c r="C441">
        <v>61</v>
      </c>
      <c r="D441">
        <v>0.85</v>
      </c>
      <c r="E441">
        <v>0.9</v>
      </c>
      <c r="F441">
        <v>64</v>
      </c>
      <c r="G441">
        <v>4</v>
      </c>
      <c r="H441">
        <v>1</v>
      </c>
      <c r="I441">
        <v>3</v>
      </c>
      <c r="J441">
        <v>0</v>
      </c>
      <c r="K441">
        <v>1</v>
      </c>
      <c r="L441" t="b">
        <v>0</v>
      </c>
      <c r="M4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41">
        <f>STANDARDIZE(HyperP_results[[#This Row],[Nparam]],AVERAGE(M:M),_xlfn.STDEV.S(M:M))</f>
        <v>-0.71030315702905844</v>
      </c>
      <c r="O441">
        <f>STANDARDIZE(HyperP_results[[#This Row],[AvgOACC]],AVERAGE(P:P),_xlfn.STDEV.S(P:P))</f>
        <v>0.30236047508080227</v>
      </c>
      <c r="P441">
        <v>0.97351548019496126</v>
      </c>
      <c r="Q441">
        <f>_xlfn.STDEV.S(HyperP_results[[#This Row],[OACC Fold 1]:[OACC fold 5]])</f>
        <v>1.3055819407843739E-3</v>
      </c>
      <c r="R441">
        <v>0.9742568819935471</v>
      </c>
      <c r="S441">
        <v>0.97542390334317297</v>
      </c>
      <c r="T441">
        <v>0.97260932244113407</v>
      </c>
      <c r="U441">
        <v>0.97226608086771471</v>
      </c>
      <c r="V441">
        <v>0.97302121232923733</v>
      </c>
      <c r="W441">
        <f>STANDARDIZE(HyperP_results[[#This Row],[AvgROCAUC]],AVERAGE(Y:Y),_xlfn.STDEV.S(Y:Y))</f>
        <v>0.36826202846726686</v>
      </c>
      <c r="X441">
        <f>_xlfn.STDEV.S(HyperP_results[[#This Row],[ROC_AUC Fold 1]:[ROC_AUC Fold 5]])</f>
        <v>3.4935977044962206E-4</v>
      </c>
      <c r="Y441">
        <v>0.99659275115551704</v>
      </c>
      <c r="Z441">
        <v>0.99639166310192862</v>
      </c>
      <c r="AA441">
        <v>0.99668407015011384</v>
      </c>
      <c r="AB441">
        <v>0.99609561609626374</v>
      </c>
      <c r="AC441">
        <v>0.99683246993740438</v>
      </c>
      <c r="AD441">
        <v>0.99695993649187453</v>
      </c>
      <c r="AE441">
        <v>0.99813207923125868</v>
      </c>
      <c r="AF441">
        <v>0.99540715962206616</v>
      </c>
      <c r="AG441">
        <v>0.99238148280163963</v>
      </c>
      <c r="AH441">
        <v>0.99883187509942628</v>
      </c>
      <c r="AI441">
        <v>0.9977930534827778</v>
      </c>
      <c r="AJ441">
        <v>0.99683048520089501</v>
      </c>
      <c r="AK441">
        <v>0.99276491861224958</v>
      </c>
      <c r="AL441">
        <v>0.99920076874194852</v>
      </c>
      <c r="AM441">
        <v>0.99776803548119719</v>
      </c>
      <c r="AN441">
        <v>0.9957402441002442</v>
      </c>
      <c r="AO441">
        <v>0.99171263292342426</v>
      </c>
      <c r="AP441">
        <v>0.99920322477733525</v>
      </c>
      <c r="AQ441">
        <v>0.99785310054439713</v>
      </c>
      <c r="AR441">
        <v>0.9966641373798959</v>
      </c>
      <c r="AS441">
        <v>0.99381750133666003</v>
      </c>
      <c r="AT441">
        <v>0.99881646383644451</v>
      </c>
      <c r="AU441">
        <v>0.99790729335506834</v>
      </c>
      <c r="AV441">
        <v>0.99690597496783784</v>
      </c>
      <c r="AW441">
        <v>0.99402334699697015</v>
      </c>
      <c r="AX441">
        <v>0.99876807563049308</v>
      </c>
      <c r="AY441">
        <v>691.80066909790037</v>
      </c>
      <c r="AZ441">
        <f>_xlfn.STDEV.S(HyperP_results[[#This Row],[Train Time Fold 1]:[Train Time Fold 5]])</f>
        <v>26.674799489001863</v>
      </c>
      <c r="BA441">
        <v>716.15764045715332</v>
      </c>
      <c r="BB441">
        <v>693.195556640625</v>
      </c>
      <c r="BC441">
        <v>647.16951751708984</v>
      </c>
      <c r="BD441">
        <v>694.88349199295044</v>
      </c>
      <c r="BE441">
        <v>707.59713888168335</v>
      </c>
    </row>
    <row r="442" spans="1:57" x14ac:dyDescent="0.25">
      <c r="A442" t="s">
        <v>0</v>
      </c>
      <c r="B4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0.77009449722415102</v>
      </c>
      <c r="C442">
        <v>37</v>
      </c>
      <c r="D442">
        <v>0.85</v>
      </c>
      <c r="E442">
        <v>0.9</v>
      </c>
      <c r="F442">
        <v>64</v>
      </c>
      <c r="G442">
        <v>2</v>
      </c>
      <c r="H442">
        <v>16</v>
      </c>
      <c r="I442">
        <v>3</v>
      </c>
      <c r="J442">
        <v>0</v>
      </c>
      <c r="K442">
        <v>1</v>
      </c>
      <c r="L442" t="b">
        <v>0</v>
      </c>
      <c r="M4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42">
        <f>STANDARDIZE(HyperP_results[[#This Row],[Nparam]],AVERAGE(M:M),_xlfn.STDEV.S(M:M))</f>
        <v>-0.79841783427103241</v>
      </c>
      <c r="O442">
        <f>STANDARDIZE(HyperP_results[[#This Row],[AvgOACC]],AVERAGE(P:P),_xlfn.STDEV.S(P:P))</f>
        <v>0.20198985059081653</v>
      </c>
      <c r="P442">
        <v>0.9706734399670488</v>
      </c>
      <c r="Q442">
        <f>_xlfn.STDEV.S(HyperP_results[[#This Row],[OACC Fold 1]:[OACC fold 5]])</f>
        <v>2.4547892477760386E-3</v>
      </c>
      <c r="R442">
        <v>0.96979474153909517</v>
      </c>
      <c r="S442">
        <v>0.9686277201894693</v>
      </c>
      <c r="T442">
        <v>0.97219743255303082</v>
      </c>
      <c r="U442">
        <v>0.96855907187478552</v>
      </c>
      <c r="V442">
        <v>0.9741882336788632</v>
      </c>
      <c r="W442">
        <f>STANDARDIZE(HyperP_results[[#This Row],[AvgROCAUC]],AVERAGE(Y:Y),_xlfn.STDEV.S(Y:Y))</f>
        <v>0.34195064878703396</v>
      </c>
      <c r="X442">
        <f>_xlfn.STDEV.S(HyperP_results[[#This Row],[ROC_AUC Fold 1]:[ROC_AUC Fold 5]])</f>
        <v>3.4020297320545937E-4</v>
      </c>
      <c r="Y442">
        <v>0.99641983597697315</v>
      </c>
      <c r="Z442">
        <v>0.99636254516294998</v>
      </c>
      <c r="AA442">
        <v>0.99619863810705001</v>
      </c>
      <c r="AB442">
        <v>0.99610290592919659</v>
      </c>
      <c r="AC442">
        <v>0.99645963535014903</v>
      </c>
      <c r="AD442">
        <v>0.99697545533552046</v>
      </c>
      <c r="AE442">
        <v>0.99763069687575889</v>
      </c>
      <c r="AF442">
        <v>0.99647569996067209</v>
      </c>
      <c r="AG442">
        <v>0.99151688647299951</v>
      </c>
      <c r="AH442">
        <v>0.9991242007615605</v>
      </c>
      <c r="AI442">
        <v>0.99731655410494879</v>
      </c>
      <c r="AJ442">
        <v>0.9962854664886166</v>
      </c>
      <c r="AK442">
        <v>0.99111440325551003</v>
      </c>
      <c r="AL442">
        <v>0.99945362548453553</v>
      </c>
      <c r="AM442">
        <v>0.99693145626951707</v>
      </c>
      <c r="AN442">
        <v>0.99583684211695755</v>
      </c>
      <c r="AO442">
        <v>0.99325469316224091</v>
      </c>
      <c r="AP442">
        <v>0.9993547233811868</v>
      </c>
      <c r="AQ442">
        <v>0.99749382120944008</v>
      </c>
      <c r="AR442">
        <v>0.99606486676250561</v>
      </c>
      <c r="AS442">
        <v>0.99312674508406107</v>
      </c>
      <c r="AT442">
        <v>0.99925235984784866</v>
      </c>
      <c r="AU442">
        <v>0.99788540983710905</v>
      </c>
      <c r="AV442">
        <v>0.99649260507649706</v>
      </c>
      <c r="AW442">
        <v>0.99445679617418159</v>
      </c>
      <c r="AX442">
        <v>0.999322033693818</v>
      </c>
      <c r="AY442">
        <v>745.34878764152529</v>
      </c>
      <c r="AZ442">
        <f>_xlfn.STDEV.S(HyperP_results[[#This Row],[Train Time Fold 1]:[Train Time Fold 5]])</f>
        <v>33.719823537646796</v>
      </c>
      <c r="BA442">
        <v>694.48787188529968</v>
      </c>
      <c r="BB442">
        <v>740.01934719085693</v>
      </c>
      <c r="BC442">
        <v>776.38600301742554</v>
      </c>
      <c r="BD442">
        <v>739.8529851436615</v>
      </c>
      <c r="BE442">
        <v>775.99773097038269</v>
      </c>
    </row>
    <row r="443" spans="1:57" x14ac:dyDescent="0.25">
      <c r="A443" t="s">
        <v>9</v>
      </c>
      <c r="B4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0.76953556202876605</v>
      </c>
      <c r="C443">
        <v>87</v>
      </c>
      <c r="D443">
        <v>0.9</v>
      </c>
      <c r="E443">
        <v>0.9</v>
      </c>
      <c r="F443">
        <v>128</v>
      </c>
      <c r="G443">
        <v>5</v>
      </c>
      <c r="H443">
        <v>2</v>
      </c>
      <c r="I443">
        <v>7</v>
      </c>
      <c r="J443">
        <v>0</v>
      </c>
      <c r="K443">
        <v>1</v>
      </c>
      <c r="L443" t="b">
        <v>0</v>
      </c>
      <c r="M4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43">
        <f>STANDARDIZE(HyperP_results[[#This Row],[Nparam]],AVERAGE(M:M),_xlfn.STDEV.S(M:M))</f>
        <v>-2.4982599771103835E-2</v>
      </c>
      <c r="O443">
        <f>STANDARDIZE(HyperP_results[[#This Row],[AvgOACC]],AVERAGE(P:P),_xlfn.STDEV.S(P:P))</f>
        <v>0.86627852475157729</v>
      </c>
      <c r="P443">
        <v>0.98948307819043035</v>
      </c>
      <c r="Q443">
        <f>_xlfn.STDEV.S(HyperP_results[[#This Row],[OACC Fold 1]:[OACC fold 5]])</f>
        <v>1.6021698964334334E-3</v>
      </c>
      <c r="R443">
        <v>0.99004599437083818</v>
      </c>
      <c r="S443">
        <v>0.98874167639184463</v>
      </c>
      <c r="T443">
        <v>0.9870941168394316</v>
      </c>
      <c r="U443">
        <v>0.99032058762957365</v>
      </c>
      <c r="V443">
        <v>0.99121301572046405</v>
      </c>
      <c r="W443">
        <f>STANDARDIZE(HyperP_results[[#This Row],[AvgROCAUC]],AVERAGE(Y:Y),_xlfn.STDEV.S(Y:Y))</f>
        <v>0.7599292982444551</v>
      </c>
      <c r="X443">
        <f>_xlfn.STDEV.S(HyperP_results[[#This Row],[ROC_AUC Fold 1]:[ROC_AUC Fold 5]])</f>
        <v>2.2119802302410455E-4</v>
      </c>
      <c r="Y443">
        <v>0.99916674068804634</v>
      </c>
      <c r="Z443">
        <v>0.999293314188343</v>
      </c>
      <c r="AA443">
        <v>0.99884141000294802</v>
      </c>
      <c r="AB443">
        <v>0.99939289116728991</v>
      </c>
      <c r="AC443">
        <v>0.999258718352659</v>
      </c>
      <c r="AD443">
        <v>0.99904736972899222</v>
      </c>
      <c r="AE443">
        <v>0.99943123106892451</v>
      </c>
      <c r="AF443">
        <v>0.99941844920281175</v>
      </c>
      <c r="AG443">
        <v>0.99857623418285502</v>
      </c>
      <c r="AH443">
        <v>0.99995645205092165</v>
      </c>
      <c r="AI443">
        <v>0.99931037502505171</v>
      </c>
      <c r="AJ443">
        <v>0.99964875131741404</v>
      </c>
      <c r="AK443">
        <v>0.99661438840373073</v>
      </c>
      <c r="AL443">
        <v>0.99959159434959033</v>
      </c>
      <c r="AM443">
        <v>0.99938317220158601</v>
      </c>
      <c r="AN443">
        <v>0.99951839861707636</v>
      </c>
      <c r="AO443">
        <v>0.99903671359828916</v>
      </c>
      <c r="AP443">
        <v>0.99983261616142527</v>
      </c>
      <c r="AQ443">
        <v>0.99940947293031013</v>
      </c>
      <c r="AR443">
        <v>0.99953291516779574</v>
      </c>
      <c r="AS443">
        <v>0.99813424523257877</v>
      </c>
      <c r="AT443">
        <v>0.99997614342235519</v>
      </c>
      <c r="AU443">
        <v>0.9995568418833366</v>
      </c>
      <c r="AV443">
        <v>0.99960101704731885</v>
      </c>
      <c r="AW443">
        <v>0.99712874264836926</v>
      </c>
      <c r="AX443">
        <v>0.99961894108278471</v>
      </c>
      <c r="AY443">
        <v>788.83471369743347</v>
      </c>
      <c r="AZ443">
        <f>_xlfn.STDEV.S(HyperP_results[[#This Row],[Train Time Fold 1]:[Train Time Fold 5]])</f>
        <v>138.53361987939226</v>
      </c>
      <c r="BA443">
        <v>811.64096426963806</v>
      </c>
      <c r="BB443">
        <v>583.93879675865173</v>
      </c>
      <c r="BC443">
        <v>897.08007287979126</v>
      </c>
      <c r="BD443">
        <v>726.20726943016052</v>
      </c>
      <c r="BE443">
        <v>925.30646514892578</v>
      </c>
    </row>
    <row r="444" spans="1:57" x14ac:dyDescent="0.25">
      <c r="A444" t="s">
        <v>11</v>
      </c>
      <c r="B4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0.76949700536172638</v>
      </c>
      <c r="C444">
        <v>73</v>
      </c>
      <c r="D444">
        <v>0.9</v>
      </c>
      <c r="E444">
        <v>0.999</v>
      </c>
      <c r="F444">
        <v>64</v>
      </c>
      <c r="G444">
        <v>4</v>
      </c>
      <c r="H444">
        <v>8</v>
      </c>
      <c r="I444">
        <v>3</v>
      </c>
      <c r="J444">
        <v>0</v>
      </c>
      <c r="K444">
        <v>1</v>
      </c>
      <c r="L444" t="b">
        <v>0</v>
      </c>
      <c r="M4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44">
        <f>STANDARDIZE(HyperP_results[[#This Row],[Nparam]],AVERAGE(M:M),_xlfn.STDEV.S(M:M))</f>
        <v>-0.71030315702905844</v>
      </c>
      <c r="O444">
        <f>STANDARDIZE(HyperP_results[[#This Row],[AvgOACC]],AVERAGE(P:P),_xlfn.STDEV.S(P:P))</f>
        <v>0.31302788444688279</v>
      </c>
      <c r="P444">
        <v>0.97381753277957017</v>
      </c>
      <c r="Q444">
        <f>_xlfn.STDEV.S(HyperP_results[[#This Row],[OACC Fold 1]:[OACC fold 5]])</f>
        <v>1.8308648382079698E-3</v>
      </c>
      <c r="R444">
        <v>0.97631633143406327</v>
      </c>
      <c r="S444">
        <v>0.97405093704949541</v>
      </c>
      <c r="T444">
        <v>0.97357039884670826</v>
      </c>
      <c r="U444">
        <v>0.97398228873481152</v>
      </c>
      <c r="V444">
        <v>0.97116770783277273</v>
      </c>
      <c r="W444">
        <f>STANDARDIZE(HyperP_results[[#This Row],[AvgROCAUC]],AVERAGE(Y:Y),_xlfn.STDEV.S(Y:Y))</f>
        <v>0.35181914263878999</v>
      </c>
      <c r="X444">
        <f>_xlfn.STDEV.S(HyperP_results[[#This Row],[ROC_AUC Fold 1]:[ROC_AUC Fold 5]])</f>
        <v>6.1812164795236582E-4</v>
      </c>
      <c r="Y444">
        <v>0.99648469051508837</v>
      </c>
      <c r="Z444">
        <v>0.9969803956184573</v>
      </c>
      <c r="AA444">
        <v>0.99717971398029859</v>
      </c>
      <c r="AB444">
        <v>0.99590503974689693</v>
      </c>
      <c r="AC444">
        <v>0.99655118203558779</v>
      </c>
      <c r="AD444">
        <v>0.99580712119420134</v>
      </c>
      <c r="AE444">
        <v>0.99788961486744399</v>
      </c>
      <c r="AF444">
        <v>0.9964119123111459</v>
      </c>
      <c r="AG444">
        <v>0.99460613081447158</v>
      </c>
      <c r="AH444">
        <v>0.99928460428903632</v>
      </c>
      <c r="AI444">
        <v>0.99767910294743689</v>
      </c>
      <c r="AJ444">
        <v>0.99704286381920093</v>
      </c>
      <c r="AK444">
        <v>0.99537266827065884</v>
      </c>
      <c r="AL444">
        <v>0.99935727995603374</v>
      </c>
      <c r="AM444">
        <v>0.996871177738338</v>
      </c>
      <c r="AN444">
        <v>0.99626511739519741</v>
      </c>
      <c r="AO444">
        <v>0.99176453989187907</v>
      </c>
      <c r="AP444">
        <v>0.99901949609507612</v>
      </c>
      <c r="AQ444">
        <v>0.99807175247725488</v>
      </c>
      <c r="AR444">
        <v>0.99603864809436959</v>
      </c>
      <c r="AS444">
        <v>0.99275983187785899</v>
      </c>
      <c r="AT444">
        <v>0.99886371738277291</v>
      </c>
      <c r="AU444">
        <v>0.9970926073059122</v>
      </c>
      <c r="AV444">
        <v>0.99575620489963224</v>
      </c>
      <c r="AW444">
        <v>0.99127502524802458</v>
      </c>
      <c r="AX444">
        <v>0.99931197974779062</v>
      </c>
      <c r="AY444">
        <v>685.15825896263118</v>
      </c>
      <c r="AZ444">
        <f>_xlfn.STDEV.S(HyperP_results[[#This Row],[Train Time Fold 1]:[Train Time Fold 5]])</f>
        <v>59.941412501814739</v>
      </c>
      <c r="BA444">
        <v>769.24918913841248</v>
      </c>
      <c r="BB444">
        <v>672.96878337860107</v>
      </c>
      <c r="BC444">
        <v>647.74903059005737</v>
      </c>
      <c r="BD444">
        <v>718.69460678100586</v>
      </c>
      <c r="BE444">
        <v>617.12968492507935</v>
      </c>
    </row>
    <row r="445" spans="1:57" x14ac:dyDescent="0.25">
      <c r="A445" t="s">
        <v>5</v>
      </c>
      <c r="B4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0.76947069715404481</v>
      </c>
      <c r="C445">
        <v>45</v>
      </c>
      <c r="D445">
        <v>0.85</v>
      </c>
      <c r="E445">
        <v>0.999</v>
      </c>
      <c r="F445">
        <v>64</v>
      </c>
      <c r="G445">
        <v>3</v>
      </c>
      <c r="H445">
        <v>2</v>
      </c>
      <c r="I445">
        <v>3</v>
      </c>
      <c r="J445">
        <v>0</v>
      </c>
      <c r="K445">
        <v>1</v>
      </c>
      <c r="L445" t="b">
        <v>0</v>
      </c>
      <c r="M4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45">
        <f>STANDARDIZE(HyperP_results[[#This Row],[Nparam]],AVERAGE(M:M),_xlfn.STDEV.S(M:M))</f>
        <v>-0.75436049565004548</v>
      </c>
      <c r="O445">
        <f>STANDARDIZE(HyperP_results[[#This Row],[AvgOACC]],AVERAGE(P:P),_xlfn.STDEV.S(P:P))</f>
        <v>0.23593160766472621</v>
      </c>
      <c r="P445">
        <v>0.9716345163726231</v>
      </c>
      <c r="Q445">
        <f>_xlfn.STDEV.S(HyperP_results[[#This Row],[OACC Fold 1]:[OACC fold 5]])</f>
        <v>2.0807348345668205E-3</v>
      </c>
      <c r="R445">
        <v>0.97020663142719843</v>
      </c>
      <c r="S445">
        <v>0.97034392805656622</v>
      </c>
      <c r="T445">
        <v>0.96993203816846296</v>
      </c>
      <c r="U445">
        <v>0.97315850895860512</v>
      </c>
      <c r="V445">
        <v>0.97453147525228256</v>
      </c>
      <c r="W445">
        <f>STANDARDIZE(HyperP_results[[#This Row],[AvgROCAUC]],AVERAGE(Y:Y),_xlfn.STDEV.S(Y:Y))</f>
        <v>0.36593760639524847</v>
      </c>
      <c r="X445">
        <f>_xlfn.STDEV.S(HyperP_results[[#This Row],[ROC_AUC Fold 1]:[ROC_AUC Fold 5]])</f>
        <v>2.0324794076100243E-4</v>
      </c>
      <c r="Y445">
        <v>0.99657747533712671</v>
      </c>
      <c r="Z445">
        <v>0.99672708156903445</v>
      </c>
      <c r="AA445">
        <v>0.99676576440421361</v>
      </c>
      <c r="AB445">
        <v>0.99628672443866162</v>
      </c>
      <c r="AC445">
        <v>0.99644960375509173</v>
      </c>
      <c r="AD445">
        <v>0.99665820251863257</v>
      </c>
      <c r="AE445">
        <v>0.99684722063890618</v>
      </c>
      <c r="AF445">
        <v>0.99642170727967982</v>
      </c>
      <c r="AG445">
        <v>0.9959348452444603</v>
      </c>
      <c r="AH445">
        <v>0.99895085636926961</v>
      </c>
      <c r="AI445">
        <v>0.99797295355351112</v>
      </c>
      <c r="AJ445">
        <v>0.9973054948847675</v>
      </c>
      <c r="AK445">
        <v>0.99266745381096655</v>
      </c>
      <c r="AL445">
        <v>0.99915299813553893</v>
      </c>
      <c r="AM445">
        <v>0.99748316396512759</v>
      </c>
      <c r="AN445">
        <v>0.99651915703278748</v>
      </c>
      <c r="AO445">
        <v>0.99231531812511142</v>
      </c>
      <c r="AP445">
        <v>0.99913610750621284</v>
      </c>
      <c r="AQ445">
        <v>0.99773339220375801</v>
      </c>
      <c r="AR445">
        <v>0.99684901972547413</v>
      </c>
      <c r="AS445">
        <v>0.99168723638091838</v>
      </c>
      <c r="AT445">
        <v>0.99931785412482665</v>
      </c>
      <c r="AU445">
        <v>0.99794831168996512</v>
      </c>
      <c r="AV445">
        <v>0.99759188198933024</v>
      </c>
      <c r="AW445">
        <v>0.99200499019782573</v>
      </c>
      <c r="AX445">
        <v>0.99916056732061953</v>
      </c>
      <c r="AY445">
        <v>659.02795920372012</v>
      </c>
      <c r="AZ445">
        <f>_xlfn.STDEV.S(HyperP_results[[#This Row],[Train Time Fold 1]:[Train Time Fold 5]])</f>
        <v>65.096291189736192</v>
      </c>
      <c r="BA445">
        <v>759.27533745765686</v>
      </c>
      <c r="BB445">
        <v>624.75430250167847</v>
      </c>
      <c r="BC445">
        <v>588.30466175079346</v>
      </c>
      <c r="BD445">
        <v>680.28162527084351</v>
      </c>
      <c r="BE445">
        <v>642.52386903762817</v>
      </c>
    </row>
    <row r="446" spans="1:57" x14ac:dyDescent="0.25">
      <c r="A446" t="s">
        <v>8</v>
      </c>
      <c r="B4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0.76934154791900144</v>
      </c>
      <c r="C446">
        <v>61</v>
      </c>
      <c r="D446">
        <v>0.9</v>
      </c>
      <c r="E446">
        <v>0.9</v>
      </c>
      <c r="F446">
        <v>64</v>
      </c>
      <c r="G446">
        <v>4</v>
      </c>
      <c r="H446">
        <v>1</v>
      </c>
      <c r="I446">
        <v>3</v>
      </c>
      <c r="J446">
        <v>0</v>
      </c>
      <c r="K446">
        <v>1</v>
      </c>
      <c r="L446" t="b">
        <v>0</v>
      </c>
      <c r="M4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46">
        <f>STANDARDIZE(HyperP_results[[#This Row],[Nparam]],AVERAGE(M:M),_xlfn.STDEV.S(M:M))</f>
        <v>-0.71030315702905844</v>
      </c>
      <c r="O446">
        <f>STANDARDIZE(HyperP_results[[#This Row],[AvgOACC]],AVERAGE(P:P),_xlfn.STDEV.S(P:P))</f>
        <v>0.28393494981210815</v>
      </c>
      <c r="P446">
        <v>0.97299375300336377</v>
      </c>
      <c r="Q446">
        <f>_xlfn.STDEV.S(HyperP_results[[#This Row],[OACC Fold 1]:[OACC fold 5]])</f>
        <v>1.0246781441364864E-3</v>
      </c>
      <c r="R446">
        <v>0.97164824603555988</v>
      </c>
      <c r="S446">
        <v>0.97370769547607605</v>
      </c>
      <c r="T446">
        <v>0.97247202581176628</v>
      </c>
      <c r="U446">
        <v>0.97288391569986954</v>
      </c>
      <c r="V446">
        <v>0.9742568819935471</v>
      </c>
      <c r="W446">
        <f>STANDARDIZE(HyperP_results[[#This Row],[AvgROCAUC]],AVERAGE(Y:Y),_xlfn.STDEV.S(Y:Y))</f>
        <v>0.37921534173879273</v>
      </c>
      <c r="X446">
        <f>_xlfn.STDEV.S(HyperP_results[[#This Row],[ROC_AUC Fold 1]:[ROC_AUC Fold 5]])</f>
        <v>4.937162692557086E-4</v>
      </c>
      <c r="Y446">
        <v>0.99666473499456354</v>
      </c>
      <c r="Z446">
        <v>0.9961794653741628</v>
      </c>
      <c r="AA446">
        <v>0.99685552587586279</v>
      </c>
      <c r="AB446">
        <v>0.99615179853420821</v>
      </c>
      <c r="AC446">
        <v>0.99682962070593051</v>
      </c>
      <c r="AD446">
        <v>0.99730726448265372</v>
      </c>
      <c r="AE446">
        <v>0.9975963911580944</v>
      </c>
      <c r="AF446">
        <v>0.99562725941594588</v>
      </c>
      <c r="AG446">
        <v>0.9922688320560803</v>
      </c>
      <c r="AH446">
        <v>0.99902134889370109</v>
      </c>
      <c r="AI446">
        <v>0.99774915142294951</v>
      </c>
      <c r="AJ446">
        <v>0.99684753844478857</v>
      </c>
      <c r="AK446">
        <v>0.99371792015683469</v>
      </c>
      <c r="AL446">
        <v>0.99917356563655468</v>
      </c>
      <c r="AM446">
        <v>0.99760754027522114</v>
      </c>
      <c r="AN446">
        <v>0.99572804205059606</v>
      </c>
      <c r="AO446">
        <v>0.9925128096595971</v>
      </c>
      <c r="AP446">
        <v>0.99939871657644641</v>
      </c>
      <c r="AQ446">
        <v>0.99757858729112525</v>
      </c>
      <c r="AR446">
        <v>0.99687331272871915</v>
      </c>
      <c r="AS446">
        <v>0.99342251826768846</v>
      </c>
      <c r="AT446">
        <v>0.99922080482010311</v>
      </c>
      <c r="AU446">
        <v>0.99807992142380009</v>
      </c>
      <c r="AV446">
        <v>0.9971462016630338</v>
      </c>
      <c r="AW446">
        <v>0.99573375215350801</v>
      </c>
      <c r="AX446">
        <v>0.99861400608901429</v>
      </c>
      <c r="AY446">
        <v>646.05773401260376</v>
      </c>
      <c r="AZ446">
        <f>_xlfn.STDEV.S(HyperP_results[[#This Row],[Train Time Fold 1]:[Train Time Fold 5]])</f>
        <v>47.506761562554772</v>
      </c>
      <c r="BA446">
        <v>576.08730459213257</v>
      </c>
      <c r="BB446">
        <v>622.42010188102722</v>
      </c>
      <c r="BC446">
        <v>690.23861217498779</v>
      </c>
      <c r="BD446">
        <v>656.63807225227356</v>
      </c>
      <c r="BE446">
        <v>684.90457916259766</v>
      </c>
    </row>
    <row r="447" spans="1:57" x14ac:dyDescent="0.25">
      <c r="A447" t="s">
        <v>3</v>
      </c>
      <c r="B4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0.76833632815218811</v>
      </c>
      <c r="C447">
        <v>19</v>
      </c>
      <c r="D447">
        <v>0.9</v>
      </c>
      <c r="E447">
        <v>0.999</v>
      </c>
      <c r="F447">
        <v>256</v>
      </c>
      <c r="G447">
        <v>1</v>
      </c>
      <c r="H447">
        <v>16</v>
      </c>
      <c r="I447">
        <v>7</v>
      </c>
      <c r="J447">
        <v>0</v>
      </c>
      <c r="K447">
        <v>1</v>
      </c>
      <c r="L447" t="b">
        <v>0</v>
      </c>
      <c r="M4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447">
        <f>STANDARDIZE(HyperP_results[[#This Row],[Nparam]],AVERAGE(M:M),_xlfn.STDEV.S(M:M))</f>
        <v>-0.1953087066324975</v>
      </c>
      <c r="O447">
        <f>STANDARDIZE(HyperP_results[[#This Row],[AvgOACC]],AVERAGE(P:P),_xlfn.STDEV.S(P:P))</f>
        <v>0.69899415060160242</v>
      </c>
      <c r="P447">
        <v>0.98474634447724296</v>
      </c>
      <c r="Q447">
        <f>_xlfn.STDEV.S(HyperP_results[[#This Row],[OACC Fold 1]:[OACC fold 5]])</f>
        <v>1.9612284066660313E-3</v>
      </c>
      <c r="R447">
        <v>0.98393629436397334</v>
      </c>
      <c r="S447">
        <v>0.98819248987437358</v>
      </c>
      <c r="T447">
        <v>0.98393629436397334</v>
      </c>
      <c r="U447">
        <v>0.9843481842520766</v>
      </c>
      <c r="V447">
        <v>0.98331845953181851</v>
      </c>
      <c r="W447">
        <f>STANDARDIZE(HyperP_results[[#This Row],[AvgROCAUC]],AVERAGE(Y:Y),_xlfn.STDEV.S(Y:Y))</f>
        <v>0.67897257237428543</v>
      </c>
      <c r="X447">
        <f>_xlfn.STDEV.S(HyperP_results[[#This Row],[ROC_AUC Fold 1]:[ROC_AUC Fold 5]])</f>
        <v>2.5146948721953066E-4</v>
      </c>
      <c r="Y447">
        <v>0.99863470295842904</v>
      </c>
      <c r="Z447">
        <v>0.99878822153191693</v>
      </c>
      <c r="AA447">
        <v>0.99873680525426212</v>
      </c>
      <c r="AB447">
        <v>0.99836675268035791</v>
      </c>
      <c r="AC447">
        <v>0.99891205156914042</v>
      </c>
      <c r="AD447">
        <v>0.99836968375646862</v>
      </c>
      <c r="AE447">
        <v>0.99909237892261338</v>
      </c>
      <c r="AF447">
        <v>0.99913022901340043</v>
      </c>
      <c r="AG447">
        <v>0.99746955385255143</v>
      </c>
      <c r="AH447">
        <v>0.99984288554915313</v>
      </c>
      <c r="AI447">
        <v>0.99921843338701499</v>
      </c>
      <c r="AJ447">
        <v>0.99896339977617843</v>
      </c>
      <c r="AK447">
        <v>0.99705147626685675</v>
      </c>
      <c r="AL447">
        <v>0.99992226863442879</v>
      </c>
      <c r="AM447">
        <v>0.99829360640568854</v>
      </c>
      <c r="AN447">
        <v>0.99776493260543198</v>
      </c>
      <c r="AO447">
        <v>0.99804483752153517</v>
      </c>
      <c r="AP447">
        <v>0.99988101873015667</v>
      </c>
      <c r="AQ447">
        <v>0.9989239655287816</v>
      </c>
      <c r="AR447">
        <v>0.99858867279472485</v>
      </c>
      <c r="AS447">
        <v>0.99873537099744536</v>
      </c>
      <c r="AT447">
        <v>0.99986501859319321</v>
      </c>
      <c r="AU447">
        <v>0.99875465519040596</v>
      </c>
      <c r="AV447">
        <v>0.99889729762558122</v>
      </c>
      <c r="AW447">
        <v>0.99611302946593006</v>
      </c>
      <c r="AX447">
        <v>0.99964857149800523</v>
      </c>
      <c r="AY447">
        <v>502.93378067016602</v>
      </c>
      <c r="AZ447">
        <f>_xlfn.STDEV.S(HyperP_results[[#This Row],[Train Time Fold 1]:[Train Time Fold 5]])</f>
        <v>140.08386134165775</v>
      </c>
      <c r="BA447">
        <v>556.98158407211304</v>
      </c>
      <c r="BB447">
        <v>723.98823070526123</v>
      </c>
      <c r="BC447">
        <v>427.11899876594543</v>
      </c>
      <c r="BD447">
        <v>379.81571221351624</v>
      </c>
      <c r="BE447">
        <v>426.76437759399414</v>
      </c>
    </row>
    <row r="448" spans="1:57" x14ac:dyDescent="0.25">
      <c r="A448" t="s">
        <v>5</v>
      </c>
      <c r="B4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0.76816942657977227</v>
      </c>
      <c r="C448">
        <v>81</v>
      </c>
      <c r="D448">
        <v>0.85</v>
      </c>
      <c r="E448">
        <v>0.999</v>
      </c>
      <c r="F448">
        <v>64</v>
      </c>
      <c r="G448">
        <v>5</v>
      </c>
      <c r="H448">
        <v>1</v>
      </c>
      <c r="I448">
        <v>3</v>
      </c>
      <c r="J448">
        <v>0</v>
      </c>
      <c r="K448">
        <v>1</v>
      </c>
      <c r="L448" t="b">
        <v>0</v>
      </c>
      <c r="M4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48">
        <f>STANDARDIZE(HyperP_results[[#This Row],[Nparam]],AVERAGE(M:M),_xlfn.STDEV.S(M:M))</f>
        <v>-0.66624581840807151</v>
      </c>
      <c r="O448">
        <f>STANDARDIZE(HyperP_results[[#This Row],[AvgOACC]],AVERAGE(P:P),_xlfn.STDEV.S(P:P))</f>
        <v>0.31011859098341199</v>
      </c>
      <c r="P448">
        <v>0.97373515480194972</v>
      </c>
      <c r="Q448">
        <f>_xlfn.STDEV.S(HyperP_results[[#This Row],[OACC Fold 1]:[OACC fold 5]])</f>
        <v>1.6300180573288919E-3</v>
      </c>
      <c r="R448">
        <v>0.97302121232923733</v>
      </c>
      <c r="S448">
        <v>0.97157959772087599</v>
      </c>
      <c r="T448">
        <v>0.97583579323127623</v>
      </c>
      <c r="U448">
        <v>0.97473742019633414</v>
      </c>
      <c r="V448">
        <v>0.97350175053202448</v>
      </c>
      <c r="W448">
        <f>STANDARDIZE(HyperP_results[[#This Row],[AvgROCAUC]],AVERAGE(Y:Y),_xlfn.STDEV.S(Y:Y))</f>
        <v>0.40712736311207187</v>
      </c>
      <c r="X448">
        <f>_xlfn.STDEV.S(HyperP_results[[#This Row],[ROC_AUC Fold 1]:[ROC_AUC Fold 5]])</f>
        <v>3.5239184638507847E-4</v>
      </c>
      <c r="Y448">
        <v>0.99684816939511334</v>
      </c>
      <c r="Z448">
        <v>0.99634069818850202</v>
      </c>
      <c r="AA448">
        <v>0.99702469418269246</v>
      </c>
      <c r="AB448">
        <v>0.99674166565792055</v>
      </c>
      <c r="AC448">
        <v>0.99729162504724578</v>
      </c>
      <c r="AD448">
        <v>0.99684216389920577</v>
      </c>
      <c r="AE448">
        <v>0.99738066152842819</v>
      </c>
      <c r="AF448">
        <v>0.99615552114046768</v>
      </c>
      <c r="AG448">
        <v>0.99272069743955338</v>
      </c>
      <c r="AH448">
        <v>0.999118154031164</v>
      </c>
      <c r="AI448">
        <v>0.99800481919623352</v>
      </c>
      <c r="AJ448">
        <v>0.99706654579416287</v>
      </c>
      <c r="AK448">
        <v>0.99401755480306531</v>
      </c>
      <c r="AL448">
        <v>0.99912865322337263</v>
      </c>
      <c r="AM448">
        <v>0.99753257307156451</v>
      </c>
      <c r="AN448">
        <v>0.99742794124944556</v>
      </c>
      <c r="AO448">
        <v>0.99335423721261806</v>
      </c>
      <c r="AP448">
        <v>0.99938181158434036</v>
      </c>
      <c r="AQ448">
        <v>0.99777273238434672</v>
      </c>
      <c r="AR448">
        <v>0.99605560875822041</v>
      </c>
      <c r="AS448">
        <v>0.99693281055070393</v>
      </c>
      <c r="AT448">
        <v>0.99890075899249353</v>
      </c>
      <c r="AU448">
        <v>0.99782109987776479</v>
      </c>
      <c r="AV448">
        <v>0.9959510673738301</v>
      </c>
      <c r="AW448">
        <v>0.99433757351630725</v>
      </c>
      <c r="AX448">
        <v>0.99911798167780352</v>
      </c>
      <c r="AY448">
        <v>721.16641778945927</v>
      </c>
      <c r="AZ448">
        <f>_xlfn.STDEV.S(HyperP_results[[#This Row],[Train Time Fold 1]:[Train Time Fold 5]])</f>
        <v>46.776735937582046</v>
      </c>
      <c r="BA448">
        <v>724.68507146835327</v>
      </c>
      <c r="BB448">
        <v>639.84587454795837</v>
      </c>
      <c r="BC448">
        <v>752.05052351951599</v>
      </c>
      <c r="BD448">
        <v>750.64084029197693</v>
      </c>
      <c r="BE448">
        <v>738.60977911949158</v>
      </c>
    </row>
    <row r="449" spans="1:57" x14ac:dyDescent="0.25">
      <c r="A449" t="s">
        <v>0</v>
      </c>
      <c r="B4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0.76813431159295287</v>
      </c>
      <c r="C449">
        <v>93</v>
      </c>
      <c r="D449">
        <v>0.85</v>
      </c>
      <c r="E449">
        <v>0.9</v>
      </c>
      <c r="F449">
        <v>64</v>
      </c>
      <c r="G449">
        <v>5</v>
      </c>
      <c r="H449">
        <v>8</v>
      </c>
      <c r="I449">
        <v>3</v>
      </c>
      <c r="J449">
        <v>0</v>
      </c>
      <c r="K449">
        <v>1</v>
      </c>
      <c r="L449" t="b">
        <v>0</v>
      </c>
      <c r="M4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49">
        <f>STANDARDIZE(HyperP_results[[#This Row],[Nparam]],AVERAGE(M:M),_xlfn.STDEV.S(M:M))</f>
        <v>-0.66624581840807151</v>
      </c>
      <c r="O449">
        <f>STANDARDIZE(HyperP_results[[#This Row],[AvgOACC]],AVERAGE(P:P),_xlfn.STDEV.S(P:P))</f>
        <v>0.33193829195949004</v>
      </c>
      <c r="P449">
        <v>0.97435298963410444</v>
      </c>
      <c r="Q449">
        <f>_xlfn.STDEV.S(HyperP_results[[#This Row],[OACC Fold 1]:[OACC fold 5]])</f>
        <v>1.7812881837722806E-3</v>
      </c>
      <c r="R449">
        <v>0.97432553030823088</v>
      </c>
      <c r="S449">
        <v>0.97528660671380518</v>
      </c>
      <c r="T449">
        <v>0.9723347291823986</v>
      </c>
      <c r="U449">
        <v>0.97679686963685042</v>
      </c>
      <c r="V449">
        <v>0.97302121232923733</v>
      </c>
      <c r="W449">
        <f>STANDARDIZE(HyperP_results[[#This Row],[AvgROCAUC]],AVERAGE(Y:Y),_xlfn.STDEV.S(Y:Y))</f>
        <v>0.38562598309966045</v>
      </c>
      <c r="X449">
        <f>_xlfn.STDEV.S(HyperP_results[[#This Row],[ROC_AUC Fold 1]:[ROC_AUC Fold 5]])</f>
        <v>5.9019661943219897E-4</v>
      </c>
      <c r="Y449">
        <v>0.99670686494779925</v>
      </c>
      <c r="Z449">
        <v>0.99672019832931469</v>
      </c>
      <c r="AA449">
        <v>0.99648696328344499</v>
      </c>
      <c r="AB449">
        <v>0.99585428053888803</v>
      </c>
      <c r="AC449">
        <v>0.99706763476126248</v>
      </c>
      <c r="AD449">
        <v>0.99740524782608564</v>
      </c>
      <c r="AE449">
        <v>0.99836712692459706</v>
      </c>
      <c r="AF449">
        <v>0.99675443995369506</v>
      </c>
      <c r="AG449">
        <v>0.99154562466583496</v>
      </c>
      <c r="AH449">
        <v>0.99947967956752637</v>
      </c>
      <c r="AI449">
        <v>0.99785381424220632</v>
      </c>
      <c r="AJ449">
        <v>0.99733880518418616</v>
      </c>
      <c r="AK449">
        <v>0.99148629180775871</v>
      </c>
      <c r="AL449">
        <v>0.99912260649297624</v>
      </c>
      <c r="AM449">
        <v>0.99710535742082729</v>
      </c>
      <c r="AN449">
        <v>0.99612771009559453</v>
      </c>
      <c r="AO449">
        <v>0.99118554327808472</v>
      </c>
      <c r="AP449">
        <v>0.99938092109197796</v>
      </c>
      <c r="AQ449">
        <v>0.99789716656183025</v>
      </c>
      <c r="AR449">
        <v>0.99755975671446007</v>
      </c>
      <c r="AS449">
        <v>0.99350386888849285</v>
      </c>
      <c r="AT449">
        <v>0.99936199094788669</v>
      </c>
      <c r="AU449">
        <v>0.9978511523422694</v>
      </c>
      <c r="AV449">
        <v>0.99727981318087999</v>
      </c>
      <c r="AW449">
        <v>0.99491579041169131</v>
      </c>
      <c r="AX449">
        <v>0.99972228128516549</v>
      </c>
      <c r="AY449">
        <v>800.67666258811948</v>
      </c>
      <c r="AZ449">
        <f>_xlfn.STDEV.S(HyperP_results[[#This Row],[Train Time Fold 1]:[Train Time Fold 5]])</f>
        <v>44.605857191912321</v>
      </c>
      <c r="BA449">
        <v>828.64587593078613</v>
      </c>
      <c r="BB449">
        <v>800.93341994285583</v>
      </c>
      <c r="BC449">
        <v>857.24295234680176</v>
      </c>
      <c r="BD449">
        <v>744.46426820755005</v>
      </c>
      <c r="BE449">
        <v>772.09679651260376</v>
      </c>
    </row>
    <row r="450" spans="1:57" x14ac:dyDescent="0.25">
      <c r="A450" t="s">
        <v>11</v>
      </c>
      <c r="B4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0.76807902240515058</v>
      </c>
      <c r="C450">
        <v>29</v>
      </c>
      <c r="D450">
        <v>0.9</v>
      </c>
      <c r="E450">
        <v>0.999</v>
      </c>
      <c r="F450">
        <v>64</v>
      </c>
      <c r="G450">
        <v>2</v>
      </c>
      <c r="H450">
        <v>4</v>
      </c>
      <c r="I450">
        <v>3</v>
      </c>
      <c r="J450">
        <v>0</v>
      </c>
      <c r="K450">
        <v>1</v>
      </c>
      <c r="L450" t="b">
        <v>0</v>
      </c>
      <c r="M4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50">
        <f>STANDARDIZE(HyperP_results[[#This Row],[Nparam]],AVERAGE(M:M),_xlfn.STDEV.S(M:M))</f>
        <v>-0.79841783427103241</v>
      </c>
      <c r="O450">
        <f>STANDARDIZE(HyperP_results[[#This Row],[AvgOACC]],AVERAGE(P:P),_xlfn.STDEV.S(P:P))</f>
        <v>0.21362702444473111</v>
      </c>
      <c r="P450">
        <v>0.97100295187753149</v>
      </c>
      <c r="Q450">
        <f>_xlfn.STDEV.S(HyperP_results[[#This Row],[OACC Fold 1]:[OACC fold 5]])</f>
        <v>2.0437146326848718E-3</v>
      </c>
      <c r="R450">
        <v>0.96787258872794668</v>
      </c>
      <c r="S450">
        <v>0.97288391569986954</v>
      </c>
      <c r="T450">
        <v>0.97185419097961145</v>
      </c>
      <c r="U450">
        <v>0.97006933479783075</v>
      </c>
      <c r="V450">
        <v>0.9723347291823986</v>
      </c>
      <c r="W450">
        <f>STANDARDIZE(HyperP_results[[#This Row],[AvgROCAUC]],AVERAGE(Y:Y),_xlfn.STDEV.S(Y:Y))</f>
        <v>0.31828097333117172</v>
      </c>
      <c r="X450">
        <f>_xlfn.STDEV.S(HyperP_results[[#This Row],[ROC_AUC Fold 1]:[ROC_AUC Fold 5]])</f>
        <v>6.0547079965045999E-4</v>
      </c>
      <c r="Y450">
        <v>0.99626428175643178</v>
      </c>
      <c r="Z450">
        <v>0.99549288429858873</v>
      </c>
      <c r="AA450">
        <v>0.99659093353987782</v>
      </c>
      <c r="AB450">
        <v>0.99602555098912138</v>
      </c>
      <c r="AC450">
        <v>0.99709287813367042</v>
      </c>
      <c r="AD450">
        <v>0.99611916182090032</v>
      </c>
      <c r="AE450">
        <v>0.9967521348726831</v>
      </c>
      <c r="AF450">
        <v>0.99609802893385568</v>
      </c>
      <c r="AG450">
        <v>0.99126923305411985</v>
      </c>
      <c r="AH450">
        <v>0.99912687223864782</v>
      </c>
      <c r="AI450">
        <v>0.99771837561607057</v>
      </c>
      <c r="AJ450">
        <v>0.99711402084013789</v>
      </c>
      <c r="AK450">
        <v>0.99266901324778711</v>
      </c>
      <c r="AL450">
        <v>0.9992007831047286</v>
      </c>
      <c r="AM450">
        <v>0.99729671523476704</v>
      </c>
      <c r="AN450">
        <v>0.99591431309681733</v>
      </c>
      <c r="AO450">
        <v>0.99140408720964768</v>
      </c>
      <c r="AP450">
        <v>0.99929508911846487</v>
      </c>
      <c r="AQ450">
        <v>0.99772230095402115</v>
      </c>
      <c r="AR450">
        <v>0.99637602828653593</v>
      </c>
      <c r="AS450">
        <v>0.99532844709796242</v>
      </c>
      <c r="AT450">
        <v>0.99920260717779341</v>
      </c>
      <c r="AU450">
        <v>0.99713454187448292</v>
      </c>
      <c r="AV450">
        <v>0.99705060351078334</v>
      </c>
      <c r="AW450">
        <v>0.99199028693637492</v>
      </c>
      <c r="AX450">
        <v>0.99880452836623212</v>
      </c>
      <c r="AY450">
        <v>706.5032418727875</v>
      </c>
      <c r="AZ450">
        <f>_xlfn.STDEV.S(HyperP_results[[#This Row],[Train Time Fold 1]:[Train Time Fold 5]])</f>
        <v>64.865228301995273</v>
      </c>
      <c r="BA450">
        <v>600.85159301757813</v>
      </c>
      <c r="BB450">
        <v>713.31032824516296</v>
      </c>
      <c r="BC450">
        <v>725.48385405540466</v>
      </c>
      <c r="BD450">
        <v>714.24830102920532</v>
      </c>
      <c r="BE450">
        <v>778.6221330165863</v>
      </c>
    </row>
    <row r="451" spans="1:57" x14ac:dyDescent="0.25">
      <c r="A451" t="s">
        <v>6</v>
      </c>
      <c r="B4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0.76665210149609009</v>
      </c>
      <c r="C451">
        <v>94</v>
      </c>
      <c r="D451">
        <v>0.85</v>
      </c>
      <c r="E451">
        <v>0.999</v>
      </c>
      <c r="F451">
        <v>128</v>
      </c>
      <c r="G451">
        <v>5</v>
      </c>
      <c r="H451">
        <v>8</v>
      </c>
      <c r="I451">
        <v>5</v>
      </c>
      <c r="J451">
        <v>0</v>
      </c>
      <c r="K451">
        <v>1</v>
      </c>
      <c r="L451" t="b">
        <v>0</v>
      </c>
      <c r="M4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51">
        <f>STANDARDIZE(HyperP_results[[#This Row],[Nparam]],AVERAGE(M:M),_xlfn.STDEV.S(M:M))</f>
        <v>-2.4982599771103835E-2</v>
      </c>
      <c r="O451">
        <f>STANDARDIZE(HyperP_results[[#This Row],[AvgOACC]],AVERAGE(P:P),_xlfn.STDEV.S(P:P))</f>
        <v>0.84639835275114383</v>
      </c>
      <c r="P451">
        <v>0.98892016201002253</v>
      </c>
      <c r="Q451">
        <f>_xlfn.STDEV.S(HyperP_results[[#This Row],[OACC Fold 1]:[OACC fold 5]])</f>
        <v>3.542745249157782E-3</v>
      </c>
      <c r="R451">
        <v>0.99265463032882539</v>
      </c>
      <c r="S451">
        <v>0.98462277751081206</v>
      </c>
      <c r="T451">
        <v>0.9916935539232512</v>
      </c>
      <c r="U451">
        <v>0.98585844717512183</v>
      </c>
      <c r="V451">
        <v>0.98977140111210271</v>
      </c>
      <c r="W451">
        <f>STANDARDIZE(HyperP_results[[#This Row],[AvgROCAUC]],AVERAGE(Y:Y),_xlfn.STDEV.S(Y:Y))</f>
        <v>0.75768246969332975</v>
      </c>
      <c r="X451">
        <f>_xlfn.STDEV.S(HyperP_results[[#This Row],[ROC_AUC Fold 1]:[ROC_AUC Fold 5]])</f>
        <v>2.4368874687588047E-4</v>
      </c>
      <c r="Y451">
        <v>0.99915197480481266</v>
      </c>
      <c r="Z451">
        <v>0.99905361769767964</v>
      </c>
      <c r="AA451">
        <v>0.99897815885960328</v>
      </c>
      <c r="AB451">
        <v>0.9995297197208175</v>
      </c>
      <c r="AC451">
        <v>0.99894204755550409</v>
      </c>
      <c r="AD451">
        <v>0.9992563301904589</v>
      </c>
      <c r="AE451">
        <v>0.99957011280476094</v>
      </c>
      <c r="AF451">
        <v>0.9997889915663285</v>
      </c>
      <c r="AG451">
        <v>0.9968750742588961</v>
      </c>
      <c r="AH451">
        <v>0.99982533423194542</v>
      </c>
      <c r="AI451">
        <v>0.99930268830675562</v>
      </c>
      <c r="AJ451">
        <v>0.99939532270810694</v>
      </c>
      <c r="AK451">
        <v>0.99778986960137817</v>
      </c>
      <c r="AL451">
        <v>0.99961198949724583</v>
      </c>
      <c r="AM451">
        <v>0.99967126500236192</v>
      </c>
      <c r="AN451">
        <v>0.9995550788300549</v>
      </c>
      <c r="AO451">
        <v>0.99918382047169252</v>
      </c>
      <c r="AP451">
        <v>0.99992565825051805</v>
      </c>
      <c r="AQ451">
        <v>0.99936345871074928</v>
      </c>
      <c r="AR451">
        <v>0.99913193248618892</v>
      </c>
      <c r="AS451">
        <v>0.99737041822610339</v>
      </c>
      <c r="AT451">
        <v>0.99985614239512921</v>
      </c>
      <c r="AU451">
        <v>0.99955188457693234</v>
      </c>
      <c r="AV451">
        <v>0.99960049859907885</v>
      </c>
      <c r="AW451">
        <v>0.99806206558545707</v>
      </c>
      <c r="AX451">
        <v>0.99977088493281752</v>
      </c>
      <c r="AY451">
        <v>1635.4515628814697</v>
      </c>
      <c r="AZ451">
        <f>_xlfn.STDEV.S(HyperP_results[[#This Row],[Train Time Fold 1]:[Train Time Fold 5]])</f>
        <v>127.73694241587914</v>
      </c>
      <c r="BA451">
        <v>1723.9686315059662</v>
      </c>
      <c r="BB451">
        <v>1722.6997897624969</v>
      </c>
      <c r="BC451">
        <v>1644.7981667518616</v>
      </c>
      <c r="BD451">
        <v>1415.2264809608459</v>
      </c>
      <c r="BE451">
        <v>1670.564745426178</v>
      </c>
    </row>
    <row r="452" spans="1:57" x14ac:dyDescent="0.25">
      <c r="A452" t="s">
        <v>11</v>
      </c>
      <c r="B4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0.76661219436800654</v>
      </c>
      <c r="C452">
        <v>89</v>
      </c>
      <c r="D452">
        <v>0.9</v>
      </c>
      <c r="E452">
        <v>0.999</v>
      </c>
      <c r="F452">
        <v>64</v>
      </c>
      <c r="G452">
        <v>5</v>
      </c>
      <c r="H452">
        <v>4</v>
      </c>
      <c r="I452">
        <v>3</v>
      </c>
      <c r="J452">
        <v>0</v>
      </c>
      <c r="K452">
        <v>1</v>
      </c>
      <c r="L452" t="b">
        <v>0</v>
      </c>
      <c r="M4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52">
        <f>STANDARDIZE(HyperP_results[[#This Row],[Nparam]],AVERAGE(M:M),_xlfn.STDEV.S(M:M))</f>
        <v>-0.66624581840807151</v>
      </c>
      <c r="O452">
        <f>STANDARDIZE(HyperP_results[[#This Row],[AvgOACC]],AVERAGE(P:P),_xlfn.STDEV.S(P:P))</f>
        <v>0.31593717791036929</v>
      </c>
      <c r="P452">
        <v>0.97389991075719107</v>
      </c>
      <c r="Q452">
        <f>_xlfn.STDEV.S(HyperP_results[[#This Row],[OACC Fold 1]:[OACC fold 5]])</f>
        <v>2.1574582819364882E-3</v>
      </c>
      <c r="R452">
        <v>0.97082446625935337</v>
      </c>
      <c r="S452">
        <v>0.97576714491659233</v>
      </c>
      <c r="T452">
        <v>0.97611038649001169</v>
      </c>
      <c r="U452">
        <v>0.97302121232923733</v>
      </c>
      <c r="V452">
        <v>0.97377634379075995</v>
      </c>
      <c r="W452">
        <f>STANDARDIZE(HyperP_results[[#This Row],[AvgROCAUC]],AVERAGE(Y:Y),_xlfn.STDEV.S(Y:Y))</f>
        <v>0.3915635531667595</v>
      </c>
      <c r="X452">
        <f>_xlfn.STDEV.S(HyperP_results[[#This Row],[ROC_AUC Fold 1]:[ROC_AUC Fold 5]])</f>
        <v>4.476209199516901E-4</v>
      </c>
      <c r="Y452">
        <v>0.99674588593418412</v>
      </c>
      <c r="Z452">
        <v>0.99702979193334196</v>
      </c>
      <c r="AA452">
        <v>0.99602057075357397</v>
      </c>
      <c r="AB452">
        <v>0.99708758703052081</v>
      </c>
      <c r="AC452">
        <v>0.99698684562026907</v>
      </c>
      <c r="AD452">
        <v>0.99660463433321478</v>
      </c>
      <c r="AE452">
        <v>0.99766603456187741</v>
      </c>
      <c r="AF452">
        <v>0.99716084782581327</v>
      </c>
      <c r="AG452">
        <v>0.99471350917839962</v>
      </c>
      <c r="AH452">
        <v>0.99920670057010486</v>
      </c>
      <c r="AI452">
        <v>0.99742794883056751</v>
      </c>
      <c r="AJ452">
        <v>0.99752500216637285</v>
      </c>
      <c r="AK452">
        <v>0.99045320204360476</v>
      </c>
      <c r="AL452">
        <v>0.99879230564041876</v>
      </c>
      <c r="AM452">
        <v>0.9978588776388253</v>
      </c>
      <c r="AN452">
        <v>0.99761199037463799</v>
      </c>
      <c r="AO452">
        <v>0.99405665211192296</v>
      </c>
      <c r="AP452">
        <v>0.99913999981960344</v>
      </c>
      <c r="AQ452">
        <v>0.99813916798652536</v>
      </c>
      <c r="AR452">
        <v>0.99701907074818741</v>
      </c>
      <c r="AS452">
        <v>0.99371186805679323</v>
      </c>
      <c r="AT452">
        <v>0.99930741238373832</v>
      </c>
      <c r="AU452">
        <v>0.99797510429150349</v>
      </c>
      <c r="AV452">
        <v>0.99695359814188156</v>
      </c>
      <c r="AW452">
        <v>0.99207739262163608</v>
      </c>
      <c r="AX452">
        <v>0.99932932998607793</v>
      </c>
      <c r="AY452">
        <v>810.95081801414494</v>
      </c>
      <c r="AZ452">
        <f>_xlfn.STDEV.S(HyperP_results[[#This Row],[Train Time Fold 1]:[Train Time Fold 5]])</f>
        <v>44.407383392862094</v>
      </c>
      <c r="BA452">
        <v>785.458411693573</v>
      </c>
      <c r="BB452">
        <v>853.51045227050781</v>
      </c>
      <c r="BC452">
        <v>841.14820027351379</v>
      </c>
      <c r="BD452">
        <v>828.53758597373962</v>
      </c>
      <c r="BE452">
        <v>746.09943985939026</v>
      </c>
    </row>
    <row r="453" spans="1:57" x14ac:dyDescent="0.25">
      <c r="A453" t="s">
        <v>5</v>
      </c>
      <c r="B4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0.76657916668937764</v>
      </c>
      <c r="C453">
        <v>85</v>
      </c>
      <c r="D453">
        <v>0.85</v>
      </c>
      <c r="E453">
        <v>0.999</v>
      </c>
      <c r="F453">
        <v>64</v>
      </c>
      <c r="G453">
        <v>5</v>
      </c>
      <c r="H453">
        <v>2</v>
      </c>
      <c r="I453">
        <v>3</v>
      </c>
      <c r="J453">
        <v>0</v>
      </c>
      <c r="K453">
        <v>1</v>
      </c>
      <c r="L453" t="b">
        <v>0</v>
      </c>
      <c r="M4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53">
        <f>STANDARDIZE(HyperP_results[[#This Row],[Nparam]],AVERAGE(M:M),_xlfn.STDEV.S(M:M))</f>
        <v>-0.66624581840807151</v>
      </c>
      <c r="O453">
        <f>STANDARDIZE(HyperP_results[[#This Row],[AvgOACC]],AVERAGE(P:P),_xlfn.STDEV.S(P:P))</f>
        <v>0.31399764893471682</v>
      </c>
      <c r="P453">
        <v>0.97384499210544395</v>
      </c>
      <c r="Q453">
        <f>_xlfn.STDEV.S(HyperP_results[[#This Row],[OACC Fold 1]:[OACC fold 5]])</f>
        <v>2.0754055684534685E-3</v>
      </c>
      <c r="R453">
        <v>0.97123635614745663</v>
      </c>
      <c r="S453">
        <v>0.97480606851101803</v>
      </c>
      <c r="T453">
        <v>0.97631633143406327</v>
      </c>
      <c r="U453">
        <v>0.97466877188165035</v>
      </c>
      <c r="V453">
        <v>0.97219743255303082</v>
      </c>
      <c r="W453">
        <f>STANDARDIZE(HyperP_results[[#This Row],[AvgROCAUC]],AVERAGE(Y:Y),_xlfn.STDEV.S(Y:Y))</f>
        <v>0.3932452139764061</v>
      </c>
      <c r="X453">
        <f>_xlfn.STDEV.S(HyperP_results[[#This Row],[ROC_AUC Fold 1]:[ROC_AUC Fold 5]])</f>
        <v>1.8277072924275048E-4</v>
      </c>
      <c r="Y453">
        <v>0.9967569376039439</v>
      </c>
      <c r="Z453">
        <v>0.99658802103070399</v>
      </c>
      <c r="AA453">
        <v>0.99706220883220587</v>
      </c>
      <c r="AB453">
        <v>0.9967129093416589</v>
      </c>
      <c r="AC453">
        <v>0.99676414414185555</v>
      </c>
      <c r="AD453">
        <v>0.99665740467329522</v>
      </c>
      <c r="AE453">
        <v>0.99773562974283536</v>
      </c>
      <c r="AF453">
        <v>0.99666871083401287</v>
      </c>
      <c r="AG453">
        <v>0.99280253074318292</v>
      </c>
      <c r="AH453">
        <v>0.99912941445071457</v>
      </c>
      <c r="AI453">
        <v>0.99796412877654639</v>
      </c>
      <c r="AJ453">
        <v>0.99614431895528233</v>
      </c>
      <c r="AK453">
        <v>0.99551970088516595</v>
      </c>
      <c r="AL453">
        <v>0.99908837998814326</v>
      </c>
      <c r="AM453">
        <v>0.9979623831102834</v>
      </c>
      <c r="AN453">
        <v>0.99710111518216415</v>
      </c>
      <c r="AO453">
        <v>0.99186853947602915</v>
      </c>
      <c r="AP453">
        <v>0.9993153119127598</v>
      </c>
      <c r="AQ453">
        <v>0.9977847688014525</v>
      </c>
      <c r="AR453">
        <v>0.99704312304332077</v>
      </c>
      <c r="AS453">
        <v>0.99310684369987523</v>
      </c>
      <c r="AT453">
        <v>0.99924907077121983</v>
      </c>
      <c r="AU453">
        <v>0.99753612227148014</v>
      </c>
      <c r="AV453">
        <v>0.99636512235748775</v>
      </c>
      <c r="AW453">
        <v>0.99283899186122526</v>
      </c>
      <c r="AX453">
        <v>0.99951001375896864</v>
      </c>
      <c r="AY453">
        <v>769.27219724655151</v>
      </c>
      <c r="AZ453">
        <f>_xlfn.STDEV.S(HyperP_results[[#This Row],[Train Time Fold 1]:[Train Time Fold 5]])</f>
        <v>101.93802236754321</v>
      </c>
      <c r="BA453">
        <v>644.61162114143372</v>
      </c>
      <c r="BB453">
        <v>772.20749282836914</v>
      </c>
      <c r="BC453">
        <v>899.53891277313232</v>
      </c>
      <c r="BD453">
        <v>832.12327647209167</v>
      </c>
      <c r="BE453">
        <v>697.87968301773071</v>
      </c>
    </row>
    <row r="454" spans="1:57" x14ac:dyDescent="0.25">
      <c r="A454" t="s">
        <v>6</v>
      </c>
      <c r="B4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0.76607782873790264</v>
      </c>
      <c r="C454">
        <v>62</v>
      </c>
      <c r="D454">
        <v>0.85</v>
      </c>
      <c r="E454">
        <v>0.999</v>
      </c>
      <c r="F454">
        <v>128</v>
      </c>
      <c r="G454">
        <v>4</v>
      </c>
      <c r="H454">
        <v>1</v>
      </c>
      <c r="I454">
        <v>5</v>
      </c>
      <c r="J454">
        <v>0</v>
      </c>
      <c r="K454">
        <v>1</v>
      </c>
      <c r="L454" t="b">
        <v>0</v>
      </c>
      <c r="M4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803016</v>
      </c>
      <c r="N454">
        <f>STANDARDIZE(HyperP_results[[#This Row],[Nparam]],AVERAGE(M:M),_xlfn.STDEV.S(M:M))</f>
        <v>-0.19623854104441973</v>
      </c>
      <c r="O454">
        <f>STANDARDIZE(HyperP_results[[#This Row],[AvgOACC]],AVERAGE(P:P),_xlfn.STDEV.S(P:P))</f>
        <v>0.70335809079682421</v>
      </c>
      <c r="P454">
        <v>0.98486991144367408</v>
      </c>
      <c r="Q454">
        <f>_xlfn.STDEV.S(HyperP_results[[#This Row],[OACC Fold 1]:[OACC fold 5]])</f>
        <v>1.0718813891278638E-3</v>
      </c>
      <c r="R454">
        <v>0.98482872245486375</v>
      </c>
      <c r="S454">
        <v>0.98331845953181851</v>
      </c>
      <c r="T454">
        <v>0.98565250223107026</v>
      </c>
      <c r="U454">
        <v>0.98448548088144439</v>
      </c>
      <c r="V454">
        <v>0.98606439211917352</v>
      </c>
      <c r="W454">
        <f>STANDARDIZE(HyperP_results[[#This Row],[AvgROCAUC]],AVERAGE(Y:Y),_xlfn.STDEV.S(Y:Y))</f>
        <v>0.65718342684092301</v>
      </c>
      <c r="X454">
        <f>_xlfn.STDEV.S(HyperP_results[[#This Row],[ROC_AUC Fold 1]:[ROC_AUC Fold 5]])</f>
        <v>2.9391701208066442E-4</v>
      </c>
      <c r="Y454">
        <v>0.99849150735120473</v>
      </c>
      <c r="Z454">
        <v>0.99865390889734362</v>
      </c>
      <c r="AA454">
        <v>0.99811847109173879</v>
      </c>
      <c r="AB454">
        <v>0.99885047507857261</v>
      </c>
      <c r="AC454">
        <v>0.99855904362481729</v>
      </c>
      <c r="AD454">
        <v>0.99827563806355146</v>
      </c>
      <c r="AE454">
        <v>0.99900644584856457</v>
      </c>
      <c r="AF454">
        <v>0.99920514478407729</v>
      </c>
      <c r="AG454">
        <v>0.9966489559199192</v>
      </c>
      <c r="AH454">
        <v>0.99971015909881256</v>
      </c>
      <c r="AI454">
        <v>0.9986570136144608</v>
      </c>
      <c r="AJ454">
        <v>0.99833185575584937</v>
      </c>
      <c r="AK454">
        <v>0.99563001247549454</v>
      </c>
      <c r="AL454">
        <v>0.99991681077801398</v>
      </c>
      <c r="AM454">
        <v>0.99930120304374748</v>
      </c>
      <c r="AN454">
        <v>0.99916685367835312</v>
      </c>
      <c r="AO454">
        <v>0.99688030951107931</v>
      </c>
      <c r="AP454">
        <v>0.9998309644417207</v>
      </c>
      <c r="AQ454">
        <v>0.99861131766554456</v>
      </c>
      <c r="AR454">
        <v>0.99819978106671459</v>
      </c>
      <c r="AS454">
        <v>0.99789810194261264</v>
      </c>
      <c r="AT454">
        <v>0.99979759970369009</v>
      </c>
      <c r="AU454">
        <v>0.99929041077552516</v>
      </c>
      <c r="AV454">
        <v>0.99909821483458172</v>
      </c>
      <c r="AW454">
        <v>0.99456996673201448</v>
      </c>
      <c r="AX454">
        <v>0.99968004034907076</v>
      </c>
      <c r="AY454">
        <v>670.32543611526489</v>
      </c>
      <c r="AZ454">
        <f>_xlfn.STDEV.S(HyperP_results[[#This Row],[Train Time Fold 1]:[Train Time Fold 5]])</f>
        <v>67.831687284399067</v>
      </c>
      <c r="BA454">
        <v>609.46051049232483</v>
      </c>
      <c r="BB454">
        <v>636.34373331069946</v>
      </c>
      <c r="BC454">
        <v>700.04582452774048</v>
      </c>
      <c r="BD454">
        <v>630.28951740264893</v>
      </c>
      <c r="BE454">
        <v>775.48759484291077</v>
      </c>
    </row>
    <row r="455" spans="1:57" x14ac:dyDescent="0.25">
      <c r="A455" t="s">
        <v>2</v>
      </c>
      <c r="B4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0.76607580050116086</v>
      </c>
      <c r="C455">
        <v>94</v>
      </c>
      <c r="D455">
        <v>0.9</v>
      </c>
      <c r="E455">
        <v>0.999</v>
      </c>
      <c r="F455">
        <v>128</v>
      </c>
      <c r="G455">
        <v>5</v>
      </c>
      <c r="H455">
        <v>8</v>
      </c>
      <c r="I455">
        <v>5</v>
      </c>
      <c r="J455">
        <v>0</v>
      </c>
      <c r="K455">
        <v>1</v>
      </c>
      <c r="L455" t="b">
        <v>0</v>
      </c>
      <c r="M4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55">
        <f>STANDARDIZE(HyperP_results[[#This Row],[Nparam]],AVERAGE(M:M),_xlfn.STDEV.S(M:M))</f>
        <v>-2.4982599771103835E-2</v>
      </c>
      <c r="O455">
        <f>STANDARDIZE(HyperP_results[[#This Row],[AvgOACC]],AVERAGE(P:P),_xlfn.STDEV.S(P:P))</f>
        <v>0.8779156986054919</v>
      </c>
      <c r="P455">
        <v>0.98981259010091305</v>
      </c>
      <c r="Q455">
        <f>_xlfn.STDEV.S(HyperP_results[[#This Row],[OACC Fold 1]:[OACC fold 5]])</f>
        <v>1.2802496583432627E-3</v>
      </c>
      <c r="R455">
        <v>0.9908011258323608</v>
      </c>
      <c r="S455">
        <v>0.98881032470652841</v>
      </c>
      <c r="T455">
        <v>0.99128166403514795</v>
      </c>
      <c r="U455">
        <v>0.98826113818905748</v>
      </c>
      <c r="V455">
        <v>0.9899086977414705</v>
      </c>
      <c r="W455">
        <f>STANDARDIZE(HyperP_results[[#This Row],[AvgROCAUC]],AVERAGE(Y:Y),_xlfn.STDEV.S(Y:Y))</f>
        <v>0.72262321690331532</v>
      </c>
      <c r="X455">
        <f>_xlfn.STDEV.S(HyperP_results[[#This Row],[ROC_AUC Fold 1]:[ROC_AUC Fold 5]])</f>
        <v>3.1513020101826378E-4</v>
      </c>
      <c r="Y455">
        <v>0.99892156967100831</v>
      </c>
      <c r="Z455">
        <v>0.99902828038689695</v>
      </c>
      <c r="AA455">
        <v>0.99860333672440627</v>
      </c>
      <c r="AB455">
        <v>0.99930723599636018</v>
      </c>
      <c r="AC455">
        <v>0.99858886864348984</v>
      </c>
      <c r="AD455">
        <v>0.9990801266038889</v>
      </c>
      <c r="AE455">
        <v>0.99942573366688103</v>
      </c>
      <c r="AF455">
        <v>0.99946399858389579</v>
      </c>
      <c r="AG455">
        <v>0.99744705340699835</v>
      </c>
      <c r="AH455">
        <v>0.99994328138162591</v>
      </c>
      <c r="AI455">
        <v>0.99895332358460709</v>
      </c>
      <c r="AJ455">
        <v>0.9992273825103708</v>
      </c>
      <c r="AK455">
        <v>0.99660607140735458</v>
      </c>
      <c r="AL455">
        <v>0.99981489249085709</v>
      </c>
      <c r="AM455">
        <v>0.99938856351341476</v>
      </c>
      <c r="AN455">
        <v>0.99957513166733691</v>
      </c>
      <c r="AO455">
        <v>0.99875950513871559</v>
      </c>
      <c r="AP455">
        <v>0.99996840188391423</v>
      </c>
      <c r="AQ455">
        <v>0.99913168052494217</v>
      </c>
      <c r="AR455">
        <v>0.99918011114048977</v>
      </c>
      <c r="AS455">
        <v>0.99633595467236991</v>
      </c>
      <c r="AT455">
        <v>0.99988980875154065</v>
      </c>
      <c r="AU455">
        <v>0.99941095819331838</v>
      </c>
      <c r="AV455">
        <v>0.99913946850167712</v>
      </c>
      <c r="AW455">
        <v>0.99778530267926102</v>
      </c>
      <c r="AX455">
        <v>0.99977799450893701</v>
      </c>
      <c r="AY455">
        <v>1628.8768085002898</v>
      </c>
      <c r="AZ455">
        <f>_xlfn.STDEV.S(HyperP_results[[#This Row],[Train Time Fold 1]:[Train Time Fold 5]])</f>
        <v>44.832476524796341</v>
      </c>
      <c r="BA455">
        <v>1590.4289598464966</v>
      </c>
      <c r="BB455">
        <v>1571.5320925712585</v>
      </c>
      <c r="BC455">
        <v>1666.9643445014954</v>
      </c>
      <c r="BD455">
        <v>1666.6049842834473</v>
      </c>
      <c r="BE455">
        <v>1648.8536612987518</v>
      </c>
    </row>
    <row r="456" spans="1:57" x14ac:dyDescent="0.25">
      <c r="A456" t="s">
        <v>8</v>
      </c>
      <c r="B4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0.7660084145327325</v>
      </c>
      <c r="C456">
        <v>21</v>
      </c>
      <c r="D456">
        <v>0.9</v>
      </c>
      <c r="E456">
        <v>0.9</v>
      </c>
      <c r="F456">
        <v>64</v>
      </c>
      <c r="G456">
        <v>2</v>
      </c>
      <c r="H456">
        <v>1</v>
      </c>
      <c r="I456">
        <v>3</v>
      </c>
      <c r="J456">
        <v>0</v>
      </c>
      <c r="K456">
        <v>1</v>
      </c>
      <c r="L456" t="b">
        <v>0</v>
      </c>
      <c r="M4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56">
        <f>STANDARDIZE(HyperP_results[[#This Row],[Nparam]],AVERAGE(M:M),_xlfn.STDEV.S(M:M))</f>
        <v>-0.79841783427103241</v>
      </c>
      <c r="O456">
        <f>STANDARDIZE(HyperP_results[[#This Row],[AvgOACC]],AVERAGE(P:P),_xlfn.STDEV.S(P:P))</f>
        <v>0.18841314776125345</v>
      </c>
      <c r="P456">
        <v>0.9702890094048191</v>
      </c>
      <c r="Q456">
        <f>_xlfn.STDEV.S(HyperP_results[[#This Row],[OACC Fold 1]:[OACC fold 5]])</f>
        <v>2.8326893372175228E-3</v>
      </c>
      <c r="R456">
        <v>0.97315850895860512</v>
      </c>
      <c r="S456">
        <v>0.97308986064392122</v>
      </c>
      <c r="T456">
        <v>0.97020663142719843</v>
      </c>
      <c r="U456">
        <v>0.96704880895174028</v>
      </c>
      <c r="V456">
        <v>0.96794123704263058</v>
      </c>
      <c r="W456">
        <f>STANDARDIZE(HyperP_results[[#This Row],[AvgROCAUC]],AVERAGE(Y:Y),_xlfn.STDEV.S(Y:Y))</f>
        <v>0.33021106197006256</v>
      </c>
      <c r="X456">
        <f>_xlfn.STDEV.S(HyperP_results[[#This Row],[ROC_AUC Fold 1]:[ROC_AUC Fold 5]])</f>
        <v>3.6910294667952075E-4</v>
      </c>
      <c r="Y456">
        <v>0.99634268484407329</v>
      </c>
      <c r="Z456">
        <v>0.99671875177897451</v>
      </c>
      <c r="AA456">
        <v>0.99663507676233409</v>
      </c>
      <c r="AB456">
        <v>0.99638927318405612</v>
      </c>
      <c r="AC456">
        <v>0.99615867183790552</v>
      </c>
      <c r="AD456">
        <v>0.99581165065709609</v>
      </c>
      <c r="AE456">
        <v>0.99740656682998785</v>
      </c>
      <c r="AF456">
        <v>0.99628929930239085</v>
      </c>
      <c r="AG456">
        <v>0.99429491178043139</v>
      </c>
      <c r="AH456">
        <v>0.99923387494993854</v>
      </c>
      <c r="AI456">
        <v>0.9975012668136114</v>
      </c>
      <c r="AJ456">
        <v>0.99687135003181071</v>
      </c>
      <c r="AK456">
        <v>0.99342660250698034</v>
      </c>
      <c r="AL456">
        <v>0.99905639407699631</v>
      </c>
      <c r="AM456">
        <v>0.99763214356050711</v>
      </c>
      <c r="AN456">
        <v>0.9968342439506348</v>
      </c>
      <c r="AO456">
        <v>0.99205548624725237</v>
      </c>
      <c r="AP456">
        <v>0.99909468524858036</v>
      </c>
      <c r="AQ456">
        <v>0.99662736313542488</v>
      </c>
      <c r="AR456">
        <v>0.99548207539274303</v>
      </c>
      <c r="AS456">
        <v>0.99423918047882132</v>
      </c>
      <c r="AT456">
        <v>0.99890638920226882</v>
      </c>
      <c r="AU456">
        <v>0.9968634813754772</v>
      </c>
      <c r="AV456">
        <v>0.99529652647085631</v>
      </c>
      <c r="AW456">
        <v>0.99259464296322708</v>
      </c>
      <c r="AX456">
        <v>0.99873721001618909</v>
      </c>
      <c r="AY456">
        <v>959.07130637168882</v>
      </c>
      <c r="AZ456">
        <f>_xlfn.STDEV.S(HyperP_results[[#This Row],[Train Time Fold 1]:[Train Time Fold 5]])</f>
        <v>57.109381393723055</v>
      </c>
      <c r="BA456">
        <v>1030.0508160591125</v>
      </c>
      <c r="BB456">
        <v>972.40414786338806</v>
      </c>
      <c r="BC456">
        <v>878.82773351669312</v>
      </c>
      <c r="BD456">
        <v>983.33104062080383</v>
      </c>
      <c r="BE456">
        <v>930.74279379844666</v>
      </c>
    </row>
    <row r="457" spans="1:57" x14ac:dyDescent="0.25">
      <c r="A457" t="s">
        <v>5</v>
      </c>
      <c r="B4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0.76589348779515976</v>
      </c>
      <c r="C457">
        <v>17</v>
      </c>
      <c r="D457">
        <v>0.85</v>
      </c>
      <c r="E457">
        <v>0.999</v>
      </c>
      <c r="F457">
        <v>64</v>
      </c>
      <c r="G457">
        <v>1</v>
      </c>
      <c r="H457">
        <v>16</v>
      </c>
      <c r="I457">
        <v>3</v>
      </c>
      <c r="J457">
        <v>0</v>
      </c>
      <c r="K457">
        <v>1</v>
      </c>
      <c r="L457" t="b">
        <v>0</v>
      </c>
      <c r="M4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57">
        <f>STANDARDIZE(HyperP_results[[#This Row],[Nparam]],AVERAGE(M:M),_xlfn.STDEV.S(M:M))</f>
        <v>-0.84129315091819212</v>
      </c>
      <c r="O457">
        <f>STANDARDIZE(HyperP_results[[#This Row],[AvgOACC]],AVERAGE(P:P),_xlfn.STDEV.S(P:P))</f>
        <v>9.9194814881269203E-2</v>
      </c>
      <c r="P457">
        <v>0.96776275142445256</v>
      </c>
      <c r="Q457">
        <f>_xlfn.STDEV.S(HyperP_results[[#This Row],[OACC Fold 1]:[OACC fold 5]])</f>
        <v>1.2645086647635837E-3</v>
      </c>
      <c r="R457">
        <v>0.96897096176288877</v>
      </c>
      <c r="S457">
        <v>0.96595043591679819</v>
      </c>
      <c r="T457">
        <v>0.96739205052515964</v>
      </c>
      <c r="U457">
        <v>0.96752934715452732</v>
      </c>
      <c r="V457">
        <v>0.96897096176288877</v>
      </c>
      <c r="W457">
        <f>STANDARDIZE(HyperP_results[[#This Row],[AvgROCAUC]],AVERAGE(Y:Y),_xlfn.STDEV.S(Y:Y))</f>
        <v>0.35752268112922253</v>
      </c>
      <c r="X457">
        <f>_xlfn.STDEV.S(HyperP_results[[#This Row],[ROC_AUC Fold 1]:[ROC_AUC Fold 5]])</f>
        <v>2.4251938044725046E-4</v>
      </c>
      <c r="Y457">
        <v>0.9965221734744919</v>
      </c>
      <c r="Z457">
        <v>0.99679787310223722</v>
      </c>
      <c r="AA457">
        <v>0.99658259859986076</v>
      </c>
      <c r="AB457">
        <v>0.99645413545636075</v>
      </c>
      <c r="AC457">
        <v>0.99662795994084863</v>
      </c>
      <c r="AD457">
        <v>0.99614830027315238</v>
      </c>
      <c r="AE457">
        <v>0.99780738530635094</v>
      </c>
      <c r="AF457">
        <v>0.99552406970018137</v>
      </c>
      <c r="AG457">
        <v>0.99467853323828193</v>
      </c>
      <c r="AH457">
        <v>0.9991683519474005</v>
      </c>
      <c r="AI457">
        <v>0.99723253065476758</v>
      </c>
      <c r="AJ457">
        <v>0.99573691121870145</v>
      </c>
      <c r="AK457">
        <v>0.99410406641715676</v>
      </c>
      <c r="AL457">
        <v>0.99933336592726874</v>
      </c>
      <c r="AM457">
        <v>0.99718964127426313</v>
      </c>
      <c r="AN457">
        <v>0.99566892043522992</v>
      </c>
      <c r="AO457">
        <v>0.99482861046753401</v>
      </c>
      <c r="AP457">
        <v>0.99901561814446549</v>
      </c>
      <c r="AQ457">
        <v>0.99730805724319371</v>
      </c>
      <c r="AR457">
        <v>0.99678088081393412</v>
      </c>
      <c r="AS457">
        <v>0.99358670468722154</v>
      </c>
      <c r="AT457">
        <v>0.99921669706501204</v>
      </c>
      <c r="AU457">
        <v>0.99728049307645616</v>
      </c>
      <c r="AV457">
        <v>0.99636067851543086</v>
      </c>
      <c r="AW457">
        <v>0.99209736826471806</v>
      </c>
      <c r="AX457">
        <v>0.9990839418891112</v>
      </c>
      <c r="AY457">
        <v>619.54125876426701</v>
      </c>
      <c r="AZ457">
        <f>_xlfn.STDEV.S(HyperP_results[[#This Row],[Train Time Fold 1]:[Train Time Fold 5]])</f>
        <v>44.485974153686804</v>
      </c>
      <c r="BA457">
        <v>669.99926018714905</v>
      </c>
      <c r="BB457">
        <v>582.60037207603455</v>
      </c>
      <c r="BC457">
        <v>633.90743732452393</v>
      </c>
      <c r="BD457">
        <v>564.30649852752686</v>
      </c>
      <c r="BE457">
        <v>646.89272570610046</v>
      </c>
    </row>
    <row r="458" spans="1:57" x14ac:dyDescent="0.25">
      <c r="A458" t="s">
        <v>11</v>
      </c>
      <c r="B4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0.76567915492074912</v>
      </c>
      <c r="C458">
        <v>85</v>
      </c>
      <c r="D458">
        <v>0.9</v>
      </c>
      <c r="E458">
        <v>0.999</v>
      </c>
      <c r="F458">
        <v>64</v>
      </c>
      <c r="G458">
        <v>5</v>
      </c>
      <c r="H458">
        <v>2</v>
      </c>
      <c r="I458">
        <v>3</v>
      </c>
      <c r="J458">
        <v>0</v>
      </c>
      <c r="K458">
        <v>1</v>
      </c>
      <c r="L458" t="b">
        <v>0</v>
      </c>
      <c r="M4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58">
        <f>STANDARDIZE(HyperP_results[[#This Row],[Nparam]],AVERAGE(M:M),_xlfn.STDEV.S(M:M))</f>
        <v>-0.66624581840807151</v>
      </c>
      <c r="O458">
        <f>STANDARDIZE(HyperP_results[[#This Row],[AvgOACC]],AVERAGE(P:P),_xlfn.STDEV.S(P:P))</f>
        <v>0.29654188815384891</v>
      </c>
      <c r="P458">
        <v>0.97335072423972002</v>
      </c>
      <c r="Q458">
        <f>_xlfn.STDEV.S(HyperP_results[[#This Row],[OACC Fold 1]:[OACC fold 5]])</f>
        <v>1.053924914012485E-3</v>
      </c>
      <c r="R458">
        <v>0.97226608086771471</v>
      </c>
      <c r="S458">
        <v>0.97302121232923733</v>
      </c>
      <c r="T458">
        <v>0.97295256401455343</v>
      </c>
      <c r="U458">
        <v>0.97343310221734058</v>
      </c>
      <c r="V458">
        <v>0.9750806617697535</v>
      </c>
      <c r="W458">
        <f>STANDARDIZE(HyperP_results[[#This Row],[AvgROCAUC]],AVERAGE(Y:Y),_xlfn.STDEV.S(Y:Y))</f>
        <v>0.40455217231424162</v>
      </c>
      <c r="X458">
        <f>_xlfn.STDEV.S(HyperP_results[[#This Row],[ROC_AUC Fold 1]:[ROC_AUC Fold 5]])</f>
        <v>3.7532967650569243E-4</v>
      </c>
      <c r="Y458">
        <v>0.99683124555523861</v>
      </c>
      <c r="Z458">
        <v>0.99625358232726813</v>
      </c>
      <c r="AA458">
        <v>0.99695067776212964</v>
      </c>
      <c r="AB458">
        <v>0.99667290893214877</v>
      </c>
      <c r="AC458">
        <v>0.99715335491784096</v>
      </c>
      <c r="AD458">
        <v>0.99712570383680621</v>
      </c>
      <c r="AE458">
        <v>0.99738867616193383</v>
      </c>
      <c r="AF458">
        <v>0.9959356805707078</v>
      </c>
      <c r="AG458">
        <v>0.99247712825996559</v>
      </c>
      <c r="AH458">
        <v>0.99935894603851838</v>
      </c>
      <c r="AI458">
        <v>0.99783386928180973</v>
      </c>
      <c r="AJ458">
        <v>0.99687196106009346</v>
      </c>
      <c r="AK458">
        <v>0.99445687043307796</v>
      </c>
      <c r="AL458">
        <v>0.99925533294331681</v>
      </c>
      <c r="AM458">
        <v>0.99780745281830574</v>
      </c>
      <c r="AN458">
        <v>0.9965409318588665</v>
      </c>
      <c r="AO458">
        <v>0.99387449503950576</v>
      </c>
      <c r="AP458">
        <v>0.99882386066816442</v>
      </c>
      <c r="AQ458">
        <v>0.99798707319665425</v>
      </c>
      <c r="AR458">
        <v>0.99664938012106508</v>
      </c>
      <c r="AS458">
        <v>0.99536858403136697</v>
      </c>
      <c r="AT458">
        <v>0.99875029450880459</v>
      </c>
      <c r="AU458">
        <v>0.99804360963661798</v>
      </c>
      <c r="AV458">
        <v>0.99725694591029512</v>
      </c>
      <c r="AW458">
        <v>0.99355120893483051</v>
      </c>
      <c r="AX458">
        <v>0.99938764287303627</v>
      </c>
      <c r="AY458">
        <v>754.02260556221006</v>
      </c>
      <c r="AZ458">
        <f>_xlfn.STDEV.S(HyperP_results[[#This Row],[Train Time Fold 1]:[Train Time Fold 5]])</f>
        <v>104.78222400203059</v>
      </c>
      <c r="BA458">
        <v>611.86308693885803</v>
      </c>
      <c r="BB458">
        <v>696.98212599754333</v>
      </c>
      <c r="BC458">
        <v>874.94298934936523</v>
      </c>
      <c r="BD458">
        <v>830.36943221092224</v>
      </c>
      <c r="BE458">
        <v>755.95539331436157</v>
      </c>
    </row>
    <row r="459" spans="1:57" x14ac:dyDescent="0.25">
      <c r="A459" t="s">
        <v>8</v>
      </c>
      <c r="B4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0.76562962992083594</v>
      </c>
      <c r="C459">
        <v>85</v>
      </c>
      <c r="D459">
        <v>0.9</v>
      </c>
      <c r="E459">
        <v>0.9</v>
      </c>
      <c r="F459">
        <v>64</v>
      </c>
      <c r="G459">
        <v>5</v>
      </c>
      <c r="H459">
        <v>2</v>
      </c>
      <c r="I459">
        <v>3</v>
      </c>
      <c r="J459">
        <v>0</v>
      </c>
      <c r="K459">
        <v>1</v>
      </c>
      <c r="L459" t="b">
        <v>0</v>
      </c>
      <c r="M4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59">
        <f>STANDARDIZE(HyperP_results[[#This Row],[Nparam]],AVERAGE(M:M),_xlfn.STDEV.S(M:M))</f>
        <v>-0.66624581840807151</v>
      </c>
      <c r="O459">
        <f>STANDARDIZE(HyperP_results[[#This Row],[AvgOACC]],AVERAGE(P:P),_xlfn.STDEV.S(P:P))</f>
        <v>0.32272552932514492</v>
      </c>
      <c r="P459">
        <v>0.97409212603830575</v>
      </c>
      <c r="Q459">
        <f>_xlfn.STDEV.S(HyperP_results[[#This Row],[OACC Fold 1]:[OACC fold 5]])</f>
        <v>2.325243165624301E-3</v>
      </c>
      <c r="R459">
        <v>0.97219743255303082</v>
      </c>
      <c r="S459">
        <v>0.97164824603555988</v>
      </c>
      <c r="T459">
        <v>0.97707146289558588</v>
      </c>
      <c r="U459">
        <v>0.97370769547607605</v>
      </c>
      <c r="V459">
        <v>0.97583579323127623</v>
      </c>
      <c r="W459">
        <f>STANDARDIZE(HyperP_results[[#This Row],[AvgROCAUC]],AVERAGE(Y:Y),_xlfn.STDEV.S(Y:Y))</f>
        <v>0.37870360328297648</v>
      </c>
      <c r="X459">
        <f>_xlfn.STDEV.S(HyperP_results[[#This Row],[ROC_AUC Fold 1]:[ROC_AUC Fold 5]])</f>
        <v>5.3442148711523995E-4</v>
      </c>
      <c r="Y459">
        <v>0.99666137191183923</v>
      </c>
      <c r="Z459">
        <v>0.99665355723816829</v>
      </c>
      <c r="AA459">
        <v>0.9964339136030741</v>
      </c>
      <c r="AB459">
        <v>0.99721287006581816</v>
      </c>
      <c r="AC459">
        <v>0.99711008613777352</v>
      </c>
      <c r="AD459">
        <v>0.99589643251436188</v>
      </c>
      <c r="AE459">
        <v>0.99753113603138122</v>
      </c>
      <c r="AF459">
        <v>0.99607442102292798</v>
      </c>
      <c r="AG459">
        <v>0.99372928176795572</v>
      </c>
      <c r="AH459">
        <v>0.99916948660702343</v>
      </c>
      <c r="AI459">
        <v>0.99745571553316981</v>
      </c>
      <c r="AJ459">
        <v>0.99517502442261518</v>
      </c>
      <c r="AK459">
        <v>0.99440028515416135</v>
      </c>
      <c r="AL459">
        <v>0.99856241498311427</v>
      </c>
      <c r="AM459">
        <v>0.99813538731705009</v>
      </c>
      <c r="AN459">
        <v>0.99703314291470135</v>
      </c>
      <c r="AO459">
        <v>0.994444914750787</v>
      </c>
      <c r="AP459">
        <v>0.99929144097233491</v>
      </c>
      <c r="AQ459">
        <v>0.9981747757204632</v>
      </c>
      <c r="AR459">
        <v>0.99648088444307181</v>
      </c>
      <c r="AS459">
        <v>0.99508814530980816</v>
      </c>
      <c r="AT459">
        <v>0.9989947490250688</v>
      </c>
      <c r="AU459">
        <v>0.99766937158136337</v>
      </c>
      <c r="AV459">
        <v>0.99642500312920534</v>
      </c>
      <c r="AW459">
        <v>0.9897180389710688</v>
      </c>
      <c r="AX459">
        <v>0.99899374363046622</v>
      </c>
      <c r="AY459">
        <v>750.8393915653229</v>
      </c>
      <c r="AZ459">
        <f>_xlfn.STDEV.S(HyperP_results[[#This Row],[Train Time Fold 1]:[Train Time Fold 5]])</f>
        <v>48.164810235085248</v>
      </c>
      <c r="BA459">
        <v>728.22608685493469</v>
      </c>
      <c r="BB459">
        <v>782.53149056434631</v>
      </c>
      <c r="BC459">
        <v>677.84650659561157</v>
      </c>
      <c r="BD459">
        <v>796.81746292114258</v>
      </c>
      <c r="BE459">
        <v>768.77541089057922</v>
      </c>
    </row>
    <row r="460" spans="1:57" x14ac:dyDescent="0.25">
      <c r="A460" t="s">
        <v>11</v>
      </c>
      <c r="B4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0.76549889098734947</v>
      </c>
      <c r="C460">
        <v>77</v>
      </c>
      <c r="D460">
        <v>0.9</v>
      </c>
      <c r="E460">
        <v>0.999</v>
      </c>
      <c r="F460">
        <v>64</v>
      </c>
      <c r="G460">
        <v>4</v>
      </c>
      <c r="H460">
        <v>16</v>
      </c>
      <c r="I460">
        <v>3</v>
      </c>
      <c r="J460">
        <v>0</v>
      </c>
      <c r="K460">
        <v>1</v>
      </c>
      <c r="L460" t="b">
        <v>0</v>
      </c>
      <c r="M4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60">
        <f>STANDARDIZE(HyperP_results[[#This Row],[Nparam]],AVERAGE(M:M),_xlfn.STDEV.S(M:M))</f>
        <v>-0.71030315702905844</v>
      </c>
      <c r="O460">
        <f>STANDARDIZE(HyperP_results[[#This Row],[AvgOACC]],AVERAGE(P:P),_xlfn.STDEV.S(P:P))</f>
        <v>0.23302231420124364</v>
      </c>
      <c r="P460">
        <v>0.97155213839500232</v>
      </c>
      <c r="Q460">
        <f>_xlfn.STDEV.S(HyperP_results[[#This Row],[OACC Fold 1]:[OACC fold 5]])</f>
        <v>1.7706741272112611E-3</v>
      </c>
      <c r="R460">
        <v>0.97466877188165035</v>
      </c>
      <c r="S460">
        <v>0.97061852131530169</v>
      </c>
      <c r="T460">
        <v>0.97048122468593401</v>
      </c>
      <c r="U460">
        <v>0.97068716962998558</v>
      </c>
      <c r="V460">
        <v>0.97130500446214041</v>
      </c>
      <c r="W460">
        <f>STANDARDIZE(HyperP_results[[#This Row],[AvgROCAUC]],AVERAGE(Y:Y),_xlfn.STDEV.S(Y:Y))</f>
        <v>0.40476529455348809</v>
      </c>
      <c r="X460">
        <f>_xlfn.STDEV.S(HyperP_results[[#This Row],[ROC_AUC Fold 1]:[ROC_AUC Fold 5]])</f>
        <v>2.6455747962509708E-4</v>
      </c>
      <c r="Y460">
        <v>0.99683264616860434</v>
      </c>
      <c r="Z460">
        <v>0.99708994369333726</v>
      </c>
      <c r="AA460">
        <v>0.99698054519699564</v>
      </c>
      <c r="AB460">
        <v>0.99670397370394037</v>
      </c>
      <c r="AC460">
        <v>0.99695620191631906</v>
      </c>
      <c r="AD460">
        <v>0.99643256633242971</v>
      </c>
      <c r="AE460">
        <v>0.99837224818860604</v>
      </c>
      <c r="AF460">
        <v>0.99685701864117671</v>
      </c>
      <c r="AG460">
        <v>0.99378144864254725</v>
      </c>
      <c r="AH460">
        <v>0.99917979908309162</v>
      </c>
      <c r="AI460">
        <v>0.99804983038103556</v>
      </c>
      <c r="AJ460">
        <v>0.99612048885225202</v>
      </c>
      <c r="AK460">
        <v>0.99434563060654646</v>
      </c>
      <c r="AL460">
        <v>0.9991944203931713</v>
      </c>
      <c r="AM460">
        <v>0.99778442159711289</v>
      </c>
      <c r="AN460">
        <v>0.99725015053514965</v>
      </c>
      <c r="AO460">
        <v>0.99332419948909867</v>
      </c>
      <c r="AP460">
        <v>0.99877002896857825</v>
      </c>
      <c r="AQ460">
        <v>0.99752515640108808</v>
      </c>
      <c r="AR460">
        <v>0.99577168428279716</v>
      </c>
      <c r="AS460">
        <v>0.99510856650626744</v>
      </c>
      <c r="AT460">
        <v>0.99951752549292927</v>
      </c>
      <c r="AU460">
        <v>0.99722137189307591</v>
      </c>
      <c r="AV460">
        <v>0.99699970300322249</v>
      </c>
      <c r="AW460">
        <v>0.99363939137408663</v>
      </c>
      <c r="AX460">
        <v>0.99877646349403582</v>
      </c>
      <c r="AY460">
        <v>930.70432801246648</v>
      </c>
      <c r="AZ460">
        <f>_xlfn.STDEV.S(HyperP_results[[#This Row],[Train Time Fold 1]:[Train Time Fold 5]])</f>
        <v>73.254771465923511</v>
      </c>
      <c r="BA460">
        <v>954.25472545623779</v>
      </c>
      <c r="BB460">
        <v>1021.0073680877686</v>
      </c>
      <c r="BC460">
        <v>846.84135246276855</v>
      </c>
      <c r="BD460">
        <v>864.3618803024292</v>
      </c>
      <c r="BE460">
        <v>967.05631375312805</v>
      </c>
    </row>
    <row r="461" spans="1:57" x14ac:dyDescent="0.25">
      <c r="A461" t="s">
        <v>0</v>
      </c>
      <c r="B4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0.7653930467574821</v>
      </c>
      <c r="C461">
        <v>53</v>
      </c>
      <c r="D461">
        <v>0.85</v>
      </c>
      <c r="E461">
        <v>0.9</v>
      </c>
      <c r="F461">
        <v>64</v>
      </c>
      <c r="G461">
        <v>3</v>
      </c>
      <c r="H461">
        <v>8</v>
      </c>
      <c r="I461">
        <v>3</v>
      </c>
      <c r="J461">
        <v>0</v>
      </c>
      <c r="K461">
        <v>1</v>
      </c>
      <c r="L461" t="b">
        <v>0</v>
      </c>
      <c r="M4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61">
        <f>STANDARDIZE(HyperP_results[[#This Row],[Nparam]],AVERAGE(M:M),_xlfn.STDEV.S(M:M))</f>
        <v>-0.75436049565004548</v>
      </c>
      <c r="O461">
        <f>STANDARDIZE(HyperP_results[[#This Row],[AvgOACC]],AVERAGE(P:P),_xlfn.STDEV.S(P:P))</f>
        <v>0.20926308424950923</v>
      </c>
      <c r="P461">
        <v>0.97087938491110037</v>
      </c>
      <c r="Q461">
        <f>_xlfn.STDEV.S(HyperP_results[[#This Row],[OACC Fold 1]:[OACC fold 5]])</f>
        <v>1.0683583512026045E-3</v>
      </c>
      <c r="R461">
        <v>0.97171689435024367</v>
      </c>
      <c r="S461">
        <v>0.96952014828035971</v>
      </c>
      <c r="T461">
        <v>0.97212878423834692</v>
      </c>
      <c r="U461">
        <v>0.97082446625935337</v>
      </c>
      <c r="V461">
        <v>0.97020663142719843</v>
      </c>
      <c r="W461">
        <f>STANDARDIZE(HyperP_results[[#This Row],[AvgROCAUC]],AVERAGE(Y:Y),_xlfn.STDEV.S(Y:Y))</f>
        <v>0.3666938654653909</v>
      </c>
      <c r="X461">
        <f>_xlfn.STDEV.S(HyperP_results[[#This Row],[ROC_AUC Fold 1]:[ROC_AUC Fold 5]])</f>
        <v>3.6551247641976878E-4</v>
      </c>
      <c r="Y461">
        <v>0.99658244537950869</v>
      </c>
      <c r="Z461">
        <v>0.99676254286209975</v>
      </c>
      <c r="AA461">
        <v>0.99699858170565581</v>
      </c>
      <c r="AB461">
        <v>0.99669410828439708</v>
      </c>
      <c r="AC461">
        <v>0.99640983297278429</v>
      </c>
      <c r="AD461">
        <v>0.99604716107260638</v>
      </c>
      <c r="AE461">
        <v>0.99709927170031976</v>
      </c>
      <c r="AF461">
        <v>0.99537268281410751</v>
      </c>
      <c r="AG461">
        <v>0.99545817738965126</v>
      </c>
      <c r="AH461">
        <v>0.99945487504639896</v>
      </c>
      <c r="AI461">
        <v>0.99769197844169677</v>
      </c>
      <c r="AJ461">
        <v>0.99651519460695337</v>
      </c>
      <c r="AK461">
        <v>0.99546189033446209</v>
      </c>
      <c r="AL461">
        <v>0.99837387476954198</v>
      </c>
      <c r="AM461">
        <v>0.99771657208241771</v>
      </c>
      <c r="AN461">
        <v>0.99600461567061638</v>
      </c>
      <c r="AO461">
        <v>0.99364303006000121</v>
      </c>
      <c r="AP461">
        <v>0.99904461659736432</v>
      </c>
      <c r="AQ461">
        <v>0.99747351940013895</v>
      </c>
      <c r="AR461">
        <v>0.9964297247113908</v>
      </c>
      <c r="AS461">
        <v>0.99319294689003734</v>
      </c>
      <c r="AT461">
        <v>0.99917807554948701</v>
      </c>
      <c r="AU461">
        <v>0.99795160048662612</v>
      </c>
      <c r="AV461">
        <v>0.99646814542917517</v>
      </c>
      <c r="AW461">
        <v>0.9898560862591339</v>
      </c>
      <c r="AX461">
        <v>0.99906930621625145</v>
      </c>
      <c r="AY461">
        <v>602.50916657447817</v>
      </c>
      <c r="AZ461">
        <f>_xlfn.STDEV.S(HyperP_results[[#This Row],[Train Time Fold 1]:[Train Time Fold 5]])</f>
        <v>59.877062375532262</v>
      </c>
      <c r="BA461">
        <v>556.35294675827026</v>
      </c>
      <c r="BB461">
        <v>636.73786640167236</v>
      </c>
      <c r="BC461">
        <v>584.82420039176941</v>
      </c>
      <c r="BD461">
        <v>545.59427547454834</v>
      </c>
      <c r="BE461">
        <v>689.03654384613037</v>
      </c>
    </row>
    <row r="462" spans="1:57" x14ac:dyDescent="0.25">
      <c r="A462" t="s">
        <v>5</v>
      </c>
      <c r="B4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0.76472865649716792</v>
      </c>
      <c r="C462">
        <v>9</v>
      </c>
      <c r="D462">
        <v>0.85</v>
      </c>
      <c r="E462">
        <v>0.999</v>
      </c>
      <c r="F462">
        <v>64</v>
      </c>
      <c r="G462">
        <v>1</v>
      </c>
      <c r="H462">
        <v>4</v>
      </c>
      <c r="I462">
        <v>3</v>
      </c>
      <c r="J462">
        <v>0</v>
      </c>
      <c r="K462">
        <v>1</v>
      </c>
      <c r="L462" t="b">
        <v>0</v>
      </c>
      <c r="M4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62">
        <f>STANDARDIZE(HyperP_results[[#This Row],[Nparam]],AVERAGE(M:M),_xlfn.STDEV.S(M:M))</f>
        <v>-0.84129315091819212</v>
      </c>
      <c r="O462">
        <f>STANDARDIZE(HyperP_results[[#This Row],[AvgOACC]],AVERAGE(P:P),_xlfn.STDEV.S(P:P))</f>
        <v>9.6285521417794478E-2</v>
      </c>
      <c r="P462">
        <v>0.967680373446832</v>
      </c>
      <c r="Q462">
        <f>_xlfn.STDEV.S(HyperP_results[[#This Row],[OACC Fold 1]:[OACC fold 5]])</f>
        <v>2.50326434831653E-3</v>
      </c>
      <c r="R462">
        <v>0.96993203816846296</v>
      </c>
      <c r="S462">
        <v>0.96972609322441139</v>
      </c>
      <c r="T462">
        <v>0.96526395276995947</v>
      </c>
      <c r="U462">
        <v>0.96876501681883709</v>
      </c>
      <c r="V462">
        <v>0.96471476625248853</v>
      </c>
      <c r="W462">
        <f>STANDARDIZE(HyperP_results[[#This Row],[AvgROCAUC]],AVERAGE(Y:Y),_xlfn.STDEV.S(Y:Y))</f>
        <v>0.35332854803990238</v>
      </c>
      <c r="X462">
        <f>_xlfn.STDEV.S(HyperP_results[[#This Row],[ROC_AUC Fold 1]:[ROC_AUC Fold 5]])</f>
        <v>5.3646732572002669E-4</v>
      </c>
      <c r="Y462">
        <v>0.99649461014331009</v>
      </c>
      <c r="Z462">
        <v>0.9965704346164066</v>
      </c>
      <c r="AA462">
        <v>0.99682492871375405</v>
      </c>
      <c r="AB462">
        <v>0.99574535997077807</v>
      </c>
      <c r="AC462">
        <v>0.99712228429796756</v>
      </c>
      <c r="AD462">
        <v>0.99621004311764472</v>
      </c>
      <c r="AE462">
        <v>0.99731348713328227</v>
      </c>
      <c r="AF462">
        <v>0.99579368130097923</v>
      </c>
      <c r="AG462">
        <v>0.99465261688350248</v>
      </c>
      <c r="AH462">
        <v>0.99914807170198539</v>
      </c>
      <c r="AI462">
        <v>0.99768295112886729</v>
      </c>
      <c r="AJ462">
        <v>0.99636602964190779</v>
      </c>
      <c r="AK462">
        <v>0.99421797956395186</v>
      </c>
      <c r="AL462">
        <v>0.99921182808257869</v>
      </c>
      <c r="AM462">
        <v>0.99729115996533346</v>
      </c>
      <c r="AN462">
        <v>0.99588837216880965</v>
      </c>
      <c r="AO462">
        <v>0.99141641418641946</v>
      </c>
      <c r="AP462">
        <v>0.99884431326694023</v>
      </c>
      <c r="AQ462">
        <v>0.99778442159711289</v>
      </c>
      <c r="AR462">
        <v>0.99634701370110568</v>
      </c>
      <c r="AS462">
        <v>0.99576794837521543</v>
      </c>
      <c r="AT462">
        <v>0.99896645434839204</v>
      </c>
      <c r="AU462">
        <v>0.99692291118493703</v>
      </c>
      <c r="AV462">
        <v>0.99603992569896072</v>
      </c>
      <c r="AW462">
        <v>0.994119623655914</v>
      </c>
      <c r="AX462">
        <v>0.99846062596097773</v>
      </c>
      <c r="AY462">
        <v>1182.563381242752</v>
      </c>
      <c r="AZ462">
        <f>_xlfn.STDEV.S(HyperP_results[[#This Row],[Train Time Fold 1]:[Train Time Fold 5]])</f>
        <v>553.96673611171445</v>
      </c>
      <c r="BA462">
        <v>1034.551497220993</v>
      </c>
      <c r="BB462">
        <v>2141.0475091934204</v>
      </c>
      <c r="BC462">
        <v>947.40624380111694</v>
      </c>
      <c r="BD462">
        <v>713.07538175582886</v>
      </c>
      <c r="BE462">
        <v>1076.7362742424011</v>
      </c>
    </row>
    <row r="463" spans="1:57" x14ac:dyDescent="0.25">
      <c r="A463" t="s">
        <v>0</v>
      </c>
      <c r="B4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0.76396325811791144</v>
      </c>
      <c r="C463">
        <v>89</v>
      </c>
      <c r="D463">
        <v>0.85</v>
      </c>
      <c r="E463">
        <v>0.9</v>
      </c>
      <c r="F463">
        <v>64</v>
      </c>
      <c r="G463">
        <v>5</v>
      </c>
      <c r="H463">
        <v>4</v>
      </c>
      <c r="I463">
        <v>3</v>
      </c>
      <c r="J463">
        <v>0</v>
      </c>
      <c r="K463">
        <v>1</v>
      </c>
      <c r="L463" t="b">
        <v>0</v>
      </c>
      <c r="M4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63">
        <f>STANDARDIZE(HyperP_results[[#This Row],[Nparam]],AVERAGE(M:M),_xlfn.STDEV.S(M:M))</f>
        <v>-0.66624581840807151</v>
      </c>
      <c r="O463">
        <f>STANDARDIZE(HyperP_results[[#This Row],[AvgOACC]],AVERAGE(P:P),_xlfn.STDEV.S(P:P))</f>
        <v>0.27375242268993677</v>
      </c>
      <c r="P463">
        <v>0.97270543008169152</v>
      </c>
      <c r="Q463">
        <f>_xlfn.STDEV.S(HyperP_results[[#This Row],[OACC Fold 1]:[OACC fold 5]])</f>
        <v>2.4166741942812111E-3</v>
      </c>
      <c r="R463">
        <v>0.97357039884670826</v>
      </c>
      <c r="S463">
        <v>0.96910825839225645</v>
      </c>
      <c r="T463">
        <v>0.97199148760897924</v>
      </c>
      <c r="U463">
        <v>0.97315850895860512</v>
      </c>
      <c r="V463">
        <v>0.97569849660190844</v>
      </c>
      <c r="W463">
        <f>STANDARDIZE(HyperP_results[[#This Row],[AvgROCAUC]],AVERAGE(Y:Y),_xlfn.STDEV.S(Y:Y))</f>
        <v>0.41587903719686042</v>
      </c>
      <c r="X463">
        <f>_xlfn.STDEV.S(HyperP_results[[#This Row],[ROC_AUC Fold 1]:[ROC_AUC Fold 5]])</f>
        <v>5.1114832366018395E-4</v>
      </c>
      <c r="Y463">
        <v>0.996905684329918</v>
      </c>
      <c r="Z463">
        <v>0.99695551060614962</v>
      </c>
      <c r="AA463">
        <v>0.99606183963630535</v>
      </c>
      <c r="AB463">
        <v>0.99731864890079225</v>
      </c>
      <c r="AC463">
        <v>0.99730524851852731</v>
      </c>
      <c r="AD463">
        <v>0.99688717398781546</v>
      </c>
      <c r="AE463">
        <v>0.99781199540841559</v>
      </c>
      <c r="AF463">
        <v>0.9973559510081228</v>
      </c>
      <c r="AG463">
        <v>0.99435283371947958</v>
      </c>
      <c r="AH463">
        <v>0.99867721668396614</v>
      </c>
      <c r="AI463">
        <v>0.9970338526160013</v>
      </c>
      <c r="AJ463">
        <v>0.99666185991084166</v>
      </c>
      <c r="AK463">
        <v>0.99153868145903867</v>
      </c>
      <c r="AL463">
        <v>0.99904203129695734</v>
      </c>
      <c r="AM463">
        <v>0.99790116905630055</v>
      </c>
      <c r="AN463">
        <v>0.9965709092767423</v>
      </c>
      <c r="AO463">
        <v>0.99569766232994716</v>
      </c>
      <c r="AP463">
        <v>0.99934015952222732</v>
      </c>
      <c r="AQ463">
        <v>0.99810373385475704</v>
      </c>
      <c r="AR463">
        <v>0.99776502518547483</v>
      </c>
      <c r="AS463">
        <v>0.99426528248084112</v>
      </c>
      <c r="AT463">
        <v>0.99935114704895711</v>
      </c>
      <c r="AU463">
        <v>0.99803746604872023</v>
      </c>
      <c r="AV463">
        <v>0.99731295683622145</v>
      </c>
      <c r="AW463">
        <v>0.99248199221766775</v>
      </c>
      <c r="AX463">
        <v>0.99932257947945957</v>
      </c>
      <c r="AY463">
        <v>670.18734679222109</v>
      </c>
      <c r="AZ463">
        <f>_xlfn.STDEV.S(HyperP_results[[#This Row],[Train Time Fold 1]:[Train Time Fold 5]])</f>
        <v>50.385389265714316</v>
      </c>
      <c r="BA463">
        <v>698.0818977355957</v>
      </c>
      <c r="BB463">
        <v>580.6791296005249</v>
      </c>
      <c r="BC463">
        <v>698.78006720542908</v>
      </c>
      <c r="BD463">
        <v>687.74371552467346</v>
      </c>
      <c r="BE463">
        <v>685.6519238948822</v>
      </c>
    </row>
    <row r="464" spans="1:57" x14ac:dyDescent="0.25">
      <c r="A464" t="s">
        <v>11</v>
      </c>
      <c r="B4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0.76395301025335005</v>
      </c>
      <c r="C464">
        <v>53</v>
      </c>
      <c r="D464">
        <v>0.9</v>
      </c>
      <c r="E464">
        <v>0.999</v>
      </c>
      <c r="F464">
        <v>64</v>
      </c>
      <c r="G464">
        <v>3</v>
      </c>
      <c r="H464">
        <v>8</v>
      </c>
      <c r="I464">
        <v>3</v>
      </c>
      <c r="J464">
        <v>0</v>
      </c>
      <c r="K464">
        <v>1</v>
      </c>
      <c r="L464" t="b">
        <v>0</v>
      </c>
      <c r="M4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64">
        <f>STANDARDIZE(HyperP_results[[#This Row],[Nparam]],AVERAGE(M:M),_xlfn.STDEV.S(M:M))</f>
        <v>-0.75436049565004548</v>
      </c>
      <c r="O464">
        <f>STANDARDIZE(HyperP_results[[#This Row],[AvgOACC]],AVERAGE(P:P),_xlfn.STDEV.S(P:P))</f>
        <v>0.22817349176211649</v>
      </c>
      <c r="P464">
        <v>0.97141484176563464</v>
      </c>
      <c r="Q464">
        <f>_xlfn.STDEV.S(HyperP_results[[#This Row],[OACC Fold 1]:[OACC fold 5]])</f>
        <v>3.2615536037603034E-3</v>
      </c>
      <c r="R464">
        <v>0.96691151232237249</v>
      </c>
      <c r="S464">
        <v>0.97411958536417931</v>
      </c>
      <c r="T464">
        <v>0.97405093704949541</v>
      </c>
      <c r="U464">
        <v>0.97295256401455343</v>
      </c>
      <c r="V464">
        <v>0.96903961007757256</v>
      </c>
      <c r="W464">
        <f>STANDARDIZE(HyperP_results[[#This Row],[AvgROCAUC]],AVERAGE(Y:Y),_xlfn.STDEV.S(Y:Y))</f>
        <v>0.33933525544088727</v>
      </c>
      <c r="X464">
        <f>_xlfn.STDEV.S(HyperP_results[[#This Row],[ROC_AUC Fold 1]:[ROC_AUC Fold 5]])</f>
        <v>2.9595382158375584E-4</v>
      </c>
      <c r="Y464">
        <v>0.99640264793085365</v>
      </c>
      <c r="Z464">
        <v>0.99660138516525265</v>
      </c>
      <c r="AA464">
        <v>0.99642226237897003</v>
      </c>
      <c r="AB464">
        <v>0.99674535609638859</v>
      </c>
      <c r="AC464">
        <v>0.99598864426435962</v>
      </c>
      <c r="AD464">
        <v>0.99625559174929768</v>
      </c>
      <c r="AE464">
        <v>0.99714405141556184</v>
      </c>
      <c r="AF464">
        <v>0.9952118157316453</v>
      </c>
      <c r="AG464">
        <v>0.99487873522247972</v>
      </c>
      <c r="AH464">
        <v>0.99939061596850443</v>
      </c>
      <c r="AI464">
        <v>0.99721173697265197</v>
      </c>
      <c r="AJ464">
        <v>0.99664458447484527</v>
      </c>
      <c r="AK464">
        <v>0.99296812808174428</v>
      </c>
      <c r="AL464">
        <v>0.99924405816098605</v>
      </c>
      <c r="AM464">
        <v>0.99826840515737325</v>
      </c>
      <c r="AN464">
        <v>0.99616013162660166</v>
      </c>
      <c r="AO464">
        <v>0.99278032733321453</v>
      </c>
      <c r="AP464">
        <v>0.99929284852477884</v>
      </c>
      <c r="AQ464">
        <v>0.99754464806693022</v>
      </c>
      <c r="AR464">
        <v>0.99667702452186124</v>
      </c>
      <c r="AS464">
        <v>0.9901683449177211</v>
      </c>
      <c r="AT464">
        <v>0.99920237737331297</v>
      </c>
      <c r="AU464">
        <v>0.99785020717490058</v>
      </c>
      <c r="AV464">
        <v>0.99529193450073083</v>
      </c>
      <c r="AW464">
        <v>0.99230982296679138</v>
      </c>
      <c r="AX464">
        <v>0.99886307105767114</v>
      </c>
      <c r="AY464">
        <v>574.85045938491817</v>
      </c>
      <c r="AZ464">
        <f>_xlfn.STDEV.S(HyperP_results[[#This Row],[Train Time Fold 1]:[Train Time Fold 5]])</f>
        <v>51.069317371639016</v>
      </c>
      <c r="BA464">
        <v>509.70768260955811</v>
      </c>
      <c r="BB464">
        <v>555.77928972244263</v>
      </c>
      <c r="BC464">
        <v>608.7450590133667</v>
      </c>
      <c r="BD464">
        <v>641.30267214775085</v>
      </c>
      <c r="BE464">
        <v>558.71759343147278</v>
      </c>
    </row>
    <row r="465" spans="1:57" x14ac:dyDescent="0.25">
      <c r="A465" t="s">
        <v>6</v>
      </c>
      <c r="B4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0.76378578169913625</v>
      </c>
      <c r="C465">
        <v>91</v>
      </c>
      <c r="D465">
        <v>0.85</v>
      </c>
      <c r="E465">
        <v>0.999</v>
      </c>
      <c r="F465">
        <v>128</v>
      </c>
      <c r="G465">
        <v>5</v>
      </c>
      <c r="H465">
        <v>4</v>
      </c>
      <c r="I465">
        <v>7</v>
      </c>
      <c r="J465">
        <v>0</v>
      </c>
      <c r="K465">
        <v>1</v>
      </c>
      <c r="L465" t="b">
        <v>0</v>
      </c>
      <c r="M4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65">
        <f>STANDARDIZE(HyperP_results[[#This Row],[Nparam]],AVERAGE(M:M),_xlfn.STDEV.S(M:M))</f>
        <v>-2.4982599771103835E-2</v>
      </c>
      <c r="O465">
        <f>STANDARDIZE(HyperP_results[[#This Row],[AvgOACC]],AVERAGE(P:P),_xlfn.STDEV.S(P:P))</f>
        <v>0.83864023684854194</v>
      </c>
      <c r="P465">
        <v>0.98870048740303429</v>
      </c>
      <c r="Q465">
        <f>_xlfn.STDEV.S(HyperP_results[[#This Row],[OACC Fold 1]:[OACC fold 5]])</f>
        <v>2.6559002940351002E-3</v>
      </c>
      <c r="R465">
        <v>0.98846708313310905</v>
      </c>
      <c r="S465">
        <v>0.99004599437083818</v>
      </c>
      <c r="T465">
        <v>0.99162490560856731</v>
      </c>
      <c r="U465">
        <v>0.98448548088144439</v>
      </c>
      <c r="V465">
        <v>0.9888789730212123</v>
      </c>
      <c r="W465">
        <f>STANDARDIZE(HyperP_results[[#This Row],[AvgROCAUC]],AVERAGE(Y:Y),_xlfn.STDEV.S(Y:Y))</f>
        <v>0.74374292443815193</v>
      </c>
      <c r="X465">
        <f>_xlfn.STDEV.S(HyperP_results[[#This Row],[ROC_AUC Fold 1]:[ROC_AUC Fold 5]])</f>
        <v>5.6273233766232261E-4</v>
      </c>
      <c r="Y465">
        <v>0.99906036581334534</v>
      </c>
      <c r="Z465">
        <v>0.99956657318648257</v>
      </c>
      <c r="AA465">
        <v>0.99957361833331915</v>
      </c>
      <c r="AB465">
        <v>0.99907997444519581</v>
      </c>
      <c r="AC465">
        <v>0.99821928802091897</v>
      </c>
      <c r="AD465">
        <v>0.99886237508081022</v>
      </c>
      <c r="AE465">
        <v>0.99958115583167306</v>
      </c>
      <c r="AF465">
        <v>0.99966465656877623</v>
      </c>
      <c r="AG465">
        <v>0.99909300184162064</v>
      </c>
      <c r="AH465">
        <v>0.99994557942643214</v>
      </c>
      <c r="AI465">
        <v>0.99965748291899326</v>
      </c>
      <c r="AJ465">
        <v>0.99946279504333857</v>
      </c>
      <c r="AK465">
        <v>0.99936634883859099</v>
      </c>
      <c r="AL465">
        <v>0.99990665629252629</v>
      </c>
      <c r="AM465">
        <v>0.99938051994621413</v>
      </c>
      <c r="AN465">
        <v>0.99958455631569942</v>
      </c>
      <c r="AO465">
        <v>0.99794562763619088</v>
      </c>
      <c r="AP465">
        <v>0.99994285049822473</v>
      </c>
      <c r="AQ465">
        <v>0.99875437549802137</v>
      </c>
      <c r="AR465">
        <v>0.99896941747896406</v>
      </c>
      <c r="AS465">
        <v>0.99559778411453703</v>
      </c>
      <c r="AT465">
        <v>0.99986115500536277</v>
      </c>
      <c r="AU465">
        <v>0.99902410504705874</v>
      </c>
      <c r="AV465">
        <v>0.99930094661242219</v>
      </c>
      <c r="AW465">
        <v>0.99795906849640592</v>
      </c>
      <c r="AX465">
        <v>0.99996900512067577</v>
      </c>
      <c r="AY465">
        <v>1414.2326554775238</v>
      </c>
      <c r="AZ465">
        <f>_xlfn.STDEV.S(HyperP_results[[#This Row],[Train Time Fold 1]:[Train Time Fold 5]])</f>
        <v>416.05532161082255</v>
      </c>
      <c r="BA465">
        <v>1494.1871235370636</v>
      </c>
      <c r="BB465">
        <v>1526.8382794857025</v>
      </c>
      <c r="BC465">
        <v>1890.2810735702515</v>
      </c>
      <c r="BD465">
        <v>1413.9902305603027</v>
      </c>
      <c r="BE465">
        <v>745.86657023429871</v>
      </c>
    </row>
    <row r="466" spans="1:57" x14ac:dyDescent="0.25">
      <c r="A466" t="s">
        <v>0</v>
      </c>
      <c r="B4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0.76373710373715953</v>
      </c>
      <c r="C466">
        <v>57</v>
      </c>
      <c r="D466">
        <v>0.85</v>
      </c>
      <c r="E466">
        <v>0.9</v>
      </c>
      <c r="F466">
        <v>64</v>
      </c>
      <c r="G466">
        <v>3</v>
      </c>
      <c r="H466">
        <v>16</v>
      </c>
      <c r="I466">
        <v>3</v>
      </c>
      <c r="J466">
        <v>0</v>
      </c>
      <c r="K466">
        <v>1</v>
      </c>
      <c r="L466" t="b">
        <v>0</v>
      </c>
      <c r="M4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66">
        <f>STANDARDIZE(HyperP_results[[#This Row],[Nparam]],AVERAGE(M:M),_xlfn.STDEV.S(M:M))</f>
        <v>-0.75436049565004548</v>
      </c>
      <c r="O466">
        <f>STANDARDIZE(HyperP_results[[#This Row],[AvgOACC]],AVERAGE(P:P),_xlfn.STDEV.S(P:P))</f>
        <v>0.27714659839732464</v>
      </c>
      <c r="P466">
        <v>0.97280153772224887</v>
      </c>
      <c r="Q466">
        <f>_xlfn.STDEV.S(HyperP_results[[#This Row],[OACC Fold 1]:[OACC fold 5]])</f>
        <v>2.8176767453391353E-3</v>
      </c>
      <c r="R466">
        <v>0.96876501681883709</v>
      </c>
      <c r="S466">
        <v>0.97528660671380518</v>
      </c>
      <c r="T466">
        <v>0.97123635614745663</v>
      </c>
      <c r="U466">
        <v>0.97535525502848908</v>
      </c>
      <c r="V466">
        <v>0.97336445390265669</v>
      </c>
      <c r="W466">
        <f>STANDARDIZE(HyperP_results[[#This Row],[AvgROCAUC]],AVERAGE(Y:Y),_xlfn.STDEV.S(Y:Y))</f>
        <v>0.29024013734210141</v>
      </c>
      <c r="X466">
        <f>_xlfn.STDEV.S(HyperP_results[[#This Row],[ROC_AUC Fold 1]:[ROC_AUC Fold 5]])</f>
        <v>5.1728279566854297E-4</v>
      </c>
      <c r="Y466">
        <v>0.99608000080193615</v>
      </c>
      <c r="Z466">
        <v>0.99571405829045989</v>
      </c>
      <c r="AA466">
        <v>0.99626405556685871</v>
      </c>
      <c r="AB466">
        <v>0.99556635640966207</v>
      </c>
      <c r="AC466">
        <v>0.99687320084221254</v>
      </c>
      <c r="AD466">
        <v>0.99598233290048777</v>
      </c>
      <c r="AE466">
        <v>0.99689005215202053</v>
      </c>
      <c r="AF466">
        <v>0.99404480725946054</v>
      </c>
      <c r="AG466">
        <v>0.99189575536149233</v>
      </c>
      <c r="AH466">
        <v>0.9991756626024404</v>
      </c>
      <c r="AI466">
        <v>0.99749131362254295</v>
      </c>
      <c r="AJ466">
        <v>0.99651545383107321</v>
      </c>
      <c r="AK466">
        <v>0.99148851957464512</v>
      </c>
      <c r="AL466">
        <v>0.99956743615356469</v>
      </c>
      <c r="AM466">
        <v>0.9965990949154433</v>
      </c>
      <c r="AN466">
        <v>0.99481105524214131</v>
      </c>
      <c r="AO466">
        <v>0.99280327333214502</v>
      </c>
      <c r="AP466">
        <v>0.99807382193174676</v>
      </c>
      <c r="AQ466">
        <v>0.9973500786128493</v>
      </c>
      <c r="AR466">
        <v>0.99644761117567027</v>
      </c>
      <c r="AS466">
        <v>0.99450124012356689</v>
      </c>
      <c r="AT466">
        <v>0.99912695841532806</v>
      </c>
      <c r="AU466">
        <v>0.9970063945394787</v>
      </c>
      <c r="AV466">
        <v>0.99589729688494077</v>
      </c>
      <c r="AW466">
        <v>0.99202682231331307</v>
      </c>
      <c r="AX466">
        <v>0.99893919379187801</v>
      </c>
      <c r="AY466">
        <v>849.27454910278323</v>
      </c>
      <c r="AZ466">
        <f>_xlfn.STDEV.S(HyperP_results[[#This Row],[Train Time Fold 1]:[Train Time Fold 5]])</f>
        <v>43.356320993380223</v>
      </c>
      <c r="BA466">
        <v>899.77413129806519</v>
      </c>
      <c r="BB466">
        <v>833.23588633537292</v>
      </c>
      <c r="BC466">
        <v>833.45701241493225</v>
      </c>
      <c r="BD466">
        <v>793.65138125419617</v>
      </c>
      <c r="BE466">
        <v>886.25433421134949</v>
      </c>
    </row>
    <row r="467" spans="1:57" x14ac:dyDescent="0.25">
      <c r="A467" t="s">
        <v>11</v>
      </c>
      <c r="B4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0.76301041778950029</v>
      </c>
      <c r="C467">
        <v>81</v>
      </c>
      <c r="D467">
        <v>0.9</v>
      </c>
      <c r="E467">
        <v>0.999</v>
      </c>
      <c r="F467">
        <v>64</v>
      </c>
      <c r="G467">
        <v>5</v>
      </c>
      <c r="H467">
        <v>1</v>
      </c>
      <c r="I467">
        <v>3</v>
      </c>
      <c r="J467">
        <v>0</v>
      </c>
      <c r="K467">
        <v>1</v>
      </c>
      <c r="L467" t="b">
        <v>0</v>
      </c>
      <c r="M4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67">
        <f>STANDARDIZE(HyperP_results[[#This Row],[Nparam]],AVERAGE(M:M),_xlfn.STDEV.S(M:M))</f>
        <v>-0.66624581840807151</v>
      </c>
      <c r="O467">
        <f>STANDARDIZE(HyperP_results[[#This Row],[AvgOACC]],AVERAGE(P:P),_xlfn.STDEV.S(P:P))</f>
        <v>0.24175019459168348</v>
      </c>
      <c r="P467">
        <v>0.97179927232786445</v>
      </c>
      <c r="Q467">
        <f>_xlfn.STDEV.S(HyperP_results[[#This Row],[OACC Fold 1]:[OACC fold 5]])</f>
        <v>1.1294681992818992E-3</v>
      </c>
      <c r="R467">
        <v>0.97219743255303082</v>
      </c>
      <c r="S467">
        <v>0.97308986064392122</v>
      </c>
      <c r="T467">
        <v>0.9724033774970825</v>
      </c>
      <c r="U467">
        <v>0.97027527974188232</v>
      </c>
      <c r="V467">
        <v>0.97103041120340494</v>
      </c>
      <c r="W467">
        <f>STANDARDIZE(HyperP_results[[#This Row],[AvgROCAUC]],AVERAGE(Y:Y),_xlfn.STDEV.S(Y:Y))</f>
        <v>0.44103607766001146</v>
      </c>
      <c r="X467">
        <f>_xlfn.STDEV.S(HyperP_results[[#This Row],[ROC_AUC Fold 1]:[ROC_AUC Fold 5]])</f>
        <v>1.8421114459772392E-4</v>
      </c>
      <c r="Y467">
        <v>0.99707101333190074</v>
      </c>
      <c r="Z467">
        <v>0.9971990320206312</v>
      </c>
      <c r="AA467">
        <v>0.9972373979781165</v>
      </c>
      <c r="AB467">
        <v>0.99709555098912528</v>
      </c>
      <c r="AC467">
        <v>0.99705331478852466</v>
      </c>
      <c r="AD467">
        <v>0.99676977088310625</v>
      </c>
      <c r="AE467">
        <v>0.99762510302806551</v>
      </c>
      <c r="AF467">
        <v>0.99636901071928763</v>
      </c>
      <c r="AG467">
        <v>0.99596068734034326</v>
      </c>
      <c r="AH467">
        <v>0.99929044994051219</v>
      </c>
      <c r="AI467">
        <v>0.99795751260496413</v>
      </c>
      <c r="AJ467">
        <v>0.99697241040658935</v>
      </c>
      <c r="AK467">
        <v>0.99492878571852905</v>
      </c>
      <c r="AL467">
        <v>0.99930754164875857</v>
      </c>
      <c r="AM467">
        <v>0.99756051337633644</v>
      </c>
      <c r="AN467">
        <v>0.99720891538406276</v>
      </c>
      <c r="AO467">
        <v>0.99475360898235599</v>
      </c>
      <c r="AP467">
        <v>0.99900980121854976</v>
      </c>
      <c r="AQ467">
        <v>0.99769570124378237</v>
      </c>
      <c r="AR467">
        <v>0.9962608031652006</v>
      </c>
      <c r="AS467">
        <v>0.99574088100754476</v>
      </c>
      <c r="AT467">
        <v>0.99909428309073922</v>
      </c>
      <c r="AU467">
        <v>0.99747580516204126</v>
      </c>
      <c r="AV467">
        <v>0.9969567458633386</v>
      </c>
      <c r="AW467">
        <v>0.99360638329471873</v>
      </c>
      <c r="AX467">
        <v>0.9991345132376287</v>
      </c>
      <c r="AY467">
        <v>707.87847499847408</v>
      </c>
      <c r="AZ467">
        <f>_xlfn.STDEV.S(HyperP_results[[#This Row],[Train Time Fold 1]:[Train Time Fold 5]])</f>
        <v>58.665470901196706</v>
      </c>
      <c r="BA467">
        <v>617.96441745758057</v>
      </c>
      <c r="BB467">
        <v>754.91354131698608</v>
      </c>
      <c r="BC467">
        <v>729.317538022995</v>
      </c>
      <c r="BD467">
        <v>755.88279247283936</v>
      </c>
      <c r="BE467">
        <v>681.3140857219696</v>
      </c>
    </row>
    <row r="468" spans="1:57" x14ac:dyDescent="0.25">
      <c r="A468" t="s">
        <v>1</v>
      </c>
      <c r="B4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0.76293300012712495</v>
      </c>
      <c r="C468">
        <v>3</v>
      </c>
      <c r="D468">
        <v>0.85</v>
      </c>
      <c r="E468">
        <v>0.9</v>
      </c>
      <c r="F468">
        <v>128</v>
      </c>
      <c r="G468">
        <v>1</v>
      </c>
      <c r="H468">
        <v>1</v>
      </c>
      <c r="I468">
        <v>7</v>
      </c>
      <c r="J468">
        <v>0</v>
      </c>
      <c r="K468">
        <v>1</v>
      </c>
      <c r="L468" t="b">
        <v>0</v>
      </c>
      <c r="M4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468">
        <f>STANDARDIZE(HyperP_results[[#This Row],[Nparam]],AVERAGE(M:M),_xlfn.STDEV.S(M:M))</f>
        <v>-0.70882434289054008</v>
      </c>
      <c r="O468">
        <f>STANDARDIZE(HyperP_results[[#This Row],[AvgOACC]],AVERAGE(P:P),_xlfn.STDEV.S(P:P))</f>
        <v>0.23835601888428781</v>
      </c>
      <c r="P468">
        <v>0.97170316468730689</v>
      </c>
      <c r="Q468">
        <f>_xlfn.STDEV.S(HyperP_results[[#This Row],[OACC Fold 1]:[OACC fold 5]])</f>
        <v>9.2641403000286136E-3</v>
      </c>
      <c r="R468">
        <v>0.97350175053202448</v>
      </c>
      <c r="S468">
        <v>0.9713736527768243</v>
      </c>
      <c r="T468">
        <v>0.98057252694446351</v>
      </c>
      <c r="U468">
        <v>0.97672822132216652</v>
      </c>
      <c r="V468">
        <v>0.95633967186105584</v>
      </c>
      <c r="W468">
        <f>STANDARDIZE(HyperP_results[[#This Row],[AvgROCAUC]],AVERAGE(Y:Y),_xlfn.STDEV.S(Y:Y))</f>
        <v>0.38549847305194102</v>
      </c>
      <c r="X468">
        <f>_xlfn.STDEV.S(HyperP_results[[#This Row],[ROC_AUC Fold 1]:[ROC_AUC Fold 5]])</f>
        <v>2.0521130390298184E-3</v>
      </c>
      <c r="Y468">
        <v>0.99670602696731569</v>
      </c>
      <c r="Z468">
        <v>0.9977938949430053</v>
      </c>
      <c r="AA468">
        <v>0.9972272741372975</v>
      </c>
      <c r="AB468">
        <v>0.99712431343851626</v>
      </c>
      <c r="AC468">
        <v>0.99825741622796527</v>
      </c>
      <c r="AD468">
        <v>0.99312723608979414</v>
      </c>
      <c r="AE468">
        <v>0.99819222273852781</v>
      </c>
      <c r="AF468">
        <v>0.9982295733245049</v>
      </c>
      <c r="AG468">
        <v>0.99560313075506446</v>
      </c>
      <c r="AH468">
        <v>0.99974978600894027</v>
      </c>
      <c r="AI468">
        <v>0.99739403854006725</v>
      </c>
      <c r="AJ468">
        <v>0.99658194481785056</v>
      </c>
      <c r="AK468">
        <v>0.99560160844769197</v>
      </c>
      <c r="AL468">
        <v>0.99966905282234086</v>
      </c>
      <c r="AM468">
        <v>0.99832881871246204</v>
      </c>
      <c r="AN468">
        <v>0.9981777285005069</v>
      </c>
      <c r="AO468">
        <v>0.99317293411750718</v>
      </c>
      <c r="AP468">
        <v>0.99930540159453296</v>
      </c>
      <c r="AQ468">
        <v>0.9983642335551004</v>
      </c>
      <c r="AR468">
        <v>0.99841458528214322</v>
      </c>
      <c r="AS468">
        <v>0.99696533594724634</v>
      </c>
      <c r="AT468">
        <v>0.99984781198270656</v>
      </c>
      <c r="AU468">
        <v>0.9954024551590418</v>
      </c>
      <c r="AV468">
        <v>0.9932009401688513</v>
      </c>
      <c r="AW468">
        <v>0.98480826352997086</v>
      </c>
      <c r="AX468">
        <v>0.99899733432547577</v>
      </c>
      <c r="AY468">
        <v>542.19263639450071</v>
      </c>
      <c r="AZ468">
        <f>_xlfn.STDEV.S(HyperP_results[[#This Row],[Train Time Fold 1]:[Train Time Fold 5]])</f>
        <v>165.17496014785951</v>
      </c>
      <c r="BA468">
        <v>566.85961675643921</v>
      </c>
      <c r="BB468">
        <v>457.98269581794739</v>
      </c>
      <c r="BC468">
        <v>779.33586406707764</v>
      </c>
      <c r="BD468">
        <v>574.68441891670227</v>
      </c>
      <c r="BE468">
        <v>332.10058641433716</v>
      </c>
    </row>
    <row r="469" spans="1:57" x14ac:dyDescent="0.25">
      <c r="A469" t="s">
        <v>0</v>
      </c>
      <c r="B4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0.76266013099872942</v>
      </c>
      <c r="C469">
        <v>17</v>
      </c>
      <c r="D469">
        <v>0.85</v>
      </c>
      <c r="E469">
        <v>0.9</v>
      </c>
      <c r="F469">
        <v>64</v>
      </c>
      <c r="G469">
        <v>1</v>
      </c>
      <c r="H469">
        <v>16</v>
      </c>
      <c r="I469">
        <v>3</v>
      </c>
      <c r="J469">
        <v>0</v>
      </c>
      <c r="K469">
        <v>1</v>
      </c>
      <c r="L469" t="b">
        <v>0</v>
      </c>
      <c r="M4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69">
        <f>STANDARDIZE(HyperP_results[[#This Row],[Nparam]],AVERAGE(M:M),_xlfn.STDEV.S(M:M))</f>
        <v>-0.84129315091819212</v>
      </c>
      <c r="O469">
        <f>STANDARDIZE(HyperP_results[[#This Row],[AvgOACC]],AVERAGE(P:P),_xlfn.STDEV.S(P:P))</f>
        <v>0.1103471064912589</v>
      </c>
      <c r="P469">
        <v>0.96807853367199814</v>
      </c>
      <c r="Q469">
        <f>_xlfn.STDEV.S(HyperP_results[[#This Row],[OACC Fold 1]:[OACC fold 5]])</f>
        <v>2.7519327593639622E-3</v>
      </c>
      <c r="R469">
        <v>0.96375368984691423</v>
      </c>
      <c r="S469">
        <v>0.96835312693073383</v>
      </c>
      <c r="T469">
        <v>0.96787258872794668</v>
      </c>
      <c r="U469">
        <v>0.96910825839225645</v>
      </c>
      <c r="V469">
        <v>0.97130500446214041</v>
      </c>
      <c r="W469">
        <f>STANDARDIZE(HyperP_results[[#This Row],[AvgROCAUC]],AVERAGE(Y:Y),_xlfn.STDEV.S(Y:Y))</f>
        <v>0.32712961603901225</v>
      </c>
      <c r="X469">
        <f>_xlfn.STDEV.S(HyperP_results[[#This Row],[ROC_AUC Fold 1]:[ROC_AUC Fold 5]])</f>
        <v>7.0295879314466751E-4</v>
      </c>
      <c r="Y469">
        <v>0.99632243395720166</v>
      </c>
      <c r="Z469">
        <v>0.99517119116356334</v>
      </c>
      <c r="AA469">
        <v>0.99672141548391435</v>
      </c>
      <c r="AB469">
        <v>0.99623587257272872</v>
      </c>
      <c r="AC469">
        <v>0.99648420848686425</v>
      </c>
      <c r="AD469">
        <v>0.99699948207893752</v>
      </c>
      <c r="AE469">
        <v>0.99624554445208924</v>
      </c>
      <c r="AF469">
        <v>0.99447847069619455</v>
      </c>
      <c r="AG469">
        <v>0.99094260529911482</v>
      </c>
      <c r="AH469">
        <v>0.99899329838428497</v>
      </c>
      <c r="AI469">
        <v>0.99775152398593669</v>
      </c>
      <c r="AJ469">
        <v>0.99648736504607149</v>
      </c>
      <c r="AK469">
        <v>0.99425755955563477</v>
      </c>
      <c r="AL469">
        <v>0.99881472594005982</v>
      </c>
      <c r="AM469">
        <v>0.99706458020005517</v>
      </c>
      <c r="AN469">
        <v>0.99508162967538472</v>
      </c>
      <c r="AO469">
        <v>0.99388051001009925</v>
      </c>
      <c r="AP469">
        <v>0.9992577028020232</v>
      </c>
      <c r="AQ469">
        <v>0.99726827341261559</v>
      </c>
      <c r="AR469">
        <v>0.99698850081803725</v>
      </c>
      <c r="AS469">
        <v>0.99325161141804785</v>
      </c>
      <c r="AT469">
        <v>0.99937745966198865</v>
      </c>
      <c r="AU469">
        <v>0.99762824715625187</v>
      </c>
      <c r="AV469">
        <v>0.99700716495467645</v>
      </c>
      <c r="AW469">
        <v>0.99509059585338322</v>
      </c>
      <c r="AX469">
        <v>0.99914406448635462</v>
      </c>
      <c r="AY469">
        <v>743.06113963127132</v>
      </c>
      <c r="AZ469">
        <f>_xlfn.STDEV.S(HyperP_results[[#This Row],[Train Time Fold 1]:[Train Time Fold 5]])</f>
        <v>104.40780308023763</v>
      </c>
      <c r="BA469">
        <v>737.35264730453491</v>
      </c>
      <c r="BB469">
        <v>608.85181879997253</v>
      </c>
      <c r="BC469">
        <v>704.27406597137451</v>
      </c>
      <c r="BD469">
        <v>768.82477378845215</v>
      </c>
      <c r="BE469">
        <v>896.00239229202271</v>
      </c>
    </row>
    <row r="470" spans="1:57" x14ac:dyDescent="0.25">
      <c r="A470" t="s">
        <v>0</v>
      </c>
      <c r="B4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0.76240834333356233</v>
      </c>
      <c r="C470">
        <v>73</v>
      </c>
      <c r="D470">
        <v>0.85</v>
      </c>
      <c r="E470">
        <v>0.9</v>
      </c>
      <c r="F470">
        <v>64</v>
      </c>
      <c r="G470">
        <v>4</v>
      </c>
      <c r="H470">
        <v>8</v>
      </c>
      <c r="I470">
        <v>3</v>
      </c>
      <c r="J470">
        <v>0</v>
      </c>
      <c r="K470">
        <v>1</v>
      </c>
      <c r="L470" t="b">
        <v>0</v>
      </c>
      <c r="M4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70">
        <f>STANDARDIZE(HyperP_results[[#This Row],[Nparam]],AVERAGE(M:M),_xlfn.STDEV.S(M:M))</f>
        <v>-0.71030315702905844</v>
      </c>
      <c r="O470">
        <f>STANDARDIZE(HyperP_results[[#This Row],[AvgOACC]],AVERAGE(P:P),_xlfn.STDEV.S(P:P))</f>
        <v>0.27423730493384596</v>
      </c>
      <c r="P470">
        <v>0.97271915974462819</v>
      </c>
      <c r="Q470">
        <f>_xlfn.STDEV.S(HyperP_results[[#This Row],[OACC Fold 1]:[OACC fold 5]])</f>
        <v>1.6777457105794198E-3</v>
      </c>
      <c r="R470">
        <v>0.9724033774970825</v>
      </c>
      <c r="S470">
        <v>0.97343310221734058</v>
      </c>
      <c r="T470">
        <v>0.97034392805656622</v>
      </c>
      <c r="U470">
        <v>0.97494336514038582</v>
      </c>
      <c r="V470">
        <v>0.97247202581176628</v>
      </c>
      <c r="W470">
        <f>STANDARDIZE(HyperP_results[[#This Row],[AvgROCAUC]],AVERAGE(Y:Y),_xlfn.STDEV.S(Y:Y))</f>
        <v>0.34519014883429366</v>
      </c>
      <c r="X470">
        <f>_xlfn.STDEV.S(HyperP_results[[#This Row],[ROC_AUC Fold 1]:[ROC_AUC Fold 5]])</f>
        <v>4.1623845349696419E-4</v>
      </c>
      <c r="Y470">
        <v>0.99644112557622155</v>
      </c>
      <c r="Z470">
        <v>0.99674196631577983</v>
      </c>
      <c r="AA470">
        <v>0.99642779896796763</v>
      </c>
      <c r="AB470">
        <v>0.99574133937381826</v>
      </c>
      <c r="AC470">
        <v>0.99676484178066549</v>
      </c>
      <c r="AD470">
        <v>0.99652968144287668</v>
      </c>
      <c r="AE470">
        <v>0.99777537499515356</v>
      </c>
      <c r="AF470">
        <v>0.99568782527998045</v>
      </c>
      <c r="AG470">
        <v>0.99471254381274865</v>
      </c>
      <c r="AH470">
        <v>0.99900490351055649</v>
      </c>
      <c r="AI470">
        <v>0.99708890379295667</v>
      </c>
      <c r="AJ470">
        <v>0.99532585582843203</v>
      </c>
      <c r="AK470">
        <v>0.99443889978019362</v>
      </c>
      <c r="AL470">
        <v>0.99888227409458319</v>
      </c>
      <c r="AM470">
        <v>0.99706800402062623</v>
      </c>
      <c r="AN470">
        <v>0.99671253822629957</v>
      </c>
      <c r="AO470">
        <v>0.98944097902928763</v>
      </c>
      <c r="AP470">
        <v>0.99911621505585901</v>
      </c>
      <c r="AQ470">
        <v>0.99824836375132675</v>
      </c>
      <c r="AR470">
        <v>0.9965298037377156</v>
      </c>
      <c r="AS470">
        <v>0.99232085041287954</v>
      </c>
      <c r="AT470">
        <v>0.99920051021190792</v>
      </c>
      <c r="AU470">
        <v>0.99751513569806505</v>
      </c>
      <c r="AV470">
        <v>0.99654798645813203</v>
      </c>
      <c r="AW470">
        <v>0.99338858195211777</v>
      </c>
      <c r="AX470">
        <v>0.99886804057956458</v>
      </c>
      <c r="AY470">
        <v>670.17596793174744</v>
      </c>
      <c r="AZ470">
        <f>_xlfn.STDEV.S(HyperP_results[[#This Row],[Train Time Fold 1]:[Train Time Fold 5]])</f>
        <v>48.017318192686659</v>
      </c>
      <c r="BA470">
        <v>693.68386912345886</v>
      </c>
      <c r="BB470">
        <v>662.74824833869934</v>
      </c>
      <c r="BC470">
        <v>680.77433252334595</v>
      </c>
      <c r="BD470">
        <v>720.65934443473816</v>
      </c>
      <c r="BE470">
        <v>593.01404523849487</v>
      </c>
    </row>
    <row r="471" spans="1:57" x14ac:dyDescent="0.25">
      <c r="A471" t="s">
        <v>0</v>
      </c>
      <c r="B4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0.76236054940623899</v>
      </c>
      <c r="C471">
        <v>41</v>
      </c>
      <c r="D471">
        <v>0.85</v>
      </c>
      <c r="E471">
        <v>0.9</v>
      </c>
      <c r="F471">
        <v>64</v>
      </c>
      <c r="G471">
        <v>3</v>
      </c>
      <c r="H471">
        <v>1</v>
      </c>
      <c r="I471">
        <v>3</v>
      </c>
      <c r="J471">
        <v>0</v>
      </c>
      <c r="K471">
        <v>1</v>
      </c>
      <c r="L471" t="b">
        <v>0</v>
      </c>
      <c r="M4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71">
        <f>STANDARDIZE(HyperP_results[[#This Row],[Nparam]],AVERAGE(M:M),_xlfn.STDEV.S(M:M))</f>
        <v>-0.75436049565004548</v>
      </c>
      <c r="O471">
        <f>STANDARDIZE(HyperP_results[[#This Row],[AvgOACC]],AVERAGE(P:P),_xlfn.STDEV.S(P:P))</f>
        <v>0.19520149917603696</v>
      </c>
      <c r="P471">
        <v>0.97048122468593401</v>
      </c>
      <c r="Q471">
        <f>_xlfn.STDEV.S(HyperP_results[[#This Row],[OACC Fold 1]:[OACC fold 5]])</f>
        <v>1.9343725960877685E-3</v>
      </c>
      <c r="R471">
        <v>0.97302121232923733</v>
      </c>
      <c r="S471">
        <v>0.97089311457403715</v>
      </c>
      <c r="T471">
        <v>0.9678039404132629</v>
      </c>
      <c r="U471">
        <v>0.9695887965950436</v>
      </c>
      <c r="V471">
        <v>0.97109905951808884</v>
      </c>
      <c r="W471">
        <f>STANDARDIZE(HyperP_results[[#This Row],[AvgROCAUC]],AVERAGE(Y:Y),_xlfn.STDEV.S(Y:Y))</f>
        <v>0.3616280099518136</v>
      </c>
      <c r="X471">
        <f>_xlfn.STDEV.S(HyperP_results[[#This Row],[ROC_AUC Fold 1]:[ROC_AUC Fold 5]])</f>
        <v>5.0630344900446593E-4</v>
      </c>
      <c r="Y471">
        <v>0.99654915319486259</v>
      </c>
      <c r="Z471">
        <v>0.99742303012021249</v>
      </c>
      <c r="AA471">
        <v>0.99639776252473045</v>
      </c>
      <c r="AB471">
        <v>0.99625991507640432</v>
      </c>
      <c r="AC471">
        <v>0.99615748334524101</v>
      </c>
      <c r="AD471">
        <v>0.99650757490772446</v>
      </c>
      <c r="AE471">
        <v>0.99790727406593838</v>
      </c>
      <c r="AF471">
        <v>0.99667471002078989</v>
      </c>
      <c r="AG471">
        <v>0.99623221499435644</v>
      </c>
      <c r="AH471">
        <v>0.99917290494867272</v>
      </c>
      <c r="AI471">
        <v>0.99742412958283211</v>
      </c>
      <c r="AJ471">
        <v>0.9954331005500735</v>
      </c>
      <c r="AK471">
        <v>0.99346703647596979</v>
      </c>
      <c r="AL471">
        <v>0.99900879582394708</v>
      </c>
      <c r="AM471">
        <v>0.99768658712986813</v>
      </c>
      <c r="AN471">
        <v>0.99548209390875153</v>
      </c>
      <c r="AO471">
        <v>0.99269942226578756</v>
      </c>
      <c r="AP471">
        <v>0.99863698653707689</v>
      </c>
      <c r="AQ471">
        <v>0.99746805093179025</v>
      </c>
      <c r="AR471">
        <v>0.99685051952216841</v>
      </c>
      <c r="AS471">
        <v>0.99189790886948248</v>
      </c>
      <c r="AT471">
        <v>0.99884997220227534</v>
      </c>
      <c r="AU471">
        <v>0.99772362225942435</v>
      </c>
      <c r="AV471">
        <v>0.99396696595942935</v>
      </c>
      <c r="AW471">
        <v>0.99462179944157314</v>
      </c>
      <c r="AX471">
        <v>0.99898584410144475</v>
      </c>
      <c r="AY471">
        <v>705.7688844203949</v>
      </c>
      <c r="AZ471">
        <f>_xlfn.STDEV.S(HyperP_results[[#This Row],[Train Time Fold 1]:[Train Time Fold 5]])</f>
        <v>30.515502073830135</v>
      </c>
      <c r="BA471">
        <v>739.21990489959717</v>
      </c>
      <c r="BB471">
        <v>676.32492756843567</v>
      </c>
      <c r="BC471">
        <v>688.94920206069946</v>
      </c>
      <c r="BD471">
        <v>685.96562695503235</v>
      </c>
      <c r="BE471">
        <v>738.38476061820984</v>
      </c>
    </row>
    <row r="472" spans="1:57" x14ac:dyDescent="0.25">
      <c r="A472" t="s">
        <v>6</v>
      </c>
      <c r="B4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0.76219156429705781</v>
      </c>
      <c r="C472">
        <v>90</v>
      </c>
      <c r="D472">
        <v>0.85</v>
      </c>
      <c r="E472">
        <v>0.999</v>
      </c>
      <c r="F472">
        <v>128</v>
      </c>
      <c r="G472">
        <v>5</v>
      </c>
      <c r="H472">
        <v>4</v>
      </c>
      <c r="I472">
        <v>5</v>
      </c>
      <c r="J472">
        <v>0</v>
      </c>
      <c r="K472">
        <v>1</v>
      </c>
      <c r="L472" t="b">
        <v>0</v>
      </c>
      <c r="M4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72">
        <f>STANDARDIZE(HyperP_results[[#This Row],[Nparam]],AVERAGE(M:M),_xlfn.STDEV.S(M:M))</f>
        <v>-2.4982599771103835E-2</v>
      </c>
      <c r="O472">
        <f>STANDARDIZE(HyperP_results[[#This Row],[AvgOACC]],AVERAGE(P:P),_xlfn.STDEV.S(P:P))</f>
        <v>0.84009488358027729</v>
      </c>
      <c r="P472">
        <v>0.98874167639184452</v>
      </c>
      <c r="Q472">
        <f>_xlfn.STDEV.S(HyperP_results[[#This Row],[OACC Fold 1]:[OACC fold 5]])</f>
        <v>1.7278386694107764E-3</v>
      </c>
      <c r="R472">
        <v>0.98695682021006381</v>
      </c>
      <c r="S472">
        <v>0.9888789730212123</v>
      </c>
      <c r="T472">
        <v>0.9889476213358962</v>
      </c>
      <c r="U472">
        <v>0.98750600672753486</v>
      </c>
      <c r="V472">
        <v>0.99141896066451574</v>
      </c>
      <c r="W472">
        <f>STANDARDIZE(HyperP_results[[#This Row],[AvgROCAUC]],AVERAGE(Y:Y),_xlfn.STDEV.S(Y:Y))</f>
        <v>0.73036340249323284</v>
      </c>
      <c r="X472">
        <f>_xlfn.STDEV.S(HyperP_results[[#This Row],[ROC_AUC Fold 1]:[ROC_AUC Fold 5]])</f>
        <v>3.2303156390384576E-4</v>
      </c>
      <c r="Y472">
        <v>0.99897243722677731</v>
      </c>
      <c r="Z472">
        <v>0.99856885613674828</v>
      </c>
      <c r="AA472">
        <v>0.99888881526120177</v>
      </c>
      <c r="AB472">
        <v>0.99883227099101468</v>
      </c>
      <c r="AC472">
        <v>0.99916145321514527</v>
      </c>
      <c r="AD472">
        <v>0.99941079052977655</v>
      </c>
      <c r="AE472">
        <v>0.99917764652167795</v>
      </c>
      <c r="AF472">
        <v>0.99885137792432588</v>
      </c>
      <c r="AG472">
        <v>0.99661112101229732</v>
      </c>
      <c r="AH472">
        <v>0.9999279419325442</v>
      </c>
      <c r="AI472">
        <v>0.99942512605928679</v>
      </c>
      <c r="AJ472">
        <v>0.99938395387884449</v>
      </c>
      <c r="AK472">
        <v>0.99705244163250761</v>
      </c>
      <c r="AL472">
        <v>0.99974007676963372</v>
      </c>
      <c r="AM472">
        <v>0.99930758774576989</v>
      </c>
      <c r="AN472">
        <v>0.999286763349857</v>
      </c>
      <c r="AO472">
        <v>0.99662277965900314</v>
      </c>
      <c r="AP472">
        <v>0.99995357949491392</v>
      </c>
      <c r="AQ472">
        <v>0.99941627234862707</v>
      </c>
      <c r="AR472">
        <v>0.9995662069512059</v>
      </c>
      <c r="AS472">
        <v>0.99848727202518872</v>
      </c>
      <c r="AT472">
        <v>0.99961332523578939</v>
      </c>
      <c r="AU472">
        <v>0.9997295760422833</v>
      </c>
      <c r="AV472">
        <v>0.9991615025518763</v>
      </c>
      <c r="AW472">
        <v>0.99872746242499855</v>
      </c>
      <c r="AX472">
        <v>0.99994529217083139</v>
      </c>
      <c r="AY472">
        <v>1207.1027511119842</v>
      </c>
      <c r="AZ472">
        <f>_xlfn.STDEV.S(HyperP_results[[#This Row],[Train Time Fold 1]:[Train Time Fold 5]])</f>
        <v>276.2944953872132</v>
      </c>
      <c r="BA472">
        <v>1303.3161699771881</v>
      </c>
      <c r="BB472">
        <v>1271.6333906650543</v>
      </c>
      <c r="BC472">
        <v>969.44378876686096</v>
      </c>
      <c r="BD472">
        <v>904.61032867431641</v>
      </c>
      <c r="BE472">
        <v>1586.5100774765015</v>
      </c>
    </row>
    <row r="473" spans="1:57" x14ac:dyDescent="0.25">
      <c r="A473" t="s">
        <v>11</v>
      </c>
      <c r="B4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0.76177911522349595</v>
      </c>
      <c r="C473">
        <v>61</v>
      </c>
      <c r="D473">
        <v>0.9</v>
      </c>
      <c r="E473">
        <v>0.999</v>
      </c>
      <c r="F473">
        <v>64</v>
      </c>
      <c r="G473">
        <v>4</v>
      </c>
      <c r="H473">
        <v>1</v>
      </c>
      <c r="I473">
        <v>3</v>
      </c>
      <c r="J473">
        <v>0</v>
      </c>
      <c r="K473">
        <v>1</v>
      </c>
      <c r="L473" t="b">
        <v>0</v>
      </c>
      <c r="M4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73">
        <f>STANDARDIZE(HyperP_results[[#This Row],[Nparam]],AVERAGE(M:M),_xlfn.STDEV.S(M:M))</f>
        <v>-0.71030315702905844</v>
      </c>
      <c r="O473">
        <f>STANDARDIZE(HyperP_results[[#This Row],[AvgOACC]],AVERAGE(P:P),_xlfn.STDEV.S(P:P))</f>
        <v>0.25532689742124659</v>
      </c>
      <c r="P473">
        <v>0.97218370289009415</v>
      </c>
      <c r="Q473">
        <f>_xlfn.STDEV.S(HyperP_results[[#This Row],[OACC Fold 1]:[OACC fold 5]])</f>
        <v>2.1099727061296464E-3</v>
      </c>
      <c r="R473">
        <v>0.97151094940619209</v>
      </c>
      <c r="S473">
        <v>0.9741882336788632</v>
      </c>
      <c r="T473">
        <v>0.9723347291823986</v>
      </c>
      <c r="U473">
        <v>0.96897096176288877</v>
      </c>
      <c r="V473">
        <v>0.97391364042012774</v>
      </c>
      <c r="W473">
        <f>STANDARDIZE(HyperP_results[[#This Row],[AvgROCAUC]],AVERAGE(Y:Y),_xlfn.STDEV.S(Y:Y))</f>
        <v>0.35968514260689399</v>
      </c>
      <c r="X473">
        <f>_xlfn.STDEV.S(HyperP_results[[#This Row],[ROC_AUC Fold 1]:[ROC_AUC Fold 5]])</f>
        <v>4.2289600353936783E-4</v>
      </c>
      <c r="Y473">
        <v>0.99653638490760754</v>
      </c>
      <c r="Z473">
        <v>0.9964632819567546</v>
      </c>
      <c r="AA473">
        <v>0.99701459782005664</v>
      </c>
      <c r="AB473">
        <v>0.99668561275060386</v>
      </c>
      <c r="AC473">
        <v>0.99586843579966089</v>
      </c>
      <c r="AD473">
        <v>0.9966499962109614</v>
      </c>
      <c r="AE473">
        <v>0.99774702961865203</v>
      </c>
      <c r="AF473">
        <v>0.99614483740352233</v>
      </c>
      <c r="AG473">
        <v>0.99368019663755724</v>
      </c>
      <c r="AH473">
        <v>0.99868982720484023</v>
      </c>
      <c r="AI473">
        <v>0.9981133784197459</v>
      </c>
      <c r="AJ473">
        <v>0.99748008232958063</v>
      </c>
      <c r="AK473">
        <v>0.99349751975286649</v>
      </c>
      <c r="AL473">
        <v>0.99943828603545382</v>
      </c>
      <c r="AM473">
        <v>0.99802885345218517</v>
      </c>
      <c r="AN473">
        <v>0.99596147337064678</v>
      </c>
      <c r="AO473">
        <v>0.99356390720608312</v>
      </c>
      <c r="AP473">
        <v>0.99923147636567189</v>
      </c>
      <c r="AQ473">
        <v>0.99643969918987563</v>
      </c>
      <c r="AR473">
        <v>0.99447817444005737</v>
      </c>
      <c r="AS473">
        <v>0.99396832115487432</v>
      </c>
      <c r="AT473">
        <v>0.99916012207443816</v>
      </c>
      <c r="AU473">
        <v>0.99764403530913826</v>
      </c>
      <c r="AV473">
        <v>0.99611760035491492</v>
      </c>
      <c r="AW473">
        <v>0.9938339125527238</v>
      </c>
      <c r="AX473">
        <v>0.99906903332343067</v>
      </c>
      <c r="AY473">
        <v>716.949925327301</v>
      </c>
      <c r="AZ473">
        <f>_xlfn.STDEV.S(HyperP_results[[#This Row],[Train Time Fold 1]:[Train Time Fold 5]])</f>
        <v>49.67945524563293</v>
      </c>
      <c r="BA473">
        <v>790.4102725982666</v>
      </c>
      <c r="BB473">
        <v>667.81167769432068</v>
      </c>
      <c r="BC473">
        <v>733.50534749031067</v>
      </c>
      <c r="BD473">
        <v>718.32440805435181</v>
      </c>
      <c r="BE473">
        <v>674.69792079925537</v>
      </c>
    </row>
    <row r="474" spans="1:57" x14ac:dyDescent="0.25">
      <c r="A474" t="s">
        <v>8</v>
      </c>
      <c r="B4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0.76173308854601307</v>
      </c>
      <c r="C474">
        <v>89</v>
      </c>
      <c r="D474">
        <v>0.9</v>
      </c>
      <c r="E474">
        <v>0.9</v>
      </c>
      <c r="F474">
        <v>64</v>
      </c>
      <c r="G474">
        <v>5</v>
      </c>
      <c r="H474">
        <v>4</v>
      </c>
      <c r="I474">
        <v>3</v>
      </c>
      <c r="J474">
        <v>0</v>
      </c>
      <c r="K474">
        <v>1</v>
      </c>
      <c r="L474" t="b">
        <v>0</v>
      </c>
      <c r="M4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74">
        <f>STANDARDIZE(HyperP_results[[#This Row],[Nparam]],AVERAGE(M:M),_xlfn.STDEV.S(M:M))</f>
        <v>-0.66624581840807151</v>
      </c>
      <c r="O474">
        <f>STANDARDIZE(HyperP_results[[#This Row],[AvgOACC]],AVERAGE(P:P),_xlfn.STDEV.S(P:P))</f>
        <v>0.28345006756819108</v>
      </c>
      <c r="P474">
        <v>0.97298002334042688</v>
      </c>
      <c r="Q474">
        <f>_xlfn.STDEV.S(HyperP_results[[#This Row],[OACC Fold 1]:[OACC fold 5]])</f>
        <v>2.7603110884333458E-3</v>
      </c>
      <c r="R474">
        <v>0.97357039884670826</v>
      </c>
      <c r="S474">
        <v>0.97521795839912129</v>
      </c>
      <c r="T474">
        <v>0.97020663142719843</v>
      </c>
      <c r="U474">
        <v>0.97000068648314686</v>
      </c>
      <c r="V474">
        <v>0.97590444154596001</v>
      </c>
      <c r="W474">
        <f>STANDARDIZE(HyperP_results[[#This Row],[AvgROCAUC]],AVERAGE(Y:Y),_xlfn.STDEV.S(Y:Y))</f>
        <v>0.39225875501307794</v>
      </c>
      <c r="X474">
        <f>_xlfn.STDEV.S(HyperP_results[[#This Row],[ROC_AUC Fold 1]:[ROC_AUC Fold 5]])</f>
        <v>3.4063384695638286E-4</v>
      </c>
      <c r="Y474">
        <v>0.99675045471593715</v>
      </c>
      <c r="Z474">
        <v>0.99656478155756656</v>
      </c>
      <c r="AA474">
        <v>0.9966238758744389</v>
      </c>
      <c r="AB474">
        <v>0.99637197834167812</v>
      </c>
      <c r="AC474">
        <v>0.99696966079460125</v>
      </c>
      <c r="AD474">
        <v>0.99722197701140081</v>
      </c>
      <c r="AE474">
        <v>0.9974724102751652</v>
      </c>
      <c r="AF474">
        <v>0.99598404438509447</v>
      </c>
      <c r="AG474">
        <v>0.99390646349432665</v>
      </c>
      <c r="AH474">
        <v>0.99922486948685407</v>
      </c>
      <c r="AI474">
        <v>0.99770957977280117</v>
      </c>
      <c r="AJ474">
        <v>0.99768857258608656</v>
      </c>
      <c r="AK474">
        <v>0.99275626745084067</v>
      </c>
      <c r="AL474">
        <v>0.99874159066410095</v>
      </c>
      <c r="AM474">
        <v>0.99722172874198023</v>
      </c>
      <c r="AN474">
        <v>0.9954518942987729</v>
      </c>
      <c r="AO474">
        <v>0.99427857482326387</v>
      </c>
      <c r="AP474">
        <v>0.99909554701538283</v>
      </c>
      <c r="AQ474">
        <v>0.99777822014182527</v>
      </c>
      <c r="AR474">
        <v>0.99626898724098878</v>
      </c>
      <c r="AS474">
        <v>0.9948271252896097</v>
      </c>
      <c r="AT474">
        <v>0.99879250671933928</v>
      </c>
      <c r="AU474">
        <v>0.99793663212176376</v>
      </c>
      <c r="AV474">
        <v>0.99724959505489252</v>
      </c>
      <c r="AW474">
        <v>0.994479296619735</v>
      </c>
      <c r="AX474">
        <v>0.99928377124779411</v>
      </c>
      <c r="AY474">
        <v>725.82712717056279</v>
      </c>
      <c r="AZ474">
        <f>_xlfn.STDEV.S(HyperP_results[[#This Row],[Train Time Fold 1]:[Train Time Fold 5]])</f>
        <v>72.901964789991766</v>
      </c>
      <c r="BA474">
        <v>740.84268307685852</v>
      </c>
      <c r="BB474">
        <v>730.37430119514465</v>
      </c>
      <c r="BC474">
        <v>784.09827375411987</v>
      </c>
      <c r="BD474">
        <v>601.50509691238403</v>
      </c>
      <c r="BE474">
        <v>772.31528091430664</v>
      </c>
    </row>
    <row r="475" spans="1:57" x14ac:dyDescent="0.25">
      <c r="A475" t="s">
        <v>8</v>
      </c>
      <c r="B4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0.76161525367239624</v>
      </c>
      <c r="C475">
        <v>49</v>
      </c>
      <c r="D475">
        <v>0.9</v>
      </c>
      <c r="E475">
        <v>0.9</v>
      </c>
      <c r="F475">
        <v>64</v>
      </c>
      <c r="G475">
        <v>3</v>
      </c>
      <c r="H475">
        <v>4</v>
      </c>
      <c r="I475">
        <v>3</v>
      </c>
      <c r="J475">
        <v>0</v>
      </c>
      <c r="K475">
        <v>1</v>
      </c>
      <c r="L475" t="b">
        <v>0</v>
      </c>
      <c r="M4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75">
        <f>STANDARDIZE(HyperP_results[[#This Row],[Nparam]],AVERAGE(M:M),_xlfn.STDEV.S(M:M))</f>
        <v>-0.75436049565004548</v>
      </c>
      <c r="O475">
        <f>STANDARDIZE(HyperP_results[[#This Row],[AvgOACC]],AVERAGE(P:P),_xlfn.STDEV.S(P:P))</f>
        <v>0.22380955156690244</v>
      </c>
      <c r="P475">
        <v>0.97129127479920374</v>
      </c>
      <c r="Q475">
        <f>_xlfn.STDEV.S(HyperP_results[[#This Row],[OACC Fold 1]:[OACC fold 5]])</f>
        <v>9.4050696496480698E-4</v>
      </c>
      <c r="R475">
        <v>0.97157959772087599</v>
      </c>
      <c r="S475">
        <v>0.97219743255303082</v>
      </c>
      <c r="T475">
        <v>0.97206013592366303</v>
      </c>
      <c r="U475">
        <v>0.97006933479783075</v>
      </c>
      <c r="V475">
        <v>0.97054987300061779</v>
      </c>
      <c r="W475">
        <f>STANDARDIZE(HyperP_results[[#This Row],[AvgROCAUC]],AVERAGE(Y:Y),_xlfn.STDEV.S(Y:Y))</f>
        <v>0.32911449169953305</v>
      </c>
      <c r="X475">
        <f>_xlfn.STDEV.S(HyperP_results[[#This Row],[ROC_AUC Fold 1]:[ROC_AUC Fold 5]])</f>
        <v>4.7432513155404841E-4</v>
      </c>
      <c r="Y475">
        <v>0.99633547831798386</v>
      </c>
      <c r="Z475">
        <v>0.99644529614476929</v>
      </c>
      <c r="AA475">
        <v>0.99599353544723268</v>
      </c>
      <c r="AB475">
        <v>0.99678337618320745</v>
      </c>
      <c r="AC475">
        <v>0.99570459047958959</v>
      </c>
      <c r="AD475">
        <v>0.99675059333512006</v>
      </c>
      <c r="AE475">
        <v>0.99758780749525455</v>
      </c>
      <c r="AF475">
        <v>0.99617922163143813</v>
      </c>
      <c r="AG475">
        <v>0.99326612903225797</v>
      </c>
      <c r="AH475">
        <v>0.99861502584639716</v>
      </c>
      <c r="AI475">
        <v>0.99757289699778195</v>
      </c>
      <c r="AJ475">
        <v>0.99524849594462383</v>
      </c>
      <c r="AK475">
        <v>0.99119181815481494</v>
      </c>
      <c r="AL475">
        <v>0.99916092639012033</v>
      </c>
      <c r="AM475">
        <v>0.99769822811980957</v>
      </c>
      <c r="AN475">
        <v>0.99603438941239819</v>
      </c>
      <c r="AO475">
        <v>0.99472152913919087</v>
      </c>
      <c r="AP475">
        <v>0.99875290853477183</v>
      </c>
      <c r="AQ475">
        <v>0.9967041338727346</v>
      </c>
      <c r="AR475">
        <v>0.99532222669075243</v>
      </c>
      <c r="AS475">
        <v>0.99177103754529794</v>
      </c>
      <c r="AT475">
        <v>0.99937579357950412</v>
      </c>
      <c r="AU475">
        <v>0.99777668665599206</v>
      </c>
      <c r="AV475">
        <v>0.99503798744318361</v>
      </c>
      <c r="AW475">
        <v>0.9953041644388998</v>
      </c>
      <c r="AX475">
        <v>0.99923008317600825</v>
      </c>
      <c r="AY475">
        <v>609.13983788490293</v>
      </c>
      <c r="AZ475">
        <f>_xlfn.STDEV.S(HyperP_results[[#This Row],[Train Time Fold 1]:[Train Time Fold 5]])</f>
        <v>63.154599301956395</v>
      </c>
      <c r="BA475">
        <v>601.79495859146118</v>
      </c>
      <c r="BB475">
        <v>713.2389817237854</v>
      </c>
      <c r="BC475">
        <v>610.71850037574768</v>
      </c>
      <c r="BD475">
        <v>570.60963797569275</v>
      </c>
      <c r="BE475">
        <v>549.33711075782776</v>
      </c>
    </row>
    <row r="476" spans="1:57" x14ac:dyDescent="0.25">
      <c r="A476" t="s">
        <v>2</v>
      </c>
      <c r="B4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0.76155755495311983</v>
      </c>
      <c r="C476">
        <v>42</v>
      </c>
      <c r="D476">
        <v>0.9</v>
      </c>
      <c r="E476">
        <v>0.999</v>
      </c>
      <c r="F476">
        <v>128</v>
      </c>
      <c r="G476">
        <v>3</v>
      </c>
      <c r="H476">
        <v>1</v>
      </c>
      <c r="I476">
        <v>5</v>
      </c>
      <c r="J476">
        <v>0</v>
      </c>
      <c r="K476">
        <v>1</v>
      </c>
      <c r="L476" t="b">
        <v>0</v>
      </c>
      <c r="M4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603366</v>
      </c>
      <c r="N476">
        <f>STANDARDIZE(HyperP_results[[#This Row],[Nparam]],AVERAGE(M:M),_xlfn.STDEV.S(M:M))</f>
        <v>-0.36749448231773563</v>
      </c>
      <c r="O476">
        <f>STANDARDIZE(HyperP_results[[#This Row],[AvgOACC]],AVERAGE(P:P),_xlfn.STDEV.S(P:P))</f>
        <v>0.51861795586598536</v>
      </c>
      <c r="P476">
        <v>0.97963890986476287</v>
      </c>
      <c r="Q476">
        <f>_xlfn.STDEV.S(HyperP_results[[#This Row],[OACC Fold 1]:[OACC fold 5]])</f>
        <v>1.9649493366373123E-3</v>
      </c>
      <c r="R476">
        <v>0.97810118761584408</v>
      </c>
      <c r="S476">
        <v>0.98139630672067002</v>
      </c>
      <c r="T476">
        <v>0.9796800988535731</v>
      </c>
      <c r="U476">
        <v>0.98173954829408938</v>
      </c>
      <c r="V476">
        <v>0.97727740783963757</v>
      </c>
      <c r="W476">
        <f>STANDARDIZE(HyperP_results[[#This Row],[AvgROCAUC]],AVERAGE(Y:Y),_xlfn.STDEV.S(Y:Y))</f>
        <v>0.57052529022678844</v>
      </c>
      <c r="X476">
        <f>_xlfn.STDEV.S(HyperP_results[[#This Row],[ROC_AUC Fold 1]:[ROC_AUC Fold 5]])</f>
        <v>3.7269057623157321E-4</v>
      </c>
      <c r="Y476">
        <v>0.99792200064547421</v>
      </c>
      <c r="Z476">
        <v>0.99787550185617724</v>
      </c>
      <c r="AA476">
        <v>0.99810733101688287</v>
      </c>
      <c r="AB476">
        <v>0.99841233383159755</v>
      </c>
      <c r="AC476">
        <v>0.99780833216364717</v>
      </c>
      <c r="AD476">
        <v>0.99740650435906664</v>
      </c>
      <c r="AE476">
        <v>0.99821756865531808</v>
      </c>
      <c r="AF476">
        <v>0.9979237814429599</v>
      </c>
      <c r="AG476">
        <v>0.99606145666250812</v>
      </c>
      <c r="AH476">
        <v>0.9997888671334263</v>
      </c>
      <c r="AI476">
        <v>0.9987448177341175</v>
      </c>
      <c r="AJ476">
        <v>0.99818920842582071</v>
      </c>
      <c r="AK476">
        <v>0.99612205192182035</v>
      </c>
      <c r="AL476">
        <v>0.99947656284425779</v>
      </c>
      <c r="AM476">
        <v>0.99905826609624837</v>
      </c>
      <c r="AN476">
        <v>0.99877605480146026</v>
      </c>
      <c r="AO476">
        <v>0.99625601497059346</v>
      </c>
      <c r="AP476">
        <v>0.99949244807898097</v>
      </c>
      <c r="AQ476">
        <v>0.99839617635434297</v>
      </c>
      <c r="AR476">
        <v>0.99801262125208212</v>
      </c>
      <c r="AS476">
        <v>0.99551030713479471</v>
      </c>
      <c r="AT476">
        <v>0.99970195795141026</v>
      </c>
      <c r="AU476">
        <v>0.99808340311176102</v>
      </c>
      <c r="AV476">
        <v>0.99736013562605974</v>
      </c>
      <c r="AW476">
        <v>0.99524936137349251</v>
      </c>
      <c r="AX476">
        <v>0.99904353938886137</v>
      </c>
      <c r="AY476">
        <v>547.12420086860652</v>
      </c>
      <c r="AZ476">
        <f>_xlfn.STDEV.S(HyperP_results[[#This Row],[Train Time Fold 1]:[Train Time Fold 5]])</f>
        <v>80.311072146246872</v>
      </c>
      <c r="BA476">
        <v>451.42554116249084</v>
      </c>
      <c r="BB476">
        <v>495.34855103492737</v>
      </c>
      <c r="BC476">
        <v>662.93588161468506</v>
      </c>
      <c r="BD476">
        <v>558.11219906806946</v>
      </c>
      <c r="BE476">
        <v>567.79883146286011</v>
      </c>
    </row>
    <row r="477" spans="1:57" x14ac:dyDescent="0.25">
      <c r="A477" t="s">
        <v>5</v>
      </c>
      <c r="B4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0.76148376204833179</v>
      </c>
      <c r="C477">
        <v>49</v>
      </c>
      <c r="D477">
        <v>0.85</v>
      </c>
      <c r="E477">
        <v>0.999</v>
      </c>
      <c r="F477">
        <v>64</v>
      </c>
      <c r="G477">
        <v>3</v>
      </c>
      <c r="H477">
        <v>4</v>
      </c>
      <c r="I477">
        <v>3</v>
      </c>
      <c r="J477">
        <v>0</v>
      </c>
      <c r="K477">
        <v>1</v>
      </c>
      <c r="L477" t="b">
        <v>0</v>
      </c>
      <c r="M4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77">
        <f>STANDARDIZE(HyperP_results[[#This Row],[Nparam]],AVERAGE(M:M),_xlfn.STDEV.S(M:M))</f>
        <v>-0.75436049565004548</v>
      </c>
      <c r="O477">
        <f>STANDARDIZE(HyperP_results[[#This Row],[AvgOACC]],AVERAGE(P:P),_xlfn.STDEV.S(P:P))</f>
        <v>0.2364164899086354</v>
      </c>
      <c r="P477">
        <v>0.97164824603555977</v>
      </c>
      <c r="Q477">
        <f>_xlfn.STDEV.S(HyperP_results[[#This Row],[OACC Fold 1]:[OACC fold 5]])</f>
        <v>3.572021896271742E-3</v>
      </c>
      <c r="R477">
        <v>0.96910825839225645</v>
      </c>
      <c r="S477">
        <v>0.96849042356010162</v>
      </c>
      <c r="T477">
        <v>0.97590444154596001</v>
      </c>
      <c r="U477">
        <v>0.97514931008443739</v>
      </c>
      <c r="V477">
        <v>0.9695887965950436</v>
      </c>
      <c r="W477">
        <f>STANDARDIZE(HyperP_results[[#This Row],[AvgROCAUC]],AVERAGE(Y:Y),_xlfn.STDEV.S(Y:Y))</f>
        <v>0.31600606495342287</v>
      </c>
      <c r="X477">
        <f>_xlfn.STDEV.S(HyperP_results[[#This Row],[ROC_AUC Fold 1]:[ROC_AUC Fold 5]])</f>
        <v>3.1904745307459746E-4</v>
      </c>
      <c r="Y477">
        <v>0.99624933133600191</v>
      </c>
      <c r="Z477">
        <v>0.9961417399696777</v>
      </c>
      <c r="AA477">
        <v>0.995734763346106</v>
      </c>
      <c r="AB477">
        <v>0.99647253903537436</v>
      </c>
      <c r="AC477">
        <v>0.99647532226965385</v>
      </c>
      <c r="AD477">
        <v>0.99642229205919797</v>
      </c>
      <c r="AE477">
        <v>0.99742536408715066</v>
      </c>
      <c r="AF477">
        <v>0.99640037683780636</v>
      </c>
      <c r="AG477">
        <v>0.99203417394403848</v>
      </c>
      <c r="AH477">
        <v>0.99910600311925113</v>
      </c>
      <c r="AI477">
        <v>0.99695720725803672</v>
      </c>
      <c r="AJ477">
        <v>0.99495053633470421</v>
      </c>
      <c r="AK477">
        <v>0.99329159983366011</v>
      </c>
      <c r="AL477">
        <v>0.99836018704016483</v>
      </c>
      <c r="AM477">
        <v>0.99769709970570575</v>
      </c>
      <c r="AN477">
        <v>0.99709737494843298</v>
      </c>
      <c r="AO477">
        <v>0.99201482950157427</v>
      </c>
      <c r="AP477">
        <v>0.99933368190842964</v>
      </c>
      <c r="AQ477">
        <v>0.99726941147128412</v>
      </c>
      <c r="AR477">
        <v>0.9962395838193786</v>
      </c>
      <c r="AS477">
        <v>0.99347405394166211</v>
      </c>
      <c r="AT477">
        <v>0.99930400840486922</v>
      </c>
      <c r="AU477">
        <v>0.99704002513759404</v>
      </c>
      <c r="AV477">
        <v>0.99558169151885334</v>
      </c>
      <c r="AW477">
        <v>0.9950214608210064</v>
      </c>
      <c r="AX477">
        <v>0.99842856823593051</v>
      </c>
      <c r="AY477">
        <v>641.44822487831118</v>
      </c>
      <c r="AZ477">
        <f>_xlfn.STDEV.S(HyperP_results[[#This Row],[Train Time Fold 1]:[Train Time Fold 5]])</f>
        <v>72.884966790043521</v>
      </c>
      <c r="BA477">
        <v>542.65758609771729</v>
      </c>
      <c r="BB477">
        <v>611.42315983772278</v>
      </c>
      <c r="BC477">
        <v>716.35546731948853</v>
      </c>
      <c r="BD477">
        <v>710.37639164924622</v>
      </c>
      <c r="BE477">
        <v>626.42851948738098</v>
      </c>
    </row>
    <row r="478" spans="1:57" x14ac:dyDescent="0.25">
      <c r="A478" t="s">
        <v>9</v>
      </c>
      <c r="B4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0.76082971755797402</v>
      </c>
      <c r="C478">
        <v>2</v>
      </c>
      <c r="D478">
        <v>0.9</v>
      </c>
      <c r="E478">
        <v>0.9</v>
      </c>
      <c r="F478">
        <v>128</v>
      </c>
      <c r="G478">
        <v>1</v>
      </c>
      <c r="H478">
        <v>1</v>
      </c>
      <c r="I478">
        <v>5</v>
      </c>
      <c r="J478">
        <v>0</v>
      </c>
      <c r="K478">
        <v>1</v>
      </c>
      <c r="L478" t="b">
        <v>0</v>
      </c>
      <c r="M4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205444</v>
      </c>
      <c r="N478">
        <f>STANDARDIZE(HyperP_results[[#This Row],[Nparam]],AVERAGE(M:M),_xlfn.STDEV.S(M:M))</f>
        <v>-0.70882434289054008</v>
      </c>
      <c r="O478">
        <f>STANDARDIZE(HyperP_results[[#This Row],[AvgOACC]],AVERAGE(P:P),_xlfn.STDEV.S(P:P))</f>
        <v>0.19811079263951167</v>
      </c>
      <c r="P478">
        <v>0.97056360266355457</v>
      </c>
      <c r="Q478">
        <f>_xlfn.STDEV.S(HyperP_results[[#This Row],[OACC Fold 1]:[OACC fold 5]])</f>
        <v>4.1449600005125488E-3</v>
      </c>
      <c r="R478">
        <v>0.96993203816846296</v>
      </c>
      <c r="S478">
        <v>0.96759799546921121</v>
      </c>
      <c r="T478">
        <v>0.97370769547607605</v>
      </c>
      <c r="U478">
        <v>0.96581313928743051</v>
      </c>
      <c r="V478">
        <v>0.97576714491659233</v>
      </c>
      <c r="W478">
        <f>STANDARDIZE(HyperP_results[[#This Row],[AvgROCAUC]],AVERAGE(Y:Y),_xlfn.STDEV.S(Y:Y))</f>
        <v>0.41154872853014901</v>
      </c>
      <c r="X478">
        <f>_xlfn.STDEV.S(HyperP_results[[#This Row],[ROC_AUC Fold 1]:[ROC_AUC Fold 5]])</f>
        <v>5.2439042083792734E-4</v>
      </c>
      <c r="Y478">
        <v>0.9968772260694484</v>
      </c>
      <c r="Z478">
        <v>0.99711691678353997</v>
      </c>
      <c r="AA478">
        <v>0.99657334984203327</v>
      </c>
      <c r="AB478">
        <v>0.99725600902040756</v>
      </c>
      <c r="AC478">
        <v>0.99610462801045718</v>
      </c>
      <c r="AD478">
        <v>0.9973352266908041</v>
      </c>
      <c r="AE478">
        <v>0.99777845161138501</v>
      </c>
      <c r="AF478">
        <v>0.99664682491188239</v>
      </c>
      <c r="AG478">
        <v>0.99599655438721546</v>
      </c>
      <c r="AH478">
        <v>0.99948394531319784</v>
      </c>
      <c r="AI478">
        <v>0.99748480354117575</v>
      </c>
      <c r="AJ478">
        <v>0.99654265384766361</v>
      </c>
      <c r="AK478">
        <v>0.993921389532466</v>
      </c>
      <c r="AL478">
        <v>0.99929531892294543</v>
      </c>
      <c r="AM478">
        <v>0.99788050075353008</v>
      </c>
      <c r="AN478">
        <v>0.99736918995425061</v>
      </c>
      <c r="AO478">
        <v>0.99465818630071878</v>
      </c>
      <c r="AP478">
        <v>0.99973859740328985</v>
      </c>
      <c r="AQ478">
        <v>0.99712773281160094</v>
      </c>
      <c r="AR478">
        <v>0.99623821363474441</v>
      </c>
      <c r="AS478">
        <v>0.99201152498069267</v>
      </c>
      <c r="AT478">
        <v>0.99947854490790333</v>
      </c>
      <c r="AU478">
        <v>0.99853439261519517</v>
      </c>
      <c r="AV478">
        <v>0.99799142042226863</v>
      </c>
      <c r="AW478">
        <v>0.99310610111091313</v>
      </c>
      <c r="AX478">
        <v>0.99966645315915381</v>
      </c>
      <c r="AY478">
        <v>398.81837782859805</v>
      </c>
      <c r="AZ478">
        <f>_xlfn.STDEV.S(HyperP_results[[#This Row],[Train Time Fold 1]:[Train Time Fold 5]])</f>
        <v>140.21083780907708</v>
      </c>
      <c r="BA478">
        <v>297.65004324913025</v>
      </c>
      <c r="BB478">
        <v>280.27800369262695</v>
      </c>
      <c r="BC478">
        <v>495.86969137191772</v>
      </c>
      <c r="BD478">
        <v>323.38434624671936</v>
      </c>
      <c r="BE478">
        <v>596.90980458259583</v>
      </c>
    </row>
    <row r="479" spans="1:57" x14ac:dyDescent="0.25">
      <c r="A479" t="s">
        <v>2</v>
      </c>
      <c r="B4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0.75879716509556483</v>
      </c>
      <c r="C479">
        <v>86</v>
      </c>
      <c r="D479">
        <v>0.9</v>
      </c>
      <c r="E479">
        <v>0.999</v>
      </c>
      <c r="F479">
        <v>128</v>
      </c>
      <c r="G479">
        <v>5</v>
      </c>
      <c r="H479">
        <v>2</v>
      </c>
      <c r="I479">
        <v>5</v>
      </c>
      <c r="J479">
        <v>0</v>
      </c>
      <c r="K479">
        <v>1</v>
      </c>
      <c r="L479" t="b">
        <v>0</v>
      </c>
      <c r="M4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79">
        <f>STANDARDIZE(HyperP_results[[#This Row],[Nparam]],AVERAGE(M:M),_xlfn.STDEV.S(M:M))</f>
        <v>-2.4982599771103835E-2</v>
      </c>
      <c r="O479">
        <f>STANDARDIZE(HyperP_results[[#This Row],[AvgOACC]],AVERAGE(P:P),_xlfn.STDEV.S(P:P))</f>
        <v>0.82021471157984782</v>
      </c>
      <c r="P479">
        <v>0.9881787602114368</v>
      </c>
      <c r="Q479">
        <f>_xlfn.STDEV.S(HyperP_results[[#This Row],[OACC Fold 1]:[OACC fold 5]])</f>
        <v>2.1049413675021714E-3</v>
      </c>
      <c r="R479">
        <v>0.98730006178348317</v>
      </c>
      <c r="S479">
        <v>0.98544655728701858</v>
      </c>
      <c r="T479">
        <v>0.9908011258323608</v>
      </c>
      <c r="U479">
        <v>0.98970275279741882</v>
      </c>
      <c r="V479">
        <v>0.98764330335690254</v>
      </c>
      <c r="W479">
        <f>STANDARDIZE(HyperP_results[[#This Row],[AvgROCAUC]],AVERAGE(Y:Y),_xlfn.STDEV.S(Y:Y))</f>
        <v>0.72428314516612946</v>
      </c>
      <c r="X479">
        <f>_xlfn.STDEV.S(HyperP_results[[#This Row],[ROC_AUC Fold 1]:[ROC_AUC Fold 5]])</f>
        <v>4.4527475178706533E-4</v>
      </c>
      <c r="Y479">
        <v>0.99893247851712064</v>
      </c>
      <c r="Z479">
        <v>0.99928067230949935</v>
      </c>
      <c r="AA479">
        <v>0.99844718564983881</v>
      </c>
      <c r="AB479">
        <v>0.9993977964120595</v>
      </c>
      <c r="AC479">
        <v>0.99905641927110833</v>
      </c>
      <c r="AD479">
        <v>0.99848031894309719</v>
      </c>
      <c r="AE479">
        <v>0.99944858164133921</v>
      </c>
      <c r="AF479">
        <v>0.99915248525570244</v>
      </c>
      <c r="AG479">
        <v>0.99883161052694114</v>
      </c>
      <c r="AH479">
        <v>0.99992601732001896</v>
      </c>
      <c r="AI479">
        <v>0.999449430363058</v>
      </c>
      <c r="AJ479">
        <v>0.99942255975671446</v>
      </c>
      <c r="AK479">
        <v>0.99523955919919205</v>
      </c>
      <c r="AL479">
        <v>0.99954764424267095</v>
      </c>
      <c r="AM479">
        <v>0.99963994909984388</v>
      </c>
      <c r="AN479">
        <v>0.99899034056864877</v>
      </c>
      <c r="AO479">
        <v>0.99931726370819218</v>
      </c>
      <c r="AP479">
        <v>0.99976449349570018</v>
      </c>
      <c r="AQ479">
        <v>0.9995390765946276</v>
      </c>
      <c r="AR479">
        <v>0.99889039115438416</v>
      </c>
      <c r="AS479">
        <v>0.99771709588308688</v>
      </c>
      <c r="AT479">
        <v>0.99994319520494568</v>
      </c>
      <c r="AU479">
        <v>0.99893883744799405</v>
      </c>
      <c r="AV479">
        <v>0.99941948609929165</v>
      </c>
      <c r="AW479">
        <v>0.99629849105922896</v>
      </c>
      <c r="AX479">
        <v>0.99978997306748929</v>
      </c>
      <c r="AY479">
        <v>1101.5276601314545</v>
      </c>
      <c r="AZ479">
        <f>_xlfn.STDEV.S(HyperP_results[[#This Row],[Train Time Fold 1]:[Train Time Fold 5]])</f>
        <v>254.07402693065163</v>
      </c>
      <c r="BA479">
        <v>1187.8304145336151</v>
      </c>
      <c r="BB479">
        <v>843.66503810882568</v>
      </c>
      <c r="BC479">
        <v>1473.170939207077</v>
      </c>
      <c r="BD479">
        <v>1115.8051013946533</v>
      </c>
      <c r="BE479">
        <v>887.1668074131012</v>
      </c>
    </row>
    <row r="480" spans="1:57" x14ac:dyDescent="0.25">
      <c r="A480" t="s">
        <v>5</v>
      </c>
      <c r="B4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0.75850599200489133</v>
      </c>
      <c r="C480">
        <v>73</v>
      </c>
      <c r="D480">
        <v>0.85</v>
      </c>
      <c r="E480">
        <v>0.999</v>
      </c>
      <c r="F480">
        <v>64</v>
      </c>
      <c r="G480">
        <v>4</v>
      </c>
      <c r="H480">
        <v>8</v>
      </c>
      <c r="I480">
        <v>3</v>
      </c>
      <c r="J480">
        <v>0</v>
      </c>
      <c r="K480">
        <v>1</v>
      </c>
      <c r="L480" t="b">
        <v>0</v>
      </c>
      <c r="M4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80">
        <f>STANDARDIZE(HyperP_results[[#This Row],[Nparam]],AVERAGE(M:M),_xlfn.STDEV.S(M:M))</f>
        <v>-0.71030315702905844</v>
      </c>
      <c r="O480">
        <f>STANDARDIZE(HyperP_results[[#This Row],[AvgOACC]],AVERAGE(P:P),_xlfn.STDEV.S(P:P))</f>
        <v>0.22720372727429028</v>
      </c>
      <c r="P480">
        <v>0.97138738243976108</v>
      </c>
      <c r="Q480">
        <f>_xlfn.STDEV.S(HyperP_results[[#This Row],[OACC Fold 1]:[OACC fold 5]])</f>
        <v>1.9156447208521386E-3</v>
      </c>
      <c r="R480">
        <v>0.97308986064392122</v>
      </c>
      <c r="S480">
        <v>0.97343310221734058</v>
      </c>
      <c r="T480">
        <v>0.9696574449097275</v>
      </c>
      <c r="U480">
        <v>0.97151094940619209</v>
      </c>
      <c r="V480">
        <v>0.96924555502162424</v>
      </c>
      <c r="W480">
        <f>STANDARDIZE(HyperP_results[[#This Row],[AvgROCAUC]],AVERAGE(Y:Y),_xlfn.STDEV.S(Y:Y))</f>
        <v>0.36658290057550502</v>
      </c>
      <c r="X480">
        <f>_xlfn.STDEV.S(HyperP_results[[#This Row],[ROC_AUC Fold 1]:[ROC_AUC Fold 5]])</f>
        <v>4.3589096928173233E-4</v>
      </c>
      <c r="Y480">
        <v>0.9965817161317847</v>
      </c>
      <c r="Z480">
        <v>0.99721374227097914</v>
      </c>
      <c r="AA480">
        <v>0.99638700483883236</v>
      </c>
      <c r="AB480">
        <v>0.99661016434969341</v>
      </c>
      <c r="AC480">
        <v>0.99667545157960424</v>
      </c>
      <c r="AD480">
        <v>0.99602221761981424</v>
      </c>
      <c r="AE480">
        <v>0.99789974166068218</v>
      </c>
      <c r="AF480">
        <v>0.99561914940419194</v>
      </c>
      <c r="AG480">
        <v>0.99621650923780669</v>
      </c>
      <c r="AH480">
        <v>0.99936670193973942</v>
      </c>
      <c r="AI480">
        <v>0.9975412628246193</v>
      </c>
      <c r="AJ480">
        <v>0.996657453100802</v>
      </c>
      <c r="AK480">
        <v>0.9921960583377889</v>
      </c>
      <c r="AL480">
        <v>0.99944374389186874</v>
      </c>
      <c r="AM480">
        <v>0.99729401475657031</v>
      </c>
      <c r="AN480">
        <v>0.9961473555806879</v>
      </c>
      <c r="AO480">
        <v>0.99421671716271609</v>
      </c>
      <c r="AP480">
        <v>0.99916964459760405</v>
      </c>
      <c r="AQ480">
        <v>0.99754603688428856</v>
      </c>
      <c r="AR480">
        <v>0.99558956082249583</v>
      </c>
      <c r="AS480">
        <v>0.99463627992633519</v>
      </c>
      <c r="AT480">
        <v>0.99911176259404666</v>
      </c>
      <c r="AU480">
        <v>0.9968663361667135</v>
      </c>
      <c r="AV480">
        <v>0.99584156369914301</v>
      </c>
      <c r="AW480">
        <v>0.99207056080318412</v>
      </c>
      <c r="AX480">
        <v>0.99915548289648559</v>
      </c>
      <c r="AY480">
        <v>625.56333632469182</v>
      </c>
      <c r="AZ480">
        <f>_xlfn.STDEV.S(HyperP_results[[#This Row],[Train Time Fold 1]:[Train Time Fold 5]])</f>
        <v>49.330350784820112</v>
      </c>
      <c r="BA480">
        <v>567.25062394142151</v>
      </c>
      <c r="BB480">
        <v>679.95850872993469</v>
      </c>
      <c r="BC480">
        <v>633.03343939781189</v>
      </c>
      <c r="BD480">
        <v>583.08930277824402</v>
      </c>
      <c r="BE480">
        <v>664.48480677604675</v>
      </c>
    </row>
    <row r="481" spans="1:57" x14ac:dyDescent="0.25">
      <c r="A481" t="s">
        <v>0</v>
      </c>
      <c r="B4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0.75822184191709641</v>
      </c>
      <c r="C481">
        <v>65</v>
      </c>
      <c r="D481">
        <v>0.85</v>
      </c>
      <c r="E481">
        <v>0.9</v>
      </c>
      <c r="F481">
        <v>64</v>
      </c>
      <c r="G481">
        <v>4</v>
      </c>
      <c r="H481">
        <v>2</v>
      </c>
      <c r="I481">
        <v>3</v>
      </c>
      <c r="J481">
        <v>0</v>
      </c>
      <c r="K481">
        <v>1</v>
      </c>
      <c r="L481" t="b">
        <v>0</v>
      </c>
      <c r="M4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81">
        <f>STANDARDIZE(HyperP_results[[#This Row],[Nparam]],AVERAGE(M:M),_xlfn.STDEV.S(M:M))</f>
        <v>-0.71030315702905844</v>
      </c>
      <c r="O481">
        <f>STANDARDIZE(HyperP_results[[#This Row],[AvgOACC]],AVERAGE(P:P),_xlfn.STDEV.S(P:P))</f>
        <v>0.21702120015211895</v>
      </c>
      <c r="P481">
        <v>0.97109905951808884</v>
      </c>
      <c r="Q481">
        <f>_xlfn.STDEV.S(HyperP_results[[#This Row],[OACC Fold 1]:[OACC fold 5]])</f>
        <v>1.6446967187081875E-3</v>
      </c>
      <c r="R481">
        <v>0.97013798311251453</v>
      </c>
      <c r="S481">
        <v>0.97267797075581797</v>
      </c>
      <c r="T481">
        <v>0.97185419097961145</v>
      </c>
      <c r="U481">
        <v>0.97212878423834692</v>
      </c>
      <c r="V481">
        <v>0.96869636850415319</v>
      </c>
      <c r="W481">
        <f>STANDARDIZE(HyperP_results[[#This Row],[AvgROCAUC]],AVERAGE(Y:Y),_xlfn.STDEV.S(Y:Y))</f>
        <v>0.37473073424078912</v>
      </c>
      <c r="X481">
        <f>_xlfn.STDEV.S(HyperP_results[[#This Row],[ROC_AUC Fold 1]:[ROC_AUC Fold 5]])</f>
        <v>1.9562011393752405E-4</v>
      </c>
      <c r="Y481">
        <v>0.99663526270099168</v>
      </c>
      <c r="Z481">
        <v>0.99637510275011831</v>
      </c>
      <c r="AA481">
        <v>0.99671577776695164</v>
      </c>
      <c r="AB481">
        <v>0.99650939884262868</v>
      </c>
      <c r="AC481">
        <v>0.99687855306843154</v>
      </c>
      <c r="AD481">
        <v>0.99669748107682798</v>
      </c>
      <c r="AE481">
        <v>0.99738348738596982</v>
      </c>
      <c r="AF481">
        <v>0.9952902125119335</v>
      </c>
      <c r="AG481">
        <v>0.99446975435157137</v>
      </c>
      <c r="AH481">
        <v>0.99863634021197523</v>
      </c>
      <c r="AI481">
        <v>0.99803654017048127</v>
      </c>
      <c r="AJ481">
        <v>0.9962534337937895</v>
      </c>
      <c r="AK481">
        <v>0.99304609992277071</v>
      </c>
      <c r="AL481">
        <v>0.99912063879211099</v>
      </c>
      <c r="AM481">
        <v>0.99814812778739981</v>
      </c>
      <c r="AN481">
        <v>0.99725087265948398</v>
      </c>
      <c r="AO481">
        <v>0.99125943087981949</v>
      </c>
      <c r="AP481">
        <v>0.99886546964193756</v>
      </c>
      <c r="AQ481">
        <v>0.99806611040673632</v>
      </c>
      <c r="AR481">
        <v>0.99648305081607469</v>
      </c>
      <c r="AS481">
        <v>0.99336975732192723</v>
      </c>
      <c r="AT481">
        <v>0.99914400703523443</v>
      </c>
      <c r="AU481">
        <v>0.99780201328365214</v>
      </c>
      <c r="AV481">
        <v>0.99674284893232978</v>
      </c>
      <c r="AW481">
        <v>0.9930510752688172</v>
      </c>
      <c r="AX481">
        <v>0.99912875376283294</v>
      </c>
      <c r="AY481">
        <v>661.07032332420351</v>
      </c>
      <c r="AZ481">
        <f>_xlfn.STDEV.S(HyperP_results[[#This Row],[Train Time Fold 1]:[Train Time Fold 5]])</f>
        <v>48.929406299585175</v>
      </c>
      <c r="BA481">
        <v>671.08242559432983</v>
      </c>
      <c r="BB481">
        <v>716.08462476730347</v>
      </c>
      <c r="BC481">
        <v>595.22655010223389</v>
      </c>
      <c r="BD481">
        <v>628.96904706954956</v>
      </c>
      <c r="BE481">
        <v>693.98896908760071</v>
      </c>
    </row>
    <row r="482" spans="1:57" x14ac:dyDescent="0.25">
      <c r="A482" t="s">
        <v>5</v>
      </c>
      <c r="B4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0.75775609276765221</v>
      </c>
      <c r="C482">
        <v>41</v>
      </c>
      <c r="D482">
        <v>0.85</v>
      </c>
      <c r="E482">
        <v>0.999</v>
      </c>
      <c r="F482">
        <v>64</v>
      </c>
      <c r="G482">
        <v>3</v>
      </c>
      <c r="H482">
        <v>1</v>
      </c>
      <c r="I482">
        <v>3</v>
      </c>
      <c r="J482">
        <v>0</v>
      </c>
      <c r="K482">
        <v>1</v>
      </c>
      <c r="L482" t="b">
        <v>0</v>
      </c>
      <c r="M4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82">
        <f>STANDARDIZE(HyperP_results[[#This Row],[Nparam]],AVERAGE(M:M),_xlfn.STDEV.S(M:M))</f>
        <v>-0.75436049565004548</v>
      </c>
      <c r="O482">
        <f>STANDARDIZE(HyperP_results[[#This Row],[AvgOACC]],AVERAGE(P:P),_xlfn.STDEV.S(P:P))</f>
        <v>0.20053520385908113</v>
      </c>
      <c r="P482">
        <v>0.97063225097823858</v>
      </c>
      <c r="Q482">
        <f>_xlfn.STDEV.S(HyperP_results[[#This Row],[OACC Fold 1]:[OACC fold 5]])</f>
        <v>1.2090681378615629E-3</v>
      </c>
      <c r="R482">
        <v>0.97151094940619209</v>
      </c>
      <c r="S482">
        <v>0.97130500446214041</v>
      </c>
      <c r="T482">
        <v>0.96883366513352098</v>
      </c>
      <c r="U482">
        <v>0.97157959772087599</v>
      </c>
      <c r="V482">
        <v>0.96993203816846296</v>
      </c>
      <c r="W482">
        <f>STANDARDIZE(HyperP_results[[#This Row],[AvgROCAUC]],AVERAGE(Y:Y),_xlfn.STDEV.S(Y:Y))</f>
        <v>0.32791376654801119</v>
      </c>
      <c r="X482">
        <f>_xlfn.STDEV.S(HyperP_results[[#This Row],[ROC_AUC Fold 1]:[ROC_AUC Fold 5]])</f>
        <v>4.8087834912385755E-4</v>
      </c>
      <c r="Y482">
        <v>0.9963275872987184</v>
      </c>
      <c r="Z482">
        <v>0.99634233657111393</v>
      </c>
      <c r="AA482">
        <v>0.99660598510343545</v>
      </c>
      <c r="AB482">
        <v>0.99551247202479887</v>
      </c>
      <c r="AC482">
        <v>0.99643590385161707</v>
      </c>
      <c r="AD482">
        <v>0.99674123894262678</v>
      </c>
      <c r="AE482">
        <v>0.99735257655518139</v>
      </c>
      <c r="AF482">
        <v>0.9960247981199587</v>
      </c>
      <c r="AG482">
        <v>0.99308501158438789</v>
      </c>
      <c r="AH482">
        <v>0.99929473004896374</v>
      </c>
      <c r="AI482">
        <v>0.99726302676926171</v>
      </c>
      <c r="AJ482">
        <v>0.99666300790337314</v>
      </c>
      <c r="AK482">
        <v>0.9938127487673023</v>
      </c>
      <c r="AL482">
        <v>0.9989780882002236</v>
      </c>
      <c r="AM482">
        <v>0.99746710576442144</v>
      </c>
      <c r="AN482">
        <v>0.99644862955614155</v>
      </c>
      <c r="AO482">
        <v>0.98918998396007851</v>
      </c>
      <c r="AP482">
        <v>0.99848057586245187</v>
      </c>
      <c r="AQ482">
        <v>0.99758520346270763</v>
      </c>
      <c r="AR482">
        <v>0.99650558479850493</v>
      </c>
      <c r="AS482">
        <v>0.99325090595853383</v>
      </c>
      <c r="AT482">
        <v>0.99892889567858978</v>
      </c>
      <c r="AU482">
        <v>0.99754189936590842</v>
      </c>
      <c r="AV482">
        <v>0.99632899762476634</v>
      </c>
      <c r="AW482">
        <v>0.99427723816313207</v>
      </c>
      <c r="AX482">
        <v>0.99918666449195026</v>
      </c>
      <c r="AY482">
        <v>738.55978918075562</v>
      </c>
      <c r="AZ482">
        <f>_xlfn.STDEV.S(HyperP_results[[#This Row],[Train Time Fold 1]:[Train Time Fold 5]])</f>
        <v>114.78791055750516</v>
      </c>
      <c r="BA482">
        <v>808.71205186843872</v>
      </c>
      <c r="BB482">
        <v>683.04041266441345</v>
      </c>
      <c r="BC482">
        <v>834.41178297996521</v>
      </c>
      <c r="BD482">
        <v>562.05264401435852</v>
      </c>
      <c r="BE482">
        <v>804.58205437660217</v>
      </c>
    </row>
    <row r="483" spans="1:57" x14ac:dyDescent="0.25">
      <c r="A483" t="s">
        <v>11</v>
      </c>
      <c r="B4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0.75658030752762584</v>
      </c>
      <c r="C483">
        <v>45</v>
      </c>
      <c r="D483">
        <v>0.9</v>
      </c>
      <c r="E483">
        <v>0.999</v>
      </c>
      <c r="F483">
        <v>64</v>
      </c>
      <c r="G483">
        <v>3</v>
      </c>
      <c r="H483">
        <v>2</v>
      </c>
      <c r="I483">
        <v>3</v>
      </c>
      <c r="J483">
        <v>0</v>
      </c>
      <c r="K483">
        <v>1</v>
      </c>
      <c r="L483" t="b">
        <v>0</v>
      </c>
      <c r="M4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83">
        <f>STANDARDIZE(HyperP_results[[#This Row],[Nparam]],AVERAGE(M:M),_xlfn.STDEV.S(M:M))</f>
        <v>-0.75436049565004548</v>
      </c>
      <c r="O483">
        <f>STANDARDIZE(HyperP_results[[#This Row],[AvgOACC]],AVERAGE(P:P),_xlfn.STDEV.S(P:P))</f>
        <v>0.17580620941951267</v>
      </c>
      <c r="P483">
        <v>0.96993203816846285</v>
      </c>
      <c r="Q483">
        <f>_xlfn.STDEV.S(HyperP_results[[#This Row],[OACC Fold 1]:[OACC fold 5]])</f>
        <v>2.9674023129746575E-3</v>
      </c>
      <c r="R483">
        <v>0.96553854602869504</v>
      </c>
      <c r="S483">
        <v>0.9695887965950436</v>
      </c>
      <c r="T483">
        <v>0.97061852131530169</v>
      </c>
      <c r="U483">
        <v>0.97384499210544384</v>
      </c>
      <c r="V483">
        <v>0.97006933479783075</v>
      </c>
      <c r="W483">
        <f>STANDARDIZE(HyperP_results[[#This Row],[AvgROCAUC]],AVERAGE(Y:Y),_xlfn.STDEV.S(Y:Y))</f>
        <v>0.34474826673345771</v>
      </c>
      <c r="X483">
        <f>_xlfn.STDEV.S(HyperP_results[[#This Row],[ROC_AUC Fold 1]:[ROC_AUC Fold 5]])</f>
        <v>5.6290299208316117E-4</v>
      </c>
      <c r="Y483">
        <v>0.99643822158094308</v>
      </c>
      <c r="Z483">
        <v>0.9965686781764842</v>
      </c>
      <c r="AA483">
        <v>0.99650020321558597</v>
      </c>
      <c r="AB483">
        <v>0.99619718310585303</v>
      </c>
      <c r="AC483">
        <v>0.99723300789057123</v>
      </c>
      <c r="AD483">
        <v>0.99569203551622099</v>
      </c>
      <c r="AE483">
        <v>0.99754081917462978</v>
      </c>
      <c r="AF483">
        <v>0.99694846920750735</v>
      </c>
      <c r="AG483">
        <v>0.9925399512861639</v>
      </c>
      <c r="AH483">
        <v>0.9991299315107961</v>
      </c>
      <c r="AI483">
        <v>0.99735109129217303</v>
      </c>
      <c r="AJ483">
        <v>0.99664101088519119</v>
      </c>
      <c r="AK483">
        <v>0.99365747341531518</v>
      </c>
      <c r="AL483">
        <v>0.99852808793882097</v>
      </c>
      <c r="AM483">
        <v>0.99749965617125824</v>
      </c>
      <c r="AN483">
        <v>0.99599354309749122</v>
      </c>
      <c r="AO483">
        <v>0.99224284144240471</v>
      </c>
      <c r="AP483">
        <v>0.99949705853137349</v>
      </c>
      <c r="AQ483">
        <v>0.9977432103709164</v>
      </c>
      <c r="AR483">
        <v>0.99723418973576172</v>
      </c>
      <c r="AS483">
        <v>0.99482987286876967</v>
      </c>
      <c r="AT483">
        <v>0.99926887704489353</v>
      </c>
      <c r="AU483">
        <v>0.99703733430396246</v>
      </c>
      <c r="AV483">
        <v>0.99673605355718442</v>
      </c>
      <c r="AW483">
        <v>0.98974588605714975</v>
      </c>
      <c r="AX483">
        <v>0.99880155527076386</v>
      </c>
      <c r="AY483">
        <v>668.71690421104427</v>
      </c>
      <c r="AZ483">
        <f>_xlfn.STDEV.S(HyperP_results[[#This Row],[Train Time Fold 1]:[Train Time Fold 5]])</f>
        <v>58.787355525094455</v>
      </c>
      <c r="BA483">
        <v>603.7877562046051</v>
      </c>
      <c r="BB483">
        <v>733.5141909122467</v>
      </c>
      <c r="BC483">
        <v>692.18859124183655</v>
      </c>
      <c r="BD483">
        <v>609.16152262687683</v>
      </c>
      <c r="BE483">
        <v>704.93246006965637</v>
      </c>
    </row>
    <row r="484" spans="1:57" x14ac:dyDescent="0.25">
      <c r="A484" t="s">
        <v>11</v>
      </c>
      <c r="B4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0.75633962480298056</v>
      </c>
      <c r="C484">
        <v>17</v>
      </c>
      <c r="D484">
        <v>0.9</v>
      </c>
      <c r="E484">
        <v>0.999</v>
      </c>
      <c r="F484">
        <v>64</v>
      </c>
      <c r="G484">
        <v>1</v>
      </c>
      <c r="H484">
        <v>16</v>
      </c>
      <c r="I484">
        <v>3</v>
      </c>
      <c r="J484">
        <v>0</v>
      </c>
      <c r="K484">
        <v>1</v>
      </c>
      <c r="L484" t="b">
        <v>0</v>
      </c>
      <c r="M4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84">
        <f>STANDARDIZE(HyperP_results[[#This Row],[Nparam]],AVERAGE(M:M),_xlfn.STDEV.S(M:M))</f>
        <v>-0.84129315091819212</v>
      </c>
      <c r="O484">
        <f>STANDARDIZE(HyperP_results[[#This Row],[AvgOACC]],AVERAGE(P:P),_xlfn.STDEV.S(P:P))</f>
        <v>7.0586762490403715E-2</v>
      </c>
      <c r="P484">
        <v>0.96695270131118283</v>
      </c>
      <c r="Q484">
        <f>_xlfn.STDEV.S(HyperP_results[[#This Row],[OACC Fold 1]:[OACC fold 5]])</f>
        <v>1.5927296675646088E-3</v>
      </c>
      <c r="R484">
        <v>0.9649207111965401</v>
      </c>
      <c r="S484">
        <v>0.96931420333630813</v>
      </c>
      <c r="T484">
        <v>0.96643097411958534</v>
      </c>
      <c r="U484">
        <v>0.96732340221047575</v>
      </c>
      <c r="V484">
        <v>0.9667742156930047</v>
      </c>
      <c r="W484">
        <f>STANDARDIZE(HyperP_results[[#This Row],[AvgROCAUC]],AVERAGE(Y:Y),_xlfn.STDEV.S(Y:Y))</f>
        <v>0.32775118717814772</v>
      </c>
      <c r="X484">
        <f>_xlfn.STDEV.S(HyperP_results[[#This Row],[ROC_AUC Fold 1]:[ROC_AUC Fold 5]])</f>
        <v>5.5566445532412962E-4</v>
      </c>
      <c r="Y484">
        <v>0.99632651884692647</v>
      </c>
      <c r="Z484">
        <v>0.99579826276711891</v>
      </c>
      <c r="AA484">
        <v>0.99658920555109098</v>
      </c>
      <c r="AB484">
        <v>0.99592796455896326</v>
      </c>
      <c r="AC484">
        <v>0.99716237503980831</v>
      </c>
      <c r="AD484">
        <v>0.99615478631765086</v>
      </c>
      <c r="AE484">
        <v>0.99721943333551311</v>
      </c>
      <c r="AF484">
        <v>0.9949754959142576</v>
      </c>
      <c r="AG484">
        <v>0.99228435216538935</v>
      </c>
      <c r="AH484">
        <v>0.99858193400118744</v>
      </c>
      <c r="AI484">
        <v>0.99737556919811432</v>
      </c>
      <c r="AJ484">
        <v>0.99644446345421323</v>
      </c>
      <c r="AK484">
        <v>0.99417899364343842</v>
      </c>
      <c r="AL484">
        <v>0.99933029229234049</v>
      </c>
      <c r="AM484">
        <v>0.99727331752010473</v>
      </c>
      <c r="AN484">
        <v>0.99488439715208965</v>
      </c>
      <c r="AO484">
        <v>0.9926612160636844</v>
      </c>
      <c r="AP484">
        <v>0.9990168677063288</v>
      </c>
      <c r="AQ484">
        <v>0.99744483646386273</v>
      </c>
      <c r="AR484">
        <v>0.99678569497616265</v>
      </c>
      <c r="AS484">
        <v>0.99613809184340274</v>
      </c>
      <c r="AT484">
        <v>0.99927203685650212</v>
      </c>
      <c r="AU484">
        <v>0.9967839330034507</v>
      </c>
      <c r="AV484">
        <v>0.99569569458362317</v>
      </c>
      <c r="AW484">
        <v>0.99389272559852671</v>
      </c>
      <c r="AX484">
        <v>0.99895502157548099</v>
      </c>
      <c r="AY484">
        <v>621.75743494033816</v>
      </c>
      <c r="AZ484">
        <f>_xlfn.STDEV.S(HyperP_results[[#This Row],[Train Time Fold 1]:[Train Time Fold 5]])</f>
        <v>28.002249318556093</v>
      </c>
      <c r="BA484">
        <v>597.9346239566803</v>
      </c>
      <c r="BB484">
        <v>614.7486789226532</v>
      </c>
      <c r="BC484">
        <v>648.9117386341095</v>
      </c>
      <c r="BD484">
        <v>653.39319348335266</v>
      </c>
      <c r="BE484">
        <v>593.79893970489502</v>
      </c>
    </row>
    <row r="485" spans="1:57" x14ac:dyDescent="0.25">
      <c r="A485" t="s">
        <v>8</v>
      </c>
      <c r="B4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0.75592293546089895</v>
      </c>
      <c r="C485">
        <v>81</v>
      </c>
      <c r="D485">
        <v>0.9</v>
      </c>
      <c r="E485">
        <v>0.9</v>
      </c>
      <c r="F485">
        <v>64</v>
      </c>
      <c r="G485">
        <v>5</v>
      </c>
      <c r="H485">
        <v>1</v>
      </c>
      <c r="I485">
        <v>3</v>
      </c>
      <c r="J485">
        <v>0</v>
      </c>
      <c r="K485">
        <v>1</v>
      </c>
      <c r="L485" t="b">
        <v>0</v>
      </c>
      <c r="M4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485">
        <f>STANDARDIZE(HyperP_results[[#This Row],[Nparam]],AVERAGE(M:M),_xlfn.STDEV.S(M:M))</f>
        <v>-0.66624581840807151</v>
      </c>
      <c r="O485">
        <f>STANDARDIZE(HyperP_results[[#This Row],[AvgOACC]],AVERAGE(P:P),_xlfn.STDEV.S(P:P))</f>
        <v>0.26599430678732711</v>
      </c>
      <c r="P485">
        <v>0.97248575547470306</v>
      </c>
      <c r="Q485">
        <f>_xlfn.STDEV.S(HyperP_results[[#This Row],[OACC Fold 1]:[OACC fold 5]])</f>
        <v>1.0105535578614538E-3</v>
      </c>
      <c r="R485">
        <v>0.9732271572732889</v>
      </c>
      <c r="S485">
        <v>0.97267797075581797</v>
      </c>
      <c r="T485">
        <v>0.97109905951808884</v>
      </c>
      <c r="U485">
        <v>0.97185419097961145</v>
      </c>
      <c r="V485">
        <v>0.97357039884670826</v>
      </c>
      <c r="W485">
        <f>STANDARDIZE(HyperP_results[[#This Row],[AvgROCAUC]],AVERAGE(Y:Y),_xlfn.STDEV.S(Y:Y))</f>
        <v>0.37238268242588818</v>
      </c>
      <c r="X485">
        <f>_xlfn.STDEV.S(HyperP_results[[#This Row],[ROC_AUC Fold 1]:[ROC_AUC Fold 5]])</f>
        <v>7.3057812068858419E-4</v>
      </c>
      <c r="Y485">
        <v>0.9966198315908128</v>
      </c>
      <c r="Z485">
        <v>0.99723091938400632</v>
      </c>
      <c r="AA485">
        <v>0.99730676556536346</v>
      </c>
      <c r="AB485">
        <v>0.99586153758491536</v>
      </c>
      <c r="AC485">
        <v>0.99688335694745378</v>
      </c>
      <c r="AD485">
        <v>0.99581657847232485</v>
      </c>
      <c r="AE485">
        <v>0.99790045535849115</v>
      </c>
      <c r="AF485">
        <v>0.99664354757836526</v>
      </c>
      <c r="AG485">
        <v>0.99612702726786673</v>
      </c>
      <c r="AH485">
        <v>0.99848524376596459</v>
      </c>
      <c r="AI485">
        <v>0.99815837031541788</v>
      </c>
      <c r="AJ485">
        <v>0.99723189375069887</v>
      </c>
      <c r="AK485">
        <v>0.99419495930612489</v>
      </c>
      <c r="AL485">
        <v>0.9993842101686069</v>
      </c>
      <c r="AM485">
        <v>0.99788185099262827</v>
      </c>
      <c r="AN485">
        <v>0.99715647804779051</v>
      </c>
      <c r="AO485">
        <v>0.98818054565436964</v>
      </c>
      <c r="AP485">
        <v>0.999132042839462</v>
      </c>
      <c r="AQ485">
        <v>0.99800228267564162</v>
      </c>
      <c r="AR485">
        <v>0.99684644600028294</v>
      </c>
      <c r="AS485">
        <v>0.99350795312778473</v>
      </c>
      <c r="AT485">
        <v>0.99922337575773013</v>
      </c>
      <c r="AU485">
        <v>0.99772984300384204</v>
      </c>
      <c r="AV485">
        <v>0.99627870814548836</v>
      </c>
      <c r="AW485">
        <v>0.98866631022396489</v>
      </c>
      <c r="AX485">
        <v>0.99917638074144222</v>
      </c>
      <c r="AY485">
        <v>761.00013289451601</v>
      </c>
      <c r="AZ485">
        <f>_xlfn.STDEV.S(HyperP_results[[#This Row],[Train Time Fold 1]:[Train Time Fold 5]])</f>
        <v>52.482424239235684</v>
      </c>
      <c r="BA485">
        <v>690.83968210220337</v>
      </c>
      <c r="BB485">
        <v>729.68156552314758</v>
      </c>
      <c r="BC485">
        <v>778.01039481163025</v>
      </c>
      <c r="BD485">
        <v>828.30883550643921</v>
      </c>
      <c r="BE485">
        <v>778.16018652915955</v>
      </c>
    </row>
    <row r="486" spans="1:57" x14ac:dyDescent="0.25">
      <c r="A486" t="s">
        <v>5</v>
      </c>
      <c r="B4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0.75517892876369297</v>
      </c>
      <c r="C486">
        <v>21</v>
      </c>
      <c r="D486">
        <v>0.85</v>
      </c>
      <c r="E486">
        <v>0.999</v>
      </c>
      <c r="F486">
        <v>64</v>
      </c>
      <c r="G486">
        <v>2</v>
      </c>
      <c r="H486">
        <v>1</v>
      </c>
      <c r="I486">
        <v>3</v>
      </c>
      <c r="J486">
        <v>0</v>
      </c>
      <c r="K486">
        <v>1</v>
      </c>
      <c r="L486" t="b">
        <v>0</v>
      </c>
      <c r="M4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86">
        <f>STANDARDIZE(HyperP_results[[#This Row],[Nparam]],AVERAGE(M:M),_xlfn.STDEV.S(M:M))</f>
        <v>-0.79841783427103241</v>
      </c>
      <c r="O486">
        <f>STANDARDIZE(HyperP_results[[#This Row],[AvgOACC]],AVERAGE(P:P),_xlfn.STDEV.S(P:P))</f>
        <v>0.11228663546691917</v>
      </c>
      <c r="P486">
        <v>0.96813345232374548</v>
      </c>
      <c r="Q486">
        <f>_xlfn.STDEV.S(HyperP_results[[#This Row],[OACC Fold 1]:[OACC fold 5]])</f>
        <v>3.281288909344393E-3</v>
      </c>
      <c r="R486">
        <v>0.96800988535731447</v>
      </c>
      <c r="S486">
        <v>0.97027527974188232</v>
      </c>
      <c r="T486">
        <v>0.97041257637125011</v>
      </c>
      <c r="U486">
        <v>0.96945149996567581</v>
      </c>
      <c r="V486">
        <v>0.96251802018260457</v>
      </c>
      <c r="W486">
        <f>STANDARDIZE(HyperP_results[[#This Row],[AvgROCAUC]],AVERAGE(Y:Y),_xlfn.STDEV.S(Y:Y))</f>
        <v>0.33824501014307046</v>
      </c>
      <c r="X486">
        <f>_xlfn.STDEV.S(HyperP_results[[#This Row],[ROC_AUC Fold 1]:[ROC_AUC Fold 5]])</f>
        <v>5.4795343964621494E-4</v>
      </c>
      <c r="Y486">
        <v>0.99639548297171354</v>
      </c>
      <c r="Z486">
        <v>0.99685838150431205</v>
      </c>
      <c r="AA486">
        <v>0.99615999697615554</v>
      </c>
      <c r="AB486">
        <v>0.99662798969585042</v>
      </c>
      <c r="AC486">
        <v>0.9967865953749202</v>
      </c>
      <c r="AD486">
        <v>0.99554445130732983</v>
      </c>
      <c r="AE486">
        <v>0.99681269309624665</v>
      </c>
      <c r="AF486">
        <v>0.99648177321148312</v>
      </c>
      <c r="AG486">
        <v>0.99585583377888665</v>
      </c>
      <c r="AH486">
        <v>0.99934838939518977</v>
      </c>
      <c r="AI486">
        <v>0.99720373198371148</v>
      </c>
      <c r="AJ486">
        <v>0.99558048797829635</v>
      </c>
      <c r="AK486">
        <v>0.99328981762015101</v>
      </c>
      <c r="AL486">
        <v>0.99903462010245725</v>
      </c>
      <c r="AM486">
        <v>0.99681638696463737</v>
      </c>
      <c r="AN486">
        <v>0.99660986695877518</v>
      </c>
      <c r="AO486">
        <v>0.99437110140794871</v>
      </c>
      <c r="AP486">
        <v>0.99927941932544229</v>
      </c>
      <c r="AQ486">
        <v>0.99724603304575177</v>
      </c>
      <c r="AR486">
        <v>0.9959777489421805</v>
      </c>
      <c r="AS486">
        <v>0.99502866393393929</v>
      </c>
      <c r="AT486">
        <v>0.99917564823966032</v>
      </c>
      <c r="AU486">
        <v>0.9962891185967081</v>
      </c>
      <c r="AV486">
        <v>0.99473002918863584</v>
      </c>
      <c r="AW486">
        <v>0.99323041050317828</v>
      </c>
      <c r="AX486">
        <v>0.99905467054339159</v>
      </c>
      <c r="AY486">
        <v>864.91519379615784</v>
      </c>
      <c r="AZ486">
        <f>_xlfn.STDEV.S(HyperP_results[[#This Row],[Train Time Fold 1]:[Train Time Fold 5]])</f>
        <v>141.06285894065562</v>
      </c>
      <c r="BA486">
        <v>759.43801045417786</v>
      </c>
      <c r="BB486">
        <v>1081.9739892482758</v>
      </c>
      <c r="BC486">
        <v>876.02706551551819</v>
      </c>
      <c r="BD486">
        <v>886.34720706939697</v>
      </c>
      <c r="BE486">
        <v>720.78969669342041</v>
      </c>
    </row>
    <row r="487" spans="1:57" x14ac:dyDescent="0.25">
      <c r="A487" t="s">
        <v>1</v>
      </c>
      <c r="B4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0.75506009934160523</v>
      </c>
      <c r="C487">
        <v>37</v>
      </c>
      <c r="D487">
        <v>0.85</v>
      </c>
      <c r="E487">
        <v>0.9</v>
      </c>
      <c r="F487">
        <v>128</v>
      </c>
      <c r="G487">
        <v>2</v>
      </c>
      <c r="H487">
        <v>16</v>
      </c>
      <c r="I487">
        <v>3</v>
      </c>
      <c r="J487">
        <v>0</v>
      </c>
      <c r="K487">
        <v>1</v>
      </c>
      <c r="L487" t="b">
        <v>0</v>
      </c>
      <c r="M4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487">
        <f>STANDARDIZE(HyperP_results[[#This Row],[Nparam]],AVERAGE(M:M),_xlfn.STDEV.S(M:M))</f>
        <v>-0.54314226140382083</v>
      </c>
      <c r="O487">
        <f>STANDARDIZE(HyperP_results[[#This Row],[AvgOACC]],AVERAGE(P:P),_xlfn.STDEV.S(P:P))</f>
        <v>0.36588004903340365</v>
      </c>
      <c r="P487">
        <v>0.97531406603967885</v>
      </c>
      <c r="Q487">
        <f>_xlfn.STDEV.S(HyperP_results[[#This Row],[OACC Fold 1]:[OACC fold 5]])</f>
        <v>1.5324112207834217E-3</v>
      </c>
      <c r="R487">
        <v>0.97624768311937937</v>
      </c>
      <c r="S487">
        <v>0.97370769547607605</v>
      </c>
      <c r="T487">
        <v>0.97480606851101803</v>
      </c>
      <c r="U487">
        <v>0.97748335278368914</v>
      </c>
      <c r="V487">
        <v>0.97432553030823088</v>
      </c>
      <c r="W487">
        <f>STANDARDIZE(HyperP_results[[#This Row],[AvgROCAUC]],AVERAGE(Y:Y),_xlfn.STDEV.S(Y:Y))</f>
        <v>0.43647365160794244</v>
      </c>
      <c r="X487">
        <f>_xlfn.STDEV.S(HyperP_results[[#This Row],[ROC_AUC Fold 1]:[ROC_AUC Fold 5]])</f>
        <v>4.3807640235267491E-4</v>
      </c>
      <c r="Y487">
        <v>0.99704102962428165</v>
      </c>
      <c r="Z487">
        <v>0.99742168845202805</v>
      </c>
      <c r="AA487">
        <v>0.99675113453066189</v>
      </c>
      <c r="AB487">
        <v>0.99645113628404924</v>
      </c>
      <c r="AC487">
        <v>0.99747247913539272</v>
      </c>
      <c r="AD487">
        <v>0.99710870971927601</v>
      </c>
      <c r="AE487">
        <v>0.99827384469202685</v>
      </c>
      <c r="AF487">
        <v>0.99797027514048087</v>
      </c>
      <c r="AG487">
        <v>0.99355781797659359</v>
      </c>
      <c r="AH487">
        <v>0.9993699192024682</v>
      </c>
      <c r="AI487">
        <v>0.99786754810275002</v>
      </c>
      <c r="AJ487">
        <v>0.9962094397574256</v>
      </c>
      <c r="AK487">
        <v>0.99361778203528783</v>
      </c>
      <c r="AL487">
        <v>0.99893135171397662</v>
      </c>
      <c r="AM487">
        <v>0.99780444371402943</v>
      </c>
      <c r="AN487">
        <v>0.99667230293967568</v>
      </c>
      <c r="AO487">
        <v>0.9922971989544348</v>
      </c>
      <c r="AP487">
        <v>0.99937093895985096</v>
      </c>
      <c r="AQ487">
        <v>0.99833413286777106</v>
      </c>
      <c r="AR487">
        <v>0.99670007695253171</v>
      </c>
      <c r="AS487">
        <v>0.99522700944573161</v>
      </c>
      <c r="AT487">
        <v>0.99948677478086556</v>
      </c>
      <c r="AU487">
        <v>0.99781120455408634</v>
      </c>
      <c r="AV487">
        <v>0.99651262088176196</v>
      </c>
      <c r="AW487">
        <v>0.99471941276064868</v>
      </c>
      <c r="AX487">
        <v>0.99936958885852722</v>
      </c>
      <c r="AY487">
        <v>617.00428118705747</v>
      </c>
      <c r="AZ487">
        <f>_xlfn.STDEV.S(HyperP_results[[#This Row],[Train Time Fold 1]:[Train Time Fold 5]])</f>
        <v>45.444810618225524</v>
      </c>
      <c r="BA487">
        <v>565.86740636825562</v>
      </c>
      <c r="BB487">
        <v>662.81972908973694</v>
      </c>
      <c r="BC487">
        <v>576.84222197532654</v>
      </c>
      <c r="BD487">
        <v>618.53843998908997</v>
      </c>
      <c r="BE487">
        <v>660.95360851287842</v>
      </c>
    </row>
    <row r="488" spans="1:57" x14ac:dyDescent="0.25">
      <c r="A488" t="s">
        <v>5</v>
      </c>
      <c r="B4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0.75499596014223569</v>
      </c>
      <c r="C488">
        <v>57</v>
      </c>
      <c r="D488">
        <v>0.85</v>
      </c>
      <c r="E488">
        <v>0.999</v>
      </c>
      <c r="F488">
        <v>64</v>
      </c>
      <c r="G488">
        <v>3</v>
      </c>
      <c r="H488">
        <v>16</v>
      </c>
      <c r="I488">
        <v>3</v>
      </c>
      <c r="J488">
        <v>0</v>
      </c>
      <c r="K488">
        <v>1</v>
      </c>
      <c r="L488" t="b">
        <v>0</v>
      </c>
      <c r="M4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88">
        <f>STANDARDIZE(HyperP_results[[#This Row],[Nparam]],AVERAGE(M:M),_xlfn.STDEV.S(M:M))</f>
        <v>-0.75436049565004548</v>
      </c>
      <c r="O488">
        <f>STANDARDIZE(HyperP_results[[#This Row],[AvgOACC]],AVERAGE(P:P),_xlfn.STDEV.S(P:P))</f>
        <v>0.18259456083429618</v>
      </c>
      <c r="P488">
        <v>0.97012425344957776</v>
      </c>
      <c r="Q488">
        <f>_xlfn.STDEV.S(HyperP_results[[#This Row],[OACC Fold 1]:[OACC fold 5]])</f>
        <v>1.8028516544168051E-3</v>
      </c>
      <c r="R488">
        <v>0.97027527974188232</v>
      </c>
      <c r="S488">
        <v>0.96979474153909517</v>
      </c>
      <c r="T488">
        <v>0.96842177524541773</v>
      </c>
      <c r="U488">
        <v>0.97308986064392122</v>
      </c>
      <c r="V488">
        <v>0.96903961007757256</v>
      </c>
      <c r="W488">
        <f>STANDARDIZE(HyperP_results[[#This Row],[AvgROCAUC]],AVERAGE(Y:Y),_xlfn.STDEV.S(Y:Y))</f>
        <v>0.32831733774117305</v>
      </c>
      <c r="X488">
        <f>_xlfn.STDEV.S(HyperP_results[[#This Row],[ROC_AUC Fold 1]:[ROC_AUC Fold 5]])</f>
        <v>4.044663730522515E-4</v>
      </c>
      <c r="Y488">
        <v>0.99633023951938371</v>
      </c>
      <c r="Z488">
        <v>0.9967859464394655</v>
      </c>
      <c r="AA488">
        <v>0.9962942966719851</v>
      </c>
      <c r="AB488">
        <v>0.99603464824285926</v>
      </c>
      <c r="AC488">
        <v>0.99668667902135155</v>
      </c>
      <c r="AD488">
        <v>0.99584962722125747</v>
      </c>
      <c r="AE488">
        <v>0.99752781830102522</v>
      </c>
      <c r="AF488">
        <v>0.99592660772650832</v>
      </c>
      <c r="AG488">
        <v>0.99481063981465001</v>
      </c>
      <c r="AH488">
        <v>0.99932417374804394</v>
      </c>
      <c r="AI488">
        <v>0.99752117319574785</v>
      </c>
      <c r="AJ488">
        <v>0.99667296951598416</v>
      </c>
      <c r="AK488">
        <v>0.99162901740628517</v>
      </c>
      <c r="AL488">
        <v>0.99933537671647432</v>
      </c>
      <c r="AM488">
        <v>0.99740475365176995</v>
      </c>
      <c r="AN488">
        <v>0.99615270670716483</v>
      </c>
      <c r="AO488">
        <v>0.9919888017584505</v>
      </c>
      <c r="AP488">
        <v>0.99905959697694502</v>
      </c>
      <c r="AQ488">
        <v>0.99739146344121565</v>
      </c>
      <c r="AR488">
        <v>0.99571554374481086</v>
      </c>
      <c r="AS488">
        <v>0.99567367670646945</v>
      </c>
      <c r="AT488">
        <v>0.99856948147089353</v>
      </c>
      <c r="AU488">
        <v>0.9966139861237856</v>
      </c>
      <c r="AV488">
        <v>0.99593336606963656</v>
      </c>
      <c r="AW488">
        <v>0.99216405275351971</v>
      </c>
      <c r="AX488">
        <v>0.99895115798765033</v>
      </c>
      <c r="AY488">
        <v>789.65242605209346</v>
      </c>
      <c r="AZ488">
        <f>_xlfn.STDEV.S(HyperP_results[[#This Row],[Train Time Fold 1]:[Train Time Fold 5]])</f>
        <v>71.848281004317471</v>
      </c>
      <c r="BA488">
        <v>848.76401400566101</v>
      </c>
      <c r="BB488">
        <v>814.06555366516113</v>
      </c>
      <c r="BC488">
        <v>667.24684429168701</v>
      </c>
      <c r="BD488">
        <v>788.8501570224762</v>
      </c>
      <c r="BE488">
        <v>829.33556127548218</v>
      </c>
    </row>
    <row r="489" spans="1:57" x14ac:dyDescent="0.25">
      <c r="A489" t="s">
        <v>6</v>
      </c>
      <c r="B4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0.75466539075288219</v>
      </c>
      <c r="C489">
        <v>82</v>
      </c>
      <c r="D489">
        <v>0.85</v>
      </c>
      <c r="E489">
        <v>0.999</v>
      </c>
      <c r="F489">
        <v>128</v>
      </c>
      <c r="G489">
        <v>5</v>
      </c>
      <c r="H489">
        <v>1</v>
      </c>
      <c r="I489">
        <v>5</v>
      </c>
      <c r="J489">
        <v>0</v>
      </c>
      <c r="K489">
        <v>1</v>
      </c>
      <c r="L489" t="b">
        <v>0</v>
      </c>
      <c r="M4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89">
        <f>STANDARDIZE(HyperP_results[[#This Row],[Nparam]],AVERAGE(M:M),_xlfn.STDEV.S(M:M))</f>
        <v>-2.4982599771103835E-2</v>
      </c>
      <c r="O489">
        <f>STANDARDIZE(HyperP_results[[#This Row],[AvgOACC]],AVERAGE(P:P),_xlfn.STDEV.S(P:P))</f>
        <v>0.77318113392029209</v>
      </c>
      <c r="P489">
        <v>0.98684698290656969</v>
      </c>
      <c r="Q489">
        <f>_xlfn.STDEV.S(HyperP_results[[#This Row],[OACC Fold 1]:[OACC fold 5]])</f>
        <v>1.5107309072292839E-3</v>
      </c>
      <c r="R489">
        <v>0.9853092606576509</v>
      </c>
      <c r="S489">
        <v>0.98750600672753486</v>
      </c>
      <c r="T489">
        <v>0.98908491796526399</v>
      </c>
      <c r="U489">
        <v>0.98572115054575415</v>
      </c>
      <c r="V489">
        <v>0.98661357863664445</v>
      </c>
      <c r="W489">
        <f>STANDARDIZE(HyperP_results[[#This Row],[AvgROCAUC]],AVERAGE(Y:Y),_xlfn.STDEV.S(Y:Y))</f>
        <v>0.73915032419089854</v>
      </c>
      <c r="X489">
        <f>_xlfn.STDEV.S(HyperP_results[[#This Row],[ROC_AUC Fold 1]:[ROC_AUC Fold 5]])</f>
        <v>3.0331282655370132E-4</v>
      </c>
      <c r="Y489">
        <v>0.9990301838045953</v>
      </c>
      <c r="Z489">
        <v>0.99881386786784587</v>
      </c>
      <c r="AA489">
        <v>0.99947551296158565</v>
      </c>
      <c r="AB489">
        <v>0.99903145787118175</v>
      </c>
      <c r="AC489">
        <v>0.99913454676696822</v>
      </c>
      <c r="AD489">
        <v>0.99869553355539542</v>
      </c>
      <c r="AE489">
        <v>0.99916492534045798</v>
      </c>
      <c r="AF489">
        <v>0.9990555724668434</v>
      </c>
      <c r="AG489">
        <v>0.99749628705518933</v>
      </c>
      <c r="AH489">
        <v>0.99995880754684807</v>
      </c>
      <c r="AI489">
        <v>0.99958887148366404</v>
      </c>
      <c r="AJ489">
        <v>0.99932170305803003</v>
      </c>
      <c r="AK489">
        <v>0.99919707568466698</v>
      </c>
      <c r="AL489">
        <v>0.99987178346259176</v>
      </c>
      <c r="AM489">
        <v>0.99943626553184861</v>
      </c>
      <c r="AN489">
        <v>0.9992090886939029</v>
      </c>
      <c r="AO489">
        <v>0.99754225331194668</v>
      </c>
      <c r="AP489">
        <v>0.99991831886991811</v>
      </c>
      <c r="AQ489">
        <v>0.99926411969136619</v>
      </c>
      <c r="AR489">
        <v>0.99906575627155725</v>
      </c>
      <c r="AS489">
        <v>0.99863304223846017</v>
      </c>
      <c r="AT489">
        <v>0.99977052586331649</v>
      </c>
      <c r="AU489">
        <v>0.99931810996617265</v>
      </c>
      <c r="AV489">
        <v>0.99885317397715712</v>
      </c>
      <c r="AW489">
        <v>0.99680783282837282</v>
      </c>
      <c r="AX489">
        <v>0.99975268729050815</v>
      </c>
      <c r="AY489">
        <v>976.38851637840276</v>
      </c>
      <c r="AZ489">
        <f>_xlfn.STDEV.S(HyperP_results[[#This Row],[Train Time Fold 1]:[Train Time Fold 5]])</f>
        <v>226.71501738400403</v>
      </c>
      <c r="BA489">
        <v>884.04299473762512</v>
      </c>
      <c r="BB489">
        <v>1232.1920030117035</v>
      </c>
      <c r="BC489">
        <v>1183.6576647758484</v>
      </c>
      <c r="BD489">
        <v>691.1353178024292</v>
      </c>
      <c r="BE489">
        <v>890.91460156440735</v>
      </c>
    </row>
    <row r="490" spans="1:57" x14ac:dyDescent="0.25">
      <c r="A490" t="s">
        <v>1</v>
      </c>
      <c r="B4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0.7544087523973485</v>
      </c>
      <c r="C490">
        <v>98</v>
      </c>
      <c r="D490">
        <v>0.85</v>
      </c>
      <c r="E490">
        <v>0.9</v>
      </c>
      <c r="F490">
        <v>128</v>
      </c>
      <c r="G490">
        <v>5</v>
      </c>
      <c r="H490">
        <v>16</v>
      </c>
      <c r="I490">
        <v>5</v>
      </c>
      <c r="J490">
        <v>0</v>
      </c>
      <c r="K490">
        <v>1</v>
      </c>
      <c r="L490" t="b">
        <v>0</v>
      </c>
      <c r="M4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90">
        <f>STANDARDIZE(HyperP_results[[#This Row],[Nparam]],AVERAGE(M:M),_xlfn.STDEV.S(M:M))</f>
        <v>-2.4982599771103835E-2</v>
      </c>
      <c r="O490">
        <f>STANDARDIZE(HyperP_results[[#This Row],[AvgOACC]],AVERAGE(P:P),_xlfn.STDEV.S(P:P))</f>
        <v>0.81876006484811237</v>
      </c>
      <c r="P490">
        <v>0.98813757122262658</v>
      </c>
      <c r="Q490">
        <f>_xlfn.STDEV.S(HyperP_results[[#This Row],[OACC Fold 1]:[OACC fold 5]])</f>
        <v>8.3992552586985856E-4</v>
      </c>
      <c r="R490">
        <v>0.98805519324500579</v>
      </c>
      <c r="S490">
        <v>0.98929086290931556</v>
      </c>
      <c r="T490">
        <v>0.98695682021006381</v>
      </c>
      <c r="U490">
        <v>0.98798654493032201</v>
      </c>
      <c r="V490">
        <v>0.98839843481842515</v>
      </c>
      <c r="W490">
        <f>STANDARDIZE(HyperP_results[[#This Row],[AvgROCAUC]],AVERAGE(Y:Y),_xlfn.STDEV.S(Y:Y))</f>
        <v>0.69277668023599692</v>
      </c>
      <c r="X490">
        <f>_xlfn.STDEV.S(HyperP_results[[#This Row],[ROC_AUC Fold 1]:[ROC_AUC Fold 5]])</f>
        <v>3.3875125222427655E-4</v>
      </c>
      <c r="Y490">
        <v>0.99872542187186331</v>
      </c>
      <c r="Z490">
        <v>0.99859739156496741</v>
      </c>
      <c r="AA490">
        <v>0.99877036626625493</v>
      </c>
      <c r="AB490">
        <v>0.99864726324826714</v>
      </c>
      <c r="AC490">
        <v>0.99926511342379609</v>
      </c>
      <c r="AD490">
        <v>0.9983469748560303</v>
      </c>
      <c r="AE490">
        <v>0.99934795025024759</v>
      </c>
      <c r="AF490">
        <v>0.99820544696533731</v>
      </c>
      <c r="AG490">
        <v>0.99692360244757328</v>
      </c>
      <c r="AH490">
        <v>0.9996531101364976</v>
      </c>
      <c r="AI490">
        <v>0.99962131580028579</v>
      </c>
      <c r="AJ490">
        <v>0.99895621556485303</v>
      </c>
      <c r="AK490">
        <v>0.99666822610348738</v>
      </c>
      <c r="AL490">
        <v>0.99929951285471674</v>
      </c>
      <c r="AM490">
        <v>0.99915622594283815</v>
      </c>
      <c r="AN490">
        <v>0.99857082336246283</v>
      </c>
      <c r="AO490">
        <v>0.99710776451018823</v>
      </c>
      <c r="AP490">
        <v>0.99987429694909846</v>
      </c>
      <c r="AQ490">
        <v>0.99948006150146196</v>
      </c>
      <c r="AR490">
        <v>0.99835914835248263</v>
      </c>
      <c r="AS490">
        <v>0.99930508524921291</v>
      </c>
      <c r="AT490">
        <v>0.99977812377395714</v>
      </c>
      <c r="AU490">
        <v>0.99949406540982544</v>
      </c>
      <c r="AV490">
        <v>0.99917222332083866</v>
      </c>
      <c r="AW490">
        <v>0.99419250876254983</v>
      </c>
      <c r="AX490">
        <v>0.99959959441807222</v>
      </c>
      <c r="AY490">
        <v>1339.588780927658</v>
      </c>
      <c r="AZ490">
        <f>_xlfn.STDEV.S(HyperP_results[[#This Row],[Train Time Fold 1]:[Train Time Fold 5]])</f>
        <v>231.23172252711984</v>
      </c>
      <c r="BA490">
        <v>1321.316997051239</v>
      </c>
      <c r="BB490">
        <v>1614.9396026134491</v>
      </c>
      <c r="BC490">
        <v>979.90761065483093</v>
      </c>
      <c r="BD490">
        <v>1430.1731889247894</v>
      </c>
      <c r="BE490">
        <v>1351.6065053939819</v>
      </c>
    </row>
    <row r="491" spans="1:57" x14ac:dyDescent="0.25">
      <c r="A491" t="s">
        <v>8</v>
      </c>
      <c r="B4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0.75365864290567619</v>
      </c>
      <c r="C491">
        <v>13</v>
      </c>
      <c r="D491">
        <v>0.9</v>
      </c>
      <c r="E491">
        <v>0.9</v>
      </c>
      <c r="F491">
        <v>64</v>
      </c>
      <c r="G491">
        <v>1</v>
      </c>
      <c r="H491">
        <v>8</v>
      </c>
      <c r="I491">
        <v>3</v>
      </c>
      <c r="J491">
        <v>0</v>
      </c>
      <c r="K491">
        <v>1</v>
      </c>
      <c r="L491" t="b">
        <v>0</v>
      </c>
      <c r="M4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491">
        <f>STANDARDIZE(HyperP_results[[#This Row],[Nparam]],AVERAGE(M:M),_xlfn.STDEV.S(M:M))</f>
        <v>-0.84129315091819212</v>
      </c>
      <c r="O491">
        <f>STANDARDIZE(HyperP_results[[#This Row],[AvgOACC]],AVERAGE(P:P),_xlfn.STDEV.S(P:P))</f>
        <v>6.7192586783008046E-2</v>
      </c>
      <c r="P491">
        <v>0.96685659367062526</v>
      </c>
      <c r="Q491">
        <f>_xlfn.STDEV.S(HyperP_results[[#This Row],[OACC Fold 1]:[OACC fold 5]])</f>
        <v>2.9604063378679646E-3</v>
      </c>
      <c r="R491">
        <v>0.96389098647628202</v>
      </c>
      <c r="S491">
        <v>0.97061852131530169</v>
      </c>
      <c r="T491">
        <v>0.96897096176288877</v>
      </c>
      <c r="U491">
        <v>0.96409693142033359</v>
      </c>
      <c r="V491">
        <v>0.96670556737832081</v>
      </c>
      <c r="W491">
        <f>STANDARDIZE(HyperP_results[[#This Row],[AvgROCAUC]],AVERAGE(Y:Y),_xlfn.STDEV.S(Y:Y))</f>
        <v>0.3148779950412795</v>
      </c>
      <c r="X491">
        <f>_xlfn.STDEV.S(HyperP_results[[#This Row],[ROC_AUC Fold 1]:[ROC_AUC Fold 5]])</f>
        <v>4.8193228687960364E-4</v>
      </c>
      <c r="Y491">
        <v>0.99624191779810922</v>
      </c>
      <c r="Z491">
        <v>0.99567998022636883</v>
      </c>
      <c r="AA491">
        <v>0.99678696175182557</v>
      </c>
      <c r="AB491">
        <v>0.99667029133847207</v>
      </c>
      <c r="AC491">
        <v>0.99588121587837453</v>
      </c>
      <c r="AD491">
        <v>0.99619113979550489</v>
      </c>
      <c r="AE491">
        <v>0.99640495946678653</v>
      </c>
      <c r="AF491">
        <v>0.99477241233225422</v>
      </c>
      <c r="AG491">
        <v>0.99337948523733133</v>
      </c>
      <c r="AH491">
        <v>0.99876304865747945</v>
      </c>
      <c r="AI491">
        <v>0.99738939950430816</v>
      </c>
      <c r="AJ491">
        <v>0.99589248272271258</v>
      </c>
      <c r="AK491">
        <v>0.9947981643200855</v>
      </c>
      <c r="AL491">
        <v>0.99941164307848152</v>
      </c>
      <c r="AM491">
        <v>0.99737644685352822</v>
      </c>
      <c r="AN491">
        <v>0.99558948675846171</v>
      </c>
      <c r="AO491">
        <v>0.99480395651399045</v>
      </c>
      <c r="AP491">
        <v>0.99926458257366191</v>
      </c>
      <c r="AQ491">
        <v>0.99664283301766665</v>
      </c>
      <c r="AR491">
        <v>0.99484932783185687</v>
      </c>
      <c r="AS491">
        <v>0.99370098912849758</v>
      </c>
      <c r="AT491">
        <v>0.99875061048996572</v>
      </c>
      <c r="AU491">
        <v>0.99692056755564473</v>
      </c>
      <c r="AV491">
        <v>0.99612572888267736</v>
      </c>
      <c r="AW491">
        <v>0.99360623477692644</v>
      </c>
      <c r="AX491">
        <v>0.99909564755484304</v>
      </c>
      <c r="AY491">
        <v>708.84451842308044</v>
      </c>
      <c r="AZ491">
        <f>_xlfn.STDEV.S(HyperP_results[[#This Row],[Train Time Fold 1]:[Train Time Fold 5]])</f>
        <v>61.380939463472941</v>
      </c>
      <c r="BA491">
        <v>656.82517409324646</v>
      </c>
      <c r="BB491">
        <v>673.52268028259277</v>
      </c>
      <c r="BC491">
        <v>813.30960845947266</v>
      </c>
      <c r="BD491">
        <v>705.63351511955261</v>
      </c>
      <c r="BE491">
        <v>694.93161416053772</v>
      </c>
    </row>
    <row r="492" spans="1:57" x14ac:dyDescent="0.25">
      <c r="A492" t="s">
        <v>9</v>
      </c>
      <c r="B4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0.75359313765770897</v>
      </c>
      <c r="C492">
        <v>94</v>
      </c>
      <c r="D492">
        <v>0.9</v>
      </c>
      <c r="E492">
        <v>0.9</v>
      </c>
      <c r="F492">
        <v>128</v>
      </c>
      <c r="G492">
        <v>5</v>
      </c>
      <c r="H492">
        <v>8</v>
      </c>
      <c r="I492">
        <v>5</v>
      </c>
      <c r="J492">
        <v>0</v>
      </c>
      <c r="K492">
        <v>1</v>
      </c>
      <c r="L492" t="b">
        <v>0</v>
      </c>
      <c r="M4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92">
        <f>STANDARDIZE(HyperP_results[[#This Row],[Nparam]],AVERAGE(M:M),_xlfn.STDEV.S(M:M))</f>
        <v>-2.4982599771103835E-2</v>
      </c>
      <c r="O492">
        <f>STANDARDIZE(HyperP_results[[#This Row],[AvgOACC]],AVERAGE(P:P),_xlfn.STDEV.S(P:P))</f>
        <v>0.81779030036027833</v>
      </c>
      <c r="P492">
        <v>0.9881101118967528</v>
      </c>
      <c r="Q492">
        <f>_xlfn.STDEV.S(HyperP_results[[#This Row],[OACC Fold 1]:[OACC fold 5]])</f>
        <v>6.5016876460776991E-4</v>
      </c>
      <c r="R492">
        <v>0.98860437976247684</v>
      </c>
      <c r="S492">
        <v>0.98771195167158643</v>
      </c>
      <c r="T492">
        <v>0.98736871009816707</v>
      </c>
      <c r="U492">
        <v>0.9889476213358962</v>
      </c>
      <c r="V492">
        <v>0.98791789661563811</v>
      </c>
      <c r="W492">
        <f>STANDARDIZE(HyperP_results[[#This Row],[AvgROCAUC]],AVERAGE(Y:Y),_xlfn.STDEV.S(Y:Y))</f>
        <v>0.6876030583071957</v>
      </c>
      <c r="X492">
        <f>_xlfn.STDEV.S(HyperP_results[[#This Row],[ROC_AUC Fold 1]:[ROC_AUC Fold 5]])</f>
        <v>5.6219778257881681E-4</v>
      </c>
      <c r="Y492">
        <v>0.99869142145947865</v>
      </c>
      <c r="Z492">
        <v>0.99791886664037632</v>
      </c>
      <c r="AA492">
        <v>0.99931900302136067</v>
      </c>
      <c r="AB492">
        <v>0.99902819638868212</v>
      </c>
      <c r="AC492">
        <v>0.99832929278122984</v>
      </c>
      <c r="AD492">
        <v>0.99886174846574427</v>
      </c>
      <c r="AE492">
        <v>0.99937496467678077</v>
      </c>
      <c r="AF492">
        <v>0.99818196866646958</v>
      </c>
      <c r="AG492">
        <v>0.99277980752094086</v>
      </c>
      <c r="AH492">
        <v>0.99990259162577533</v>
      </c>
      <c r="AI492">
        <v>0.99965325859952814</v>
      </c>
      <c r="AJ492">
        <v>0.99944925984107347</v>
      </c>
      <c r="AK492">
        <v>0.99843629329293648</v>
      </c>
      <c r="AL492">
        <v>0.99973677333022481</v>
      </c>
      <c r="AM492">
        <v>0.99950366175198935</v>
      </c>
      <c r="AN492">
        <v>0.99941302401230048</v>
      </c>
      <c r="AO492">
        <v>0.99763552248559384</v>
      </c>
      <c r="AP492">
        <v>0.99953422940611458</v>
      </c>
      <c r="AQ492">
        <v>0.99909514691276524</v>
      </c>
      <c r="AR492">
        <v>0.99861163264535258</v>
      </c>
      <c r="AS492">
        <v>0.99587599506920932</v>
      </c>
      <c r="AT492">
        <v>0.99979229983785567</v>
      </c>
      <c r="AU492">
        <v>0.99940079282182026</v>
      </c>
      <c r="AV492">
        <v>0.9991365244563144</v>
      </c>
      <c r="AW492">
        <v>0.99670390750311888</v>
      </c>
      <c r="AX492">
        <v>0.99977354204712476</v>
      </c>
      <c r="AY492">
        <v>1102.4026544570922</v>
      </c>
      <c r="AZ492">
        <f>_xlfn.STDEV.S(HyperP_results[[#This Row],[Train Time Fold 1]:[Train Time Fold 5]])</f>
        <v>127.8614413706884</v>
      </c>
      <c r="BA492">
        <v>1163.0234701633453</v>
      </c>
      <c r="BB492">
        <v>973.11143207550049</v>
      </c>
      <c r="BC492">
        <v>1030.2251214981079</v>
      </c>
      <c r="BD492">
        <v>1295.0445075035095</v>
      </c>
      <c r="BE492">
        <v>1050.6087410449982</v>
      </c>
    </row>
    <row r="493" spans="1:57" x14ac:dyDescent="0.25">
      <c r="A493" t="s">
        <v>0</v>
      </c>
      <c r="B4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0.75296466980212373</v>
      </c>
      <c r="C493">
        <v>45</v>
      </c>
      <c r="D493">
        <v>0.85</v>
      </c>
      <c r="E493">
        <v>0.9</v>
      </c>
      <c r="F493">
        <v>64</v>
      </c>
      <c r="G493">
        <v>3</v>
      </c>
      <c r="H493">
        <v>2</v>
      </c>
      <c r="I493">
        <v>3</v>
      </c>
      <c r="J493">
        <v>0</v>
      </c>
      <c r="K493">
        <v>1</v>
      </c>
      <c r="L493" t="b">
        <v>0</v>
      </c>
      <c r="M4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493">
        <f>STANDARDIZE(HyperP_results[[#This Row],[Nparam]],AVERAGE(M:M),_xlfn.STDEV.S(M:M))</f>
        <v>-0.75436049565004548</v>
      </c>
      <c r="O493">
        <f>STANDARDIZE(HyperP_results[[#This Row],[AvgOACC]],AVERAGE(P:P),_xlfn.STDEV.S(P:P))</f>
        <v>0.16610856454125839</v>
      </c>
      <c r="P493">
        <v>0.9696574449097275</v>
      </c>
      <c r="Q493">
        <f>_xlfn.STDEV.S(HyperP_results[[#This Row],[OACC Fold 1]:[OACC fold 5]])</f>
        <v>3.1522211777082055E-3</v>
      </c>
      <c r="R493">
        <v>0.96540124939932725</v>
      </c>
      <c r="S493">
        <v>0.9714423010915082</v>
      </c>
      <c r="T493">
        <v>0.9678039404132629</v>
      </c>
      <c r="U493">
        <v>0.97013798311251453</v>
      </c>
      <c r="V493">
        <v>0.97350175053202448</v>
      </c>
      <c r="W493">
        <f>STANDARDIZE(HyperP_results[[#This Row],[AvgROCAUC]],AVERAGE(Y:Y),_xlfn.STDEV.S(Y:Y))</f>
        <v>0.33181566939250928</v>
      </c>
      <c r="X493">
        <f>_xlfn.STDEV.S(HyperP_results[[#This Row],[ROC_AUC Fold 1]:[ROC_AUC Fold 5]])</f>
        <v>4.0625073324328888E-4</v>
      </c>
      <c r="Y493">
        <v>0.99635323012836918</v>
      </c>
      <c r="Z493">
        <v>0.99637154151936791</v>
      </c>
      <c r="AA493">
        <v>0.99666315265164451</v>
      </c>
      <c r="AB493">
        <v>0.99566583026420774</v>
      </c>
      <c r="AC493">
        <v>0.99641715694796229</v>
      </c>
      <c r="AD493">
        <v>0.99664846925866313</v>
      </c>
      <c r="AE493">
        <v>0.99641447865243049</v>
      </c>
      <c r="AF493">
        <v>0.99539536492460645</v>
      </c>
      <c r="AG493">
        <v>0.99489057951642601</v>
      </c>
      <c r="AH493">
        <v>0.99910048781171623</v>
      </c>
      <c r="AI493">
        <v>0.9972425995806159</v>
      </c>
      <c r="AJ493">
        <v>0.99601891002923304</v>
      </c>
      <c r="AK493">
        <v>0.99455652587179944</v>
      </c>
      <c r="AL493">
        <v>0.99892935528755133</v>
      </c>
      <c r="AM493">
        <v>0.99692842787611069</v>
      </c>
      <c r="AN493">
        <v>0.99432652832986346</v>
      </c>
      <c r="AO493">
        <v>0.99237064100279215</v>
      </c>
      <c r="AP493">
        <v>0.99920603988222301</v>
      </c>
      <c r="AQ493">
        <v>0.99733476304364721</v>
      </c>
      <c r="AR493">
        <v>0.99570639683657691</v>
      </c>
      <c r="AS493">
        <v>0.99380636250222787</v>
      </c>
      <c r="AT493">
        <v>0.99921806152911563</v>
      </c>
      <c r="AU493">
        <v>0.99755661697208109</v>
      </c>
      <c r="AV493">
        <v>0.99680980281932141</v>
      </c>
      <c r="AW493">
        <v>0.99322369007307065</v>
      </c>
      <c r="AX493">
        <v>0.99907227931171949</v>
      </c>
      <c r="AY493">
        <v>657.0902434825897</v>
      </c>
      <c r="AZ493">
        <f>_xlfn.STDEV.S(HyperP_results[[#This Row],[Train Time Fold 1]:[Train Time Fold 5]])</f>
        <v>76.775977752170363</v>
      </c>
      <c r="BA493">
        <v>573.50445556640625</v>
      </c>
      <c r="BB493">
        <v>625.0608594417572</v>
      </c>
      <c r="BC493">
        <v>673.03533482551575</v>
      </c>
      <c r="BD493">
        <v>635.00717329978943</v>
      </c>
      <c r="BE493">
        <v>778.84339427947998</v>
      </c>
    </row>
    <row r="494" spans="1:57" x14ac:dyDescent="0.25">
      <c r="A494" t="s">
        <v>9</v>
      </c>
      <c r="B4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0.75239779177371757</v>
      </c>
      <c r="C494">
        <v>90</v>
      </c>
      <c r="D494">
        <v>0.9</v>
      </c>
      <c r="E494">
        <v>0.9</v>
      </c>
      <c r="F494">
        <v>128</v>
      </c>
      <c r="G494">
        <v>5</v>
      </c>
      <c r="H494">
        <v>4</v>
      </c>
      <c r="I494">
        <v>5</v>
      </c>
      <c r="J494">
        <v>0</v>
      </c>
      <c r="K494">
        <v>1</v>
      </c>
      <c r="L494" t="b">
        <v>0</v>
      </c>
      <c r="M4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94">
        <f>STANDARDIZE(HyperP_results[[#This Row],[Nparam]],AVERAGE(M:M),_xlfn.STDEV.S(M:M))</f>
        <v>-2.4982599771103835E-2</v>
      </c>
      <c r="O494">
        <f>STANDARDIZE(HyperP_results[[#This Row],[AvgOACC]],AVERAGE(P:P),_xlfn.STDEV.S(P:P))</f>
        <v>0.7920915414328954</v>
      </c>
      <c r="P494">
        <v>0.98738243976110385</v>
      </c>
      <c r="Q494">
        <f>_xlfn.STDEV.S(HyperP_results[[#This Row],[OACC Fold 1]:[OACC fold 5]])</f>
        <v>1.2436528462367621E-3</v>
      </c>
      <c r="R494">
        <v>0.98606439211917352</v>
      </c>
      <c r="S494">
        <v>0.9888789730212123</v>
      </c>
      <c r="T494">
        <v>0.9870941168394316</v>
      </c>
      <c r="U494">
        <v>0.98640763369259288</v>
      </c>
      <c r="V494">
        <v>0.98846708313310905</v>
      </c>
      <c r="W494">
        <f>STANDARDIZE(HyperP_results[[#This Row],[AvgROCAUC]],AVERAGE(Y:Y),_xlfn.STDEV.S(Y:Y))</f>
        <v>0.70369591104061358</v>
      </c>
      <c r="X494">
        <f>_xlfn.STDEV.S(HyperP_results[[#This Row],[ROC_AUC Fold 1]:[ROC_AUC Fold 5]])</f>
        <v>1.8838729756143067E-4</v>
      </c>
      <c r="Y494">
        <v>0.99879718172509369</v>
      </c>
      <c r="Z494">
        <v>0.99862352739680993</v>
      </c>
      <c r="AA494">
        <v>0.99867397613785691</v>
      </c>
      <c r="AB494">
        <v>0.9987266966651468</v>
      </c>
      <c r="AC494">
        <v>0.99909081862501525</v>
      </c>
      <c r="AD494">
        <v>0.99887088980063965</v>
      </c>
      <c r="AE494">
        <v>0.9995130652028531</v>
      </c>
      <c r="AF494">
        <v>0.9988774484643933</v>
      </c>
      <c r="AG494">
        <v>0.99588550020792499</v>
      </c>
      <c r="AH494">
        <v>0.9997016706958094</v>
      </c>
      <c r="AI494">
        <v>0.99919989653310681</v>
      </c>
      <c r="AJ494">
        <v>0.9989734354528238</v>
      </c>
      <c r="AK494">
        <v>0.99675666844888022</v>
      </c>
      <c r="AL494">
        <v>0.99985806700765445</v>
      </c>
      <c r="AM494">
        <v>0.99927143991619261</v>
      </c>
      <c r="AN494">
        <v>0.99903824148282117</v>
      </c>
      <c r="AO494">
        <v>0.99651079724350977</v>
      </c>
      <c r="AP494">
        <v>0.99993691867006862</v>
      </c>
      <c r="AQ494">
        <v>0.99942095960721156</v>
      </c>
      <c r="AR494">
        <v>0.99896871387063824</v>
      </c>
      <c r="AS494">
        <v>0.99869163250757431</v>
      </c>
      <c r="AT494">
        <v>0.99949543553722919</v>
      </c>
      <c r="AU494">
        <v>0.99937799307018715</v>
      </c>
      <c r="AV494">
        <v>0.9989869521390804</v>
      </c>
      <c r="AW494">
        <v>0.99682773421255866</v>
      </c>
      <c r="AX494">
        <v>0.99989101522506385</v>
      </c>
      <c r="AY494">
        <v>825.74962472915649</v>
      </c>
      <c r="AZ494">
        <f>_xlfn.STDEV.S(HyperP_results[[#This Row],[Train Time Fold 1]:[Train Time Fold 5]])</f>
        <v>87.43570566735724</v>
      </c>
      <c r="BA494">
        <v>749.01165914535522</v>
      </c>
      <c r="BB494">
        <v>872.44918584823608</v>
      </c>
      <c r="BC494">
        <v>714.48395609855652</v>
      </c>
      <c r="BD494">
        <v>887.82913017272949</v>
      </c>
      <c r="BE494">
        <v>904.97419238090515</v>
      </c>
    </row>
    <row r="495" spans="1:57" x14ac:dyDescent="0.25">
      <c r="A495" t="s">
        <v>8</v>
      </c>
      <c r="B4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0.75223125027268889</v>
      </c>
      <c r="C495">
        <v>69</v>
      </c>
      <c r="D495">
        <v>0.9</v>
      </c>
      <c r="E495">
        <v>0.9</v>
      </c>
      <c r="F495">
        <v>64</v>
      </c>
      <c r="G495">
        <v>4</v>
      </c>
      <c r="H495">
        <v>4</v>
      </c>
      <c r="I495">
        <v>3</v>
      </c>
      <c r="J495">
        <v>0</v>
      </c>
      <c r="K495">
        <v>1</v>
      </c>
      <c r="L495" t="b">
        <v>0</v>
      </c>
      <c r="M4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495">
        <f>STANDARDIZE(HyperP_results[[#This Row],[Nparam]],AVERAGE(M:M),_xlfn.STDEV.S(M:M))</f>
        <v>-0.71030315702905844</v>
      </c>
      <c r="O495">
        <f>STANDARDIZE(HyperP_results[[#This Row],[AvgOACC]],AVERAGE(P:P),_xlfn.STDEV.S(P:P))</f>
        <v>0.22283978707907623</v>
      </c>
      <c r="P495">
        <v>0.97126381547333018</v>
      </c>
      <c r="Q495">
        <f>_xlfn.STDEV.S(HyperP_results[[#This Row],[OACC Fold 1]:[OACC fold 5]])</f>
        <v>2.531903964506939E-3</v>
      </c>
      <c r="R495">
        <v>0.97288391569986954</v>
      </c>
      <c r="S495">
        <v>0.97178554266492756</v>
      </c>
      <c r="T495">
        <v>0.96814718198668226</v>
      </c>
      <c r="U495">
        <v>0.9742568819935471</v>
      </c>
      <c r="V495">
        <v>0.96924555502162424</v>
      </c>
      <c r="W495">
        <f>STANDARDIZE(HyperP_results[[#This Row],[AvgROCAUC]],AVERAGE(Y:Y),_xlfn.STDEV.S(Y:Y))</f>
        <v>0.33148593942255777</v>
      </c>
      <c r="X495">
        <f>_xlfn.STDEV.S(HyperP_results[[#This Row],[ROC_AUC Fold 1]:[ROC_AUC Fold 5]])</f>
        <v>1.052194986845474E-3</v>
      </c>
      <c r="Y495">
        <v>0.99635106318321776</v>
      </c>
      <c r="Z495">
        <v>0.99679335330293506</v>
      </c>
      <c r="AA495">
        <v>0.99683924542075542</v>
      </c>
      <c r="AB495">
        <v>0.99453816206938572</v>
      </c>
      <c r="AC495">
        <v>0.99719137905898136</v>
      </c>
      <c r="AD495">
        <v>0.99639317606403088</v>
      </c>
      <c r="AE495">
        <v>0.99788549663819404</v>
      </c>
      <c r="AF495">
        <v>0.99715955170521331</v>
      </c>
      <c r="AG495">
        <v>0.99286735875957943</v>
      </c>
      <c r="AH495">
        <v>0.99919812599042146</v>
      </c>
      <c r="AI495">
        <v>0.99766866752811922</v>
      </c>
      <c r="AJ495">
        <v>0.99731915969909257</v>
      </c>
      <c r="AK495">
        <v>0.99323902453513924</v>
      </c>
      <c r="AL495">
        <v>0.99931028493974616</v>
      </c>
      <c r="AM495">
        <v>0.99707519886610774</v>
      </c>
      <c r="AN495">
        <v>0.99578083119103122</v>
      </c>
      <c r="AO495">
        <v>0.98585494267213214</v>
      </c>
      <c r="AP495">
        <v>0.9984533296687178</v>
      </c>
      <c r="AQ495">
        <v>0.99816739762824702</v>
      </c>
      <c r="AR495">
        <v>0.99647482970826928</v>
      </c>
      <c r="AS495">
        <v>0.99558761064575529</v>
      </c>
      <c r="AT495">
        <v>0.9985645550373401</v>
      </c>
      <c r="AU495">
        <v>0.99792703577960018</v>
      </c>
      <c r="AV495">
        <v>0.99684344640689448</v>
      </c>
      <c r="AW495">
        <v>0.99177831491712709</v>
      </c>
      <c r="AX495">
        <v>0.9987135114291249</v>
      </c>
      <c r="AY495">
        <v>634.39061727523801</v>
      </c>
      <c r="AZ495">
        <f>_xlfn.STDEV.S(HyperP_results[[#This Row],[Train Time Fold 1]:[Train Time Fold 5]])</f>
        <v>19.151622263553399</v>
      </c>
      <c r="BA495">
        <v>622.14487028121948</v>
      </c>
      <c r="BB495">
        <v>667.32083582878113</v>
      </c>
      <c r="BC495">
        <v>623.33255434036255</v>
      </c>
      <c r="BD495">
        <v>635.24161195755005</v>
      </c>
      <c r="BE495">
        <v>623.91321396827698</v>
      </c>
    </row>
    <row r="496" spans="1:57" x14ac:dyDescent="0.25">
      <c r="A496" t="s">
        <v>9</v>
      </c>
      <c r="B4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0.75211835679498895</v>
      </c>
      <c r="C496">
        <v>82</v>
      </c>
      <c r="D496">
        <v>0.9</v>
      </c>
      <c r="E496">
        <v>0.9</v>
      </c>
      <c r="F496">
        <v>128</v>
      </c>
      <c r="G496">
        <v>5</v>
      </c>
      <c r="H496">
        <v>1</v>
      </c>
      <c r="I496">
        <v>5</v>
      </c>
      <c r="J496">
        <v>0</v>
      </c>
      <c r="K496">
        <v>1</v>
      </c>
      <c r="L496" t="b">
        <v>0</v>
      </c>
      <c r="M4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96">
        <f>STANDARDIZE(HyperP_results[[#This Row],[Nparam]],AVERAGE(M:M),_xlfn.STDEV.S(M:M))</f>
        <v>-2.4982599771103835E-2</v>
      </c>
      <c r="O496">
        <f>STANDARDIZE(HyperP_results[[#This Row],[AvgOACC]],AVERAGE(P:P),_xlfn.STDEV.S(P:P))</f>
        <v>0.77657530962767995</v>
      </c>
      <c r="P496">
        <v>0.98694309054712703</v>
      </c>
      <c r="Q496">
        <f>_xlfn.STDEV.S(HyperP_results[[#This Row],[OACC Fold 1]:[OACC fold 5]])</f>
        <v>1.2965266092747969E-3</v>
      </c>
      <c r="R496">
        <v>0.98757465504221875</v>
      </c>
      <c r="S496">
        <v>0.98654493032196056</v>
      </c>
      <c r="T496">
        <v>0.98867302807716073</v>
      </c>
      <c r="U496">
        <v>0.98517196402828311</v>
      </c>
      <c r="V496">
        <v>0.98675087526601224</v>
      </c>
      <c r="W496">
        <f>STANDARDIZE(HyperP_results[[#This Row],[AvgROCAUC]],AVERAGE(Y:Y),_xlfn.STDEV.S(Y:Y))</f>
        <v>0.71673067725890716</v>
      </c>
      <c r="X496">
        <f>_xlfn.STDEV.S(HyperP_results[[#This Row],[ROC_AUC Fold 1]:[ROC_AUC Fold 5]])</f>
        <v>2.4426468277329282E-4</v>
      </c>
      <c r="Y496">
        <v>0.99888284461906984</v>
      </c>
      <c r="Z496">
        <v>0.99886679880947504</v>
      </c>
      <c r="AA496">
        <v>0.99888042973710345</v>
      </c>
      <c r="AB496">
        <v>0.99918161476763745</v>
      </c>
      <c r="AC496">
        <v>0.99897704789002695</v>
      </c>
      <c r="AD496">
        <v>0.99850833189110622</v>
      </c>
      <c r="AE496">
        <v>0.99907769025013582</v>
      </c>
      <c r="AF496">
        <v>0.99882080799417561</v>
      </c>
      <c r="AG496">
        <v>0.99754054535733372</v>
      </c>
      <c r="AH496">
        <v>0.99994899776808144</v>
      </c>
      <c r="AI496">
        <v>0.99923619867572411</v>
      </c>
      <c r="AJ496">
        <v>0.9983702394416164</v>
      </c>
      <c r="AK496">
        <v>0.99819328105507033</v>
      </c>
      <c r="AL496">
        <v>0.99957984559551849</v>
      </c>
      <c r="AM496">
        <v>0.99944179186758708</v>
      </c>
      <c r="AN496">
        <v>0.99884084231544923</v>
      </c>
      <c r="AO496">
        <v>0.99835739321570727</v>
      </c>
      <c r="AP496">
        <v>0.99994590977037312</v>
      </c>
      <c r="AQ496">
        <v>0.99929282191677238</v>
      </c>
      <c r="AR496">
        <v>0.99929070725968261</v>
      </c>
      <c r="AS496">
        <v>0.99778641656270428</v>
      </c>
      <c r="AT496">
        <v>0.99954485786334346</v>
      </c>
      <c r="AU496">
        <v>0.99931527446406598</v>
      </c>
      <c r="AV496">
        <v>0.99844071137023649</v>
      </c>
      <c r="AW496">
        <v>0.99598664082457078</v>
      </c>
      <c r="AX496">
        <v>0.99990244799797501</v>
      </c>
      <c r="AY496">
        <v>732.99364609718327</v>
      </c>
      <c r="AZ496">
        <f>_xlfn.STDEV.S(HyperP_results[[#This Row],[Train Time Fold 1]:[Train Time Fold 5]])</f>
        <v>94.11778280585672</v>
      </c>
      <c r="BA496">
        <v>765.37054824829102</v>
      </c>
      <c r="BB496">
        <v>764.86815500259399</v>
      </c>
      <c r="BC496">
        <v>857.47888731956482</v>
      </c>
      <c r="BD496">
        <v>633.10070180892944</v>
      </c>
      <c r="BE496">
        <v>644.14993810653687</v>
      </c>
    </row>
    <row r="497" spans="1:57" x14ac:dyDescent="0.25">
      <c r="A497" t="s">
        <v>4</v>
      </c>
      <c r="B4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0.7516121878689177</v>
      </c>
      <c r="C497">
        <v>19</v>
      </c>
      <c r="D497">
        <v>0.85</v>
      </c>
      <c r="E497">
        <v>0.9</v>
      </c>
      <c r="F497">
        <v>256</v>
      </c>
      <c r="G497">
        <v>1</v>
      </c>
      <c r="H497">
        <v>16</v>
      </c>
      <c r="I497">
        <v>7</v>
      </c>
      <c r="J497">
        <v>0</v>
      </c>
      <c r="K497">
        <v>1</v>
      </c>
      <c r="L497" t="b">
        <v>0</v>
      </c>
      <c r="M4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497">
        <f>STANDARDIZE(HyperP_results[[#This Row],[Nparam]],AVERAGE(M:M),_xlfn.STDEV.S(M:M))</f>
        <v>-0.1953087066324975</v>
      </c>
      <c r="O497">
        <f>STANDARDIZE(HyperP_results[[#This Row],[AvgOACC]],AVERAGE(P:P),_xlfn.STDEV.S(P:P))</f>
        <v>0.60007817284335985</v>
      </c>
      <c r="P497">
        <v>0.98194549323814095</v>
      </c>
      <c r="Q497">
        <f>_xlfn.STDEV.S(HyperP_results[[#This Row],[OACC Fold 1]:[OACC fold 5]])</f>
        <v>1.3840766907157313E-3</v>
      </c>
      <c r="R497">
        <v>0.98215143818219264</v>
      </c>
      <c r="S497">
        <v>0.98222008649687653</v>
      </c>
      <c r="T497">
        <v>0.98359305279055398</v>
      </c>
      <c r="U497">
        <v>0.98201414155282485</v>
      </c>
      <c r="V497">
        <v>0.97974874716825699</v>
      </c>
      <c r="W497">
        <f>STANDARDIZE(HyperP_results[[#This Row],[AvgROCAUC]],AVERAGE(Y:Y),_xlfn.STDEV.S(Y:Y))</f>
        <v>0.65507523051280625</v>
      </c>
      <c r="X497">
        <f>_xlfn.STDEV.S(HyperP_results[[#This Row],[ROC_AUC Fold 1]:[ROC_AUC Fold 5]])</f>
        <v>3.4799327488372911E-4</v>
      </c>
      <c r="Y497">
        <v>0.99847765254203424</v>
      </c>
      <c r="Z497">
        <v>0.99883260554958486</v>
      </c>
      <c r="AA497">
        <v>0.99843811302330499</v>
      </c>
      <c r="AB497">
        <v>0.99856616904486339</v>
      </c>
      <c r="AC497">
        <v>0.99864135636904994</v>
      </c>
      <c r="AD497">
        <v>0.99791001872336771</v>
      </c>
      <c r="AE497">
        <v>0.99904825503779027</v>
      </c>
      <c r="AF497">
        <v>0.99896891754673245</v>
      </c>
      <c r="AG497">
        <v>0.99775864373551948</v>
      </c>
      <c r="AH497">
        <v>0.99994981644654368</v>
      </c>
      <c r="AI497">
        <v>0.99863757017144361</v>
      </c>
      <c r="AJ497">
        <v>0.99758747517929047</v>
      </c>
      <c r="AK497">
        <v>0.99805775856947665</v>
      </c>
      <c r="AL497">
        <v>0.99989989142312796</v>
      </c>
      <c r="AM497">
        <v>0.99850501527023983</v>
      </c>
      <c r="AN497">
        <v>0.99874005968079871</v>
      </c>
      <c r="AO497">
        <v>0.99762675993584038</v>
      </c>
      <c r="AP497">
        <v>0.99985269532791976</v>
      </c>
      <c r="AQ497">
        <v>0.99858451541944127</v>
      </c>
      <c r="AR497">
        <v>0.99839155136748126</v>
      </c>
      <c r="AS497">
        <v>0.99822840551298031</v>
      </c>
      <c r="AT497">
        <v>0.99966178525564109</v>
      </c>
      <c r="AU497">
        <v>0.99843802412182869</v>
      </c>
      <c r="AV497">
        <v>0.99850927614997365</v>
      </c>
      <c r="AW497">
        <v>0.99523454672369749</v>
      </c>
      <c r="AX497">
        <v>0.99955163709552175</v>
      </c>
      <c r="AY497">
        <v>436.30016312599184</v>
      </c>
      <c r="AZ497">
        <f>_xlfn.STDEV.S(HyperP_results[[#This Row],[Train Time Fold 1]:[Train Time Fold 5]])</f>
        <v>24.611961939951417</v>
      </c>
      <c r="BA497">
        <v>416.47089815139771</v>
      </c>
      <c r="BB497">
        <v>407.64547753334045</v>
      </c>
      <c r="BC497">
        <v>455.91862797737122</v>
      </c>
      <c r="BD497">
        <v>465.00195693969727</v>
      </c>
      <c r="BE497">
        <v>436.46385502815247</v>
      </c>
    </row>
    <row r="498" spans="1:57" x14ac:dyDescent="0.25">
      <c r="A498" t="s">
        <v>11</v>
      </c>
      <c r="B4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0.7510990442969474</v>
      </c>
      <c r="C498">
        <v>21</v>
      </c>
      <c r="D498">
        <v>0.9</v>
      </c>
      <c r="E498">
        <v>0.999</v>
      </c>
      <c r="F498">
        <v>64</v>
      </c>
      <c r="G498">
        <v>2</v>
      </c>
      <c r="H498">
        <v>1</v>
      </c>
      <c r="I498">
        <v>3</v>
      </c>
      <c r="J498">
        <v>0</v>
      </c>
      <c r="K498">
        <v>1</v>
      </c>
      <c r="L498" t="b">
        <v>0</v>
      </c>
      <c r="M4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498">
        <f>STANDARDIZE(HyperP_results[[#This Row],[Nparam]],AVERAGE(M:M),_xlfn.STDEV.S(M:M))</f>
        <v>-0.79841783427103241</v>
      </c>
      <c r="O498">
        <f>STANDARDIZE(HyperP_results[[#This Row],[AvgOACC]],AVERAGE(P:P),_xlfn.STDEV.S(P:P))</f>
        <v>0.12149939810126428</v>
      </c>
      <c r="P498">
        <v>0.96839431591954417</v>
      </c>
      <c r="Q498">
        <f>_xlfn.STDEV.S(HyperP_results[[#This Row],[OACC Fold 1]:[OACC fold 5]])</f>
        <v>3.5280826090148803E-3</v>
      </c>
      <c r="R498">
        <v>0.9667742156930047</v>
      </c>
      <c r="S498">
        <v>0.96608773254616598</v>
      </c>
      <c r="T498">
        <v>0.97260932244113407</v>
      </c>
      <c r="U498">
        <v>0.97171689435024367</v>
      </c>
      <c r="V498">
        <v>0.96478341456717243</v>
      </c>
      <c r="W498">
        <f>STANDARDIZE(HyperP_results[[#This Row],[AvgROCAUC]],AVERAGE(Y:Y),_xlfn.STDEV.S(Y:Y))</f>
        <v>0.3043192355895884</v>
      </c>
      <c r="X498">
        <f>_xlfn.STDEV.S(HyperP_results[[#This Row],[ROC_AUC Fold 1]:[ROC_AUC Fold 5]])</f>
        <v>5.1973240619934116E-4</v>
      </c>
      <c r="Y498">
        <v>0.99617252691865021</v>
      </c>
      <c r="Z498">
        <v>0.99562897197450795</v>
      </c>
      <c r="AA498">
        <v>0.99576650507110231</v>
      </c>
      <c r="AB498">
        <v>0.99686494197888142</v>
      </c>
      <c r="AC498">
        <v>0.99653313869237348</v>
      </c>
      <c r="AD498">
        <v>0.99606907687638591</v>
      </c>
      <c r="AE498">
        <v>0.99580465280819841</v>
      </c>
      <c r="AF498">
        <v>0.99451287344011896</v>
      </c>
      <c r="AG498">
        <v>0.993734554149587</v>
      </c>
      <c r="AH498">
        <v>0.99920407218135754</v>
      </c>
      <c r="AI498">
        <v>0.99621158593876435</v>
      </c>
      <c r="AJ498">
        <v>0.99483740352233729</v>
      </c>
      <c r="AK498">
        <v>0.99335895265252783</v>
      </c>
      <c r="AL498">
        <v>0.99927475142192956</v>
      </c>
      <c r="AM498">
        <v>0.99779314028386257</v>
      </c>
      <c r="AN498">
        <v>0.99696156002556702</v>
      </c>
      <c r="AO498">
        <v>0.99371595229608511</v>
      </c>
      <c r="AP498">
        <v>0.99899892859406014</v>
      </c>
      <c r="AQ498">
        <v>0.99699254494415523</v>
      </c>
      <c r="AR498">
        <v>0.99577027706614585</v>
      </c>
      <c r="AS498">
        <v>0.99457041228539178</v>
      </c>
      <c r="AT498">
        <v>0.99925576382671788</v>
      </c>
      <c r="AU498">
        <v>0.99694653072459438</v>
      </c>
      <c r="AV498">
        <v>0.99515006484306212</v>
      </c>
      <c r="AW498">
        <v>0.99351348541555295</v>
      </c>
      <c r="AX498">
        <v>0.99919286921292694</v>
      </c>
      <c r="AY498">
        <v>812.55963501930239</v>
      </c>
      <c r="AZ498">
        <f>_xlfn.STDEV.S(HyperP_results[[#This Row],[Train Time Fold 1]:[Train Time Fold 5]])</f>
        <v>63.393670256224112</v>
      </c>
      <c r="BA498">
        <v>811.15432620048523</v>
      </c>
      <c r="BB498">
        <v>827.76054811477661</v>
      </c>
      <c r="BC498">
        <v>822.31404900550842</v>
      </c>
      <c r="BD498">
        <v>712.83709383010864</v>
      </c>
      <c r="BE498">
        <v>888.73215794563293</v>
      </c>
    </row>
    <row r="499" spans="1:57" x14ac:dyDescent="0.25">
      <c r="A499" t="s">
        <v>6</v>
      </c>
      <c r="B4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0.75059636466265767</v>
      </c>
      <c r="C499">
        <v>98</v>
      </c>
      <c r="D499">
        <v>0.85</v>
      </c>
      <c r="E499">
        <v>0.999</v>
      </c>
      <c r="F499">
        <v>128</v>
      </c>
      <c r="G499">
        <v>5</v>
      </c>
      <c r="H499">
        <v>16</v>
      </c>
      <c r="I499">
        <v>5</v>
      </c>
      <c r="J499">
        <v>0</v>
      </c>
      <c r="K499">
        <v>1</v>
      </c>
      <c r="L499" t="b">
        <v>0</v>
      </c>
      <c r="M4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499">
        <f>STANDARDIZE(HyperP_results[[#This Row],[Nparam]],AVERAGE(M:M),_xlfn.STDEV.S(M:M))</f>
        <v>-2.4982599771103835E-2</v>
      </c>
      <c r="O499">
        <f>STANDARDIZE(HyperP_results[[#This Row],[AvgOACC]],AVERAGE(P:P),_xlfn.STDEV.S(P:P))</f>
        <v>0.77172648718854886</v>
      </c>
      <c r="P499">
        <v>0.98680579391775924</v>
      </c>
      <c r="Q499">
        <f>_xlfn.STDEV.S(HyperP_results[[#This Row],[OACC Fold 1]:[OACC fold 5]])</f>
        <v>1.4686568525561269E-3</v>
      </c>
      <c r="R499">
        <v>0.985240612342967</v>
      </c>
      <c r="S499">
        <v>0.98627033706322509</v>
      </c>
      <c r="T499">
        <v>0.9888789730212123</v>
      </c>
      <c r="U499">
        <v>0.98592709548980573</v>
      </c>
      <c r="V499">
        <v>0.98771195167158643</v>
      </c>
      <c r="W499">
        <f>STANDARDIZE(HyperP_results[[#This Row],[AvgROCAUC]],AVERAGE(Y:Y),_xlfn.STDEV.S(Y:Y))</f>
        <v>0.71004012693135676</v>
      </c>
      <c r="X499">
        <f>_xlfn.STDEV.S(HyperP_results[[#This Row],[ROC_AUC Fold 1]:[ROC_AUC Fold 5]])</f>
        <v>4.8774600161649356E-4</v>
      </c>
      <c r="Y499">
        <v>0.99883887513824043</v>
      </c>
      <c r="Z499">
        <v>0.99801289402643756</v>
      </c>
      <c r="AA499">
        <v>0.99881238397910288</v>
      </c>
      <c r="AB499">
        <v>0.99914776800349203</v>
      </c>
      <c r="AC499">
        <v>0.99899778441218734</v>
      </c>
      <c r="AD499">
        <v>0.99922354526998225</v>
      </c>
      <c r="AE499">
        <v>0.99906211427767899</v>
      </c>
      <c r="AF499">
        <v>0.99737474475682186</v>
      </c>
      <c r="AG499">
        <v>0.99571518742945397</v>
      </c>
      <c r="AH499">
        <v>0.99966427001658797</v>
      </c>
      <c r="AI499">
        <v>0.99920870202094147</v>
      </c>
      <c r="AJ499">
        <v>0.99892451615818001</v>
      </c>
      <c r="AK499">
        <v>0.99733815273569781</v>
      </c>
      <c r="AL499">
        <v>0.99981449033301595</v>
      </c>
      <c r="AM499">
        <v>0.99933612601357147</v>
      </c>
      <c r="AN499">
        <v>0.99945451838750743</v>
      </c>
      <c r="AO499">
        <v>0.99812533416503302</v>
      </c>
      <c r="AP499">
        <v>0.99991390949644599</v>
      </c>
      <c r="AQ499">
        <v>0.99915603305153844</v>
      </c>
      <c r="AR499">
        <v>0.99873896723629318</v>
      </c>
      <c r="AS499">
        <v>0.99865027030238229</v>
      </c>
      <c r="AT499">
        <v>0.99954831929333288</v>
      </c>
      <c r="AU499">
        <v>0.99961595342215193</v>
      </c>
      <c r="AV499">
        <v>0.99951610263201363</v>
      </c>
      <c r="AW499">
        <v>0.99819302114893371</v>
      </c>
      <c r="AX499">
        <v>0.99958943993258453</v>
      </c>
      <c r="AY499">
        <v>1522.5460885524749</v>
      </c>
      <c r="AZ499">
        <f>_xlfn.STDEV.S(HyperP_results[[#This Row],[Train Time Fold 1]:[Train Time Fold 5]])</f>
        <v>189.37078674760804</v>
      </c>
      <c r="BA499">
        <v>1537.4096918106079</v>
      </c>
      <c r="BB499">
        <v>1272.8015842437744</v>
      </c>
      <c r="BC499">
        <v>1751.4664363861084</v>
      </c>
      <c r="BD499">
        <v>1644.7522969245911</v>
      </c>
      <c r="BE499">
        <v>1406.3004333972931</v>
      </c>
    </row>
    <row r="500" spans="1:57" x14ac:dyDescent="0.25">
      <c r="A500" t="s">
        <v>9</v>
      </c>
      <c r="B5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0.75041695495346916</v>
      </c>
      <c r="C500">
        <v>37</v>
      </c>
      <c r="D500">
        <v>0.9</v>
      </c>
      <c r="E500">
        <v>0.9</v>
      </c>
      <c r="F500">
        <v>128</v>
      </c>
      <c r="G500">
        <v>2</v>
      </c>
      <c r="H500">
        <v>16</v>
      </c>
      <c r="I500">
        <v>3</v>
      </c>
      <c r="J500">
        <v>0</v>
      </c>
      <c r="K500">
        <v>1</v>
      </c>
      <c r="L500" t="b">
        <v>0</v>
      </c>
      <c r="M5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00">
        <f>STANDARDIZE(HyperP_results[[#This Row],[Nparam]],AVERAGE(M:M),_xlfn.STDEV.S(M:M))</f>
        <v>-0.54314226140382083</v>
      </c>
      <c r="O500">
        <f>STANDARDIZE(HyperP_results[[#This Row],[AvgOACC]],AVERAGE(P:P),_xlfn.STDEV.S(P:P))</f>
        <v>0.35424287517948905</v>
      </c>
      <c r="P500">
        <v>0.97498455412919616</v>
      </c>
      <c r="Q500">
        <f>_xlfn.STDEV.S(HyperP_results[[#This Row],[OACC Fold 1]:[OACC fold 5]])</f>
        <v>1.9438507018660226E-3</v>
      </c>
      <c r="R500">
        <v>0.97288391569986954</v>
      </c>
      <c r="S500">
        <v>0.97315850895860512</v>
      </c>
      <c r="T500">
        <v>0.9750806617697535</v>
      </c>
      <c r="U500">
        <v>0.97700281458090199</v>
      </c>
      <c r="V500">
        <v>0.97679686963685042</v>
      </c>
      <c r="W500">
        <f>STANDARDIZE(HyperP_results[[#This Row],[AvgROCAUC]],AVERAGE(Y:Y),_xlfn.STDEV.S(Y:Y))</f>
        <v>0.41730790346449204</v>
      </c>
      <c r="X500">
        <f>_xlfn.STDEV.S(HyperP_results[[#This Row],[ROC_AUC Fold 1]:[ROC_AUC Fold 5]])</f>
        <v>3.5672895239443735E-4</v>
      </c>
      <c r="Y500">
        <v>0.99691507466477636</v>
      </c>
      <c r="Z500">
        <v>0.9971972272291546</v>
      </c>
      <c r="AA500">
        <v>0.99657070077176568</v>
      </c>
      <c r="AB500">
        <v>0.99668958668781926</v>
      </c>
      <c r="AC500">
        <v>0.99672833471377398</v>
      </c>
      <c r="AD500">
        <v>0.99738952392136826</v>
      </c>
      <c r="AE500">
        <v>0.99805266588314234</v>
      </c>
      <c r="AF500">
        <v>0.9966218653323291</v>
      </c>
      <c r="AG500">
        <v>0.99485898235608627</v>
      </c>
      <c r="AH500">
        <v>0.99932311090232107</v>
      </c>
      <c r="AI500">
        <v>0.9976270994530182</v>
      </c>
      <c r="AJ500">
        <v>0.99578775617823667</v>
      </c>
      <c r="AK500">
        <v>0.99352893126596564</v>
      </c>
      <c r="AL500">
        <v>0.99907638706681079</v>
      </c>
      <c r="AM500">
        <v>0.99765234892415844</v>
      </c>
      <c r="AN500">
        <v>0.9967579209633064</v>
      </c>
      <c r="AO500">
        <v>0.99336496762312132</v>
      </c>
      <c r="AP500">
        <v>0.99945836520194842</v>
      </c>
      <c r="AQ500">
        <v>0.99803157321951208</v>
      </c>
      <c r="AR500">
        <v>0.99593792100774492</v>
      </c>
      <c r="AS500">
        <v>0.99260886354185218</v>
      </c>
      <c r="AT500">
        <v>0.99950366541019142</v>
      </c>
      <c r="AU500">
        <v>0.99820211806220638</v>
      </c>
      <c r="AV500">
        <v>0.99768138837476095</v>
      </c>
      <c r="AW500">
        <v>0.99390590655260513</v>
      </c>
      <c r="AX500">
        <v>0.99966616590355317</v>
      </c>
      <c r="AY500">
        <v>671.79099340438847</v>
      </c>
      <c r="AZ500">
        <f>_xlfn.STDEV.S(HyperP_results[[#This Row],[Train Time Fold 1]:[Train Time Fold 5]])</f>
        <v>34.857997241550471</v>
      </c>
      <c r="BA500">
        <v>618.55571007728577</v>
      </c>
      <c r="BB500">
        <v>700.88062953948975</v>
      </c>
      <c r="BC500">
        <v>702.1919538974762</v>
      </c>
      <c r="BD500">
        <v>679.53381729125977</v>
      </c>
      <c r="BE500">
        <v>657.79285621643066</v>
      </c>
    </row>
    <row r="501" spans="1:57" x14ac:dyDescent="0.25">
      <c r="A501" t="s">
        <v>11</v>
      </c>
      <c r="B5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0.7504020617243542</v>
      </c>
      <c r="C501">
        <v>49</v>
      </c>
      <c r="D501">
        <v>0.9</v>
      </c>
      <c r="E501">
        <v>0.999</v>
      </c>
      <c r="F501">
        <v>64</v>
      </c>
      <c r="G501">
        <v>3</v>
      </c>
      <c r="H501">
        <v>4</v>
      </c>
      <c r="I501">
        <v>3</v>
      </c>
      <c r="J501">
        <v>0</v>
      </c>
      <c r="K501">
        <v>1</v>
      </c>
      <c r="L501" t="b">
        <v>0</v>
      </c>
      <c r="M5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501">
        <f>STANDARDIZE(HyperP_results[[#This Row],[Nparam]],AVERAGE(M:M),_xlfn.STDEV.S(M:M))</f>
        <v>-0.75436049565004548</v>
      </c>
      <c r="O501">
        <f>STANDARDIZE(HyperP_results[[#This Row],[AvgOACC]],AVERAGE(P:P),_xlfn.STDEV.S(P:P))</f>
        <v>0.16901785800473701</v>
      </c>
      <c r="P501">
        <v>0.96973982288734817</v>
      </c>
      <c r="Q501">
        <f>_xlfn.STDEV.S(HyperP_results[[#This Row],[OACC Fold 1]:[OACC fold 5]])</f>
        <v>2.1764872117021124E-3</v>
      </c>
      <c r="R501">
        <v>0.9723347291823986</v>
      </c>
      <c r="S501">
        <v>0.96636232580490145</v>
      </c>
      <c r="T501">
        <v>0.97000068648314686</v>
      </c>
      <c r="U501">
        <v>0.96945149996567581</v>
      </c>
      <c r="V501">
        <v>0.97054987300061779</v>
      </c>
      <c r="W501">
        <f>STANDARDIZE(HyperP_results[[#This Row],[AvgROCAUC]],AVERAGE(Y:Y),_xlfn.STDEV.S(Y:Y))</f>
        <v>0.31310973292696465</v>
      </c>
      <c r="X501">
        <f>_xlfn.STDEV.S(HyperP_results[[#This Row],[ROC_AUC Fold 1]:[ROC_AUC Fold 5]])</f>
        <v>4.824300226724169E-4</v>
      </c>
      <c r="Y501">
        <v>0.99623029699513632</v>
      </c>
      <c r="Z501">
        <v>0.99670229175187941</v>
      </c>
      <c r="AA501">
        <v>0.99575757565284218</v>
      </c>
      <c r="AB501">
        <v>0.99657027743587712</v>
      </c>
      <c r="AC501">
        <v>0.99566596948480013</v>
      </c>
      <c r="AD501">
        <v>0.99645537065028267</v>
      </c>
      <c r="AE501">
        <v>0.99784956098904631</v>
      </c>
      <c r="AF501">
        <v>0.99616996362715282</v>
      </c>
      <c r="AG501">
        <v>0.99448739083942261</v>
      </c>
      <c r="AH501">
        <v>0.99904629704262904</v>
      </c>
      <c r="AI501">
        <v>0.99695527834503905</v>
      </c>
      <c r="AJ501">
        <v>0.9957424845372812</v>
      </c>
      <c r="AK501">
        <v>0.99098593536505675</v>
      </c>
      <c r="AL501">
        <v>0.999101550657439</v>
      </c>
      <c r="AM501">
        <v>0.99801714495028915</v>
      </c>
      <c r="AN501">
        <v>0.99611149007208666</v>
      </c>
      <c r="AO501">
        <v>0.99342623121249929</v>
      </c>
      <c r="AP501">
        <v>0.99915128896471417</v>
      </c>
      <c r="AQ501">
        <v>0.99711776997596768</v>
      </c>
      <c r="AR501">
        <v>0.99571967281472218</v>
      </c>
      <c r="AS501">
        <v>0.99103212439850286</v>
      </c>
      <c r="AT501">
        <v>0.99894766783210087</v>
      </c>
      <c r="AU501">
        <v>0.99727738752652972</v>
      </c>
      <c r="AV501">
        <v>0.99630098290379898</v>
      </c>
      <c r="AW501">
        <v>0.993328803540664</v>
      </c>
      <c r="AX501">
        <v>0.99916461762459041</v>
      </c>
      <c r="AY501">
        <v>564.7317070007324</v>
      </c>
      <c r="AZ501">
        <f>_xlfn.STDEV.S(HyperP_results[[#This Row],[Train Time Fold 1]:[Train Time Fold 5]])</f>
        <v>61.969580846122767</v>
      </c>
      <c r="BA501">
        <v>480.07164072990417</v>
      </c>
      <c r="BB501">
        <v>596.4544837474823</v>
      </c>
      <c r="BC501">
        <v>518.43936777114868</v>
      </c>
      <c r="BD501">
        <v>606.56789255142212</v>
      </c>
      <c r="BE501">
        <v>622.12515020370483</v>
      </c>
    </row>
    <row r="502" spans="1:57" x14ac:dyDescent="0.25">
      <c r="A502" t="s">
        <v>10</v>
      </c>
      <c r="B5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0.75018465111439836</v>
      </c>
      <c r="C502">
        <v>19</v>
      </c>
      <c r="D502">
        <v>0.9</v>
      </c>
      <c r="E502">
        <v>0.9</v>
      </c>
      <c r="F502">
        <v>256</v>
      </c>
      <c r="G502">
        <v>1</v>
      </c>
      <c r="H502">
        <v>16</v>
      </c>
      <c r="I502">
        <v>7</v>
      </c>
      <c r="J502">
        <v>0</v>
      </c>
      <c r="K502">
        <v>1</v>
      </c>
      <c r="L502" t="b">
        <v>0</v>
      </c>
      <c r="M5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02">
        <f>STANDARDIZE(HyperP_results[[#This Row],[Nparam]],AVERAGE(M:M),_xlfn.STDEV.S(M:M))</f>
        <v>-0.1953087066324975</v>
      </c>
      <c r="O502">
        <f>STANDARDIZE(HyperP_results[[#This Row],[AvgOACC]],AVERAGE(P:P),_xlfn.STDEV.S(P:P))</f>
        <v>0.6345048121611826</v>
      </c>
      <c r="P502">
        <v>0.98292029930665203</v>
      </c>
      <c r="Q502">
        <f>_xlfn.STDEV.S(HyperP_results[[#This Row],[OACC Fold 1]:[OACC fold 5]])</f>
        <v>1.6485603696933752E-3</v>
      </c>
      <c r="R502">
        <v>0.98366170110523787</v>
      </c>
      <c r="S502">
        <v>0.98132765840598613</v>
      </c>
      <c r="T502">
        <v>0.98496601908423154</v>
      </c>
      <c r="U502">
        <v>0.98352440447587008</v>
      </c>
      <c r="V502">
        <v>0.98112171346193455</v>
      </c>
      <c r="W502">
        <f>STANDARDIZE(HyperP_results[[#This Row],[AvgROCAUC]],AVERAGE(Y:Y),_xlfn.STDEV.S(Y:Y))</f>
        <v>0.61122907302883156</v>
      </c>
      <c r="X502">
        <f>_xlfn.STDEV.S(HyperP_results[[#This Row],[ROC_AUC Fold 1]:[ROC_AUC Fold 5]])</f>
        <v>3.3128576124214572E-4</v>
      </c>
      <c r="Y502">
        <v>0.99818950094215819</v>
      </c>
      <c r="Z502">
        <v>0.99819980899815997</v>
      </c>
      <c r="AA502">
        <v>0.99810547463520916</v>
      </c>
      <c r="AB502">
        <v>0.99873667435650981</v>
      </c>
      <c r="AC502">
        <v>0.99785188801742042</v>
      </c>
      <c r="AD502">
        <v>0.99805365870349172</v>
      </c>
      <c r="AE502">
        <v>0.99869938218845589</v>
      </c>
      <c r="AF502">
        <v>0.99827245640035456</v>
      </c>
      <c r="AG502">
        <v>0.99613527000534663</v>
      </c>
      <c r="AH502">
        <v>0.99960710615203263</v>
      </c>
      <c r="AI502">
        <v>0.99874370860914363</v>
      </c>
      <c r="AJ502">
        <v>0.9979477226420419</v>
      </c>
      <c r="AK502">
        <v>0.99577370343967209</v>
      </c>
      <c r="AL502">
        <v>0.99979511494274331</v>
      </c>
      <c r="AM502">
        <v>0.99890480177814911</v>
      </c>
      <c r="AN502">
        <v>0.99881784543280439</v>
      </c>
      <c r="AO502">
        <v>0.99792669161765579</v>
      </c>
      <c r="AP502">
        <v>0.99991264557180271</v>
      </c>
      <c r="AQ502">
        <v>0.99831856653987927</v>
      </c>
      <c r="AR502">
        <v>0.99838510779649869</v>
      </c>
      <c r="AS502">
        <v>0.99575744074140082</v>
      </c>
      <c r="AT502">
        <v>0.99946567585698831</v>
      </c>
      <c r="AU502">
        <v>0.99826301384554472</v>
      </c>
      <c r="AV502">
        <v>0.99862681577238044</v>
      </c>
      <c r="AW502">
        <v>0.99598341056258544</v>
      </c>
      <c r="AX502">
        <v>0.99985775102649355</v>
      </c>
      <c r="AY502">
        <v>464.82534980773926</v>
      </c>
      <c r="AZ502">
        <f>_xlfn.STDEV.S(HyperP_results[[#This Row],[Train Time Fold 1]:[Train Time Fold 5]])</f>
        <v>64.197517631236622</v>
      </c>
      <c r="BA502">
        <v>555.3447265625</v>
      </c>
      <c r="BB502">
        <v>375.98767638206482</v>
      </c>
      <c r="BC502">
        <v>460.91532230377197</v>
      </c>
      <c r="BD502">
        <v>452.12603545188904</v>
      </c>
      <c r="BE502">
        <v>479.75298833847046</v>
      </c>
    </row>
    <row r="503" spans="1:57" x14ac:dyDescent="0.25">
      <c r="A503" t="s">
        <v>1</v>
      </c>
      <c r="B5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0.75006994918950676</v>
      </c>
      <c r="C503">
        <v>94</v>
      </c>
      <c r="D503">
        <v>0.85</v>
      </c>
      <c r="E503">
        <v>0.9</v>
      </c>
      <c r="F503">
        <v>128</v>
      </c>
      <c r="G503">
        <v>5</v>
      </c>
      <c r="H503">
        <v>8</v>
      </c>
      <c r="I503">
        <v>5</v>
      </c>
      <c r="J503">
        <v>0</v>
      </c>
      <c r="K503">
        <v>1</v>
      </c>
      <c r="L503" t="b">
        <v>0</v>
      </c>
      <c r="M5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03">
        <f>STANDARDIZE(HyperP_results[[#This Row],[Nparam]],AVERAGE(M:M),_xlfn.STDEV.S(M:M))</f>
        <v>-2.4982599771103835E-2</v>
      </c>
      <c r="O503">
        <f>STANDARDIZE(HyperP_results[[#This Row],[AvgOACC]],AVERAGE(P:P),_xlfn.STDEV.S(P:P))</f>
        <v>0.78578807226202896</v>
      </c>
      <c r="P503">
        <v>0.98720395414292583</v>
      </c>
      <c r="Q503">
        <f>_xlfn.STDEV.S(HyperP_results[[#This Row],[OACC Fold 1]:[OACC fold 5]])</f>
        <v>1.2710138599336162E-3</v>
      </c>
      <c r="R503">
        <v>0.98551520560170247</v>
      </c>
      <c r="S503">
        <v>0.9871627651541155</v>
      </c>
      <c r="T503">
        <v>0.98647628200727677</v>
      </c>
      <c r="U503">
        <v>0.98826113818905748</v>
      </c>
      <c r="V503">
        <v>0.98860437976247684</v>
      </c>
      <c r="W503">
        <f>STANDARDIZE(HyperP_results[[#This Row],[AvgROCAUC]],AVERAGE(Y:Y),_xlfn.STDEV.S(Y:Y))</f>
        <v>0.69237785023478626</v>
      </c>
      <c r="X503">
        <f>_xlfn.STDEV.S(HyperP_results[[#This Row],[ROC_AUC Fold 1]:[ROC_AUC Fold 5]])</f>
        <v>2.4784214387903766E-4</v>
      </c>
      <c r="Y503">
        <v>0.9987228008097333</v>
      </c>
      <c r="Z503">
        <v>0.99858345978279406</v>
      </c>
      <c r="AA503">
        <v>0.99904047090353476</v>
      </c>
      <c r="AB503">
        <v>0.99888569066545252</v>
      </c>
      <c r="AC503">
        <v>0.99869471226126849</v>
      </c>
      <c r="AD503">
        <v>0.99840967043561601</v>
      </c>
      <c r="AE503">
        <v>0.99919548896690691</v>
      </c>
      <c r="AF503">
        <v>0.99823131382931052</v>
      </c>
      <c r="AG503">
        <v>0.99705177330244166</v>
      </c>
      <c r="AH503">
        <v>0.9997347912665796</v>
      </c>
      <c r="AI503">
        <v>0.99945287347275913</v>
      </c>
      <c r="AJ503">
        <v>0.99931687037979311</v>
      </c>
      <c r="AK503">
        <v>0.99875219063743848</v>
      </c>
      <c r="AL503">
        <v>0.99869196725906628</v>
      </c>
      <c r="AM503">
        <v>0.99925198682861049</v>
      </c>
      <c r="AN503">
        <v>0.99866038529591927</v>
      </c>
      <c r="AO503">
        <v>0.99783282837283915</v>
      </c>
      <c r="AP503">
        <v>0.99986787678642097</v>
      </c>
      <c r="AQ503">
        <v>0.99908252217719506</v>
      </c>
      <c r="AR503">
        <v>0.99921008855836568</v>
      </c>
      <c r="AS503">
        <v>0.99687280936256162</v>
      </c>
      <c r="AT503">
        <v>0.99991247321844223</v>
      </c>
      <c r="AU503">
        <v>0.9991703745196765</v>
      </c>
      <c r="AV503">
        <v>0.99926795108514932</v>
      </c>
      <c r="AW503">
        <v>0.99499747519752868</v>
      </c>
      <c r="AX503">
        <v>0.99960812590941517</v>
      </c>
      <c r="AY503">
        <v>957.37712087631223</v>
      </c>
      <c r="AZ503">
        <f>_xlfn.STDEV.S(HyperP_results[[#This Row],[Train Time Fold 1]:[Train Time Fold 5]])</f>
        <v>95.488522797279188</v>
      </c>
      <c r="BA503">
        <v>976.77059316635132</v>
      </c>
      <c r="BB503">
        <v>804.51811957359314</v>
      </c>
      <c r="BC503">
        <v>938.16636323928833</v>
      </c>
      <c r="BD503">
        <v>1052.5058660507202</v>
      </c>
      <c r="BE503">
        <v>1014.9246623516083</v>
      </c>
    </row>
    <row r="504" spans="1:57" x14ac:dyDescent="0.25">
      <c r="A504" t="s">
        <v>0</v>
      </c>
      <c r="B5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0.75001547050785966</v>
      </c>
      <c r="C504">
        <v>69</v>
      </c>
      <c r="D504">
        <v>0.85</v>
      </c>
      <c r="E504">
        <v>0.9</v>
      </c>
      <c r="F504">
        <v>64</v>
      </c>
      <c r="G504">
        <v>4</v>
      </c>
      <c r="H504">
        <v>4</v>
      </c>
      <c r="I504">
        <v>3</v>
      </c>
      <c r="J504">
        <v>0</v>
      </c>
      <c r="K504">
        <v>1</v>
      </c>
      <c r="L504" t="b">
        <v>0</v>
      </c>
      <c r="M5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504">
        <f>STANDARDIZE(HyperP_results[[#This Row],[Nparam]],AVERAGE(M:M),_xlfn.STDEV.S(M:M))</f>
        <v>-0.71030315702905844</v>
      </c>
      <c r="O504">
        <f>STANDARDIZE(HyperP_results[[#This Row],[AvgOACC]],AVERAGE(P:P),_xlfn.STDEV.S(P:P))</f>
        <v>0.24078043010385336</v>
      </c>
      <c r="P504">
        <v>0.97177181300199078</v>
      </c>
      <c r="Q504">
        <f>_xlfn.STDEV.S(HyperP_results[[#This Row],[OACC Fold 1]:[OACC fold 5]])</f>
        <v>1.198301510844785E-3</v>
      </c>
      <c r="R504">
        <v>0.97006933479783075</v>
      </c>
      <c r="S504">
        <v>0.97130500446214041</v>
      </c>
      <c r="T504">
        <v>0.97171689435024367</v>
      </c>
      <c r="U504">
        <v>0.97260932244113407</v>
      </c>
      <c r="V504">
        <v>0.97315850895860512</v>
      </c>
      <c r="W504">
        <f>STANDARDIZE(HyperP_results[[#This Row],[AvgROCAUC]],AVERAGE(Y:Y),_xlfn.STDEV.S(Y:Y))</f>
        <v>0.30009391532876623</v>
      </c>
      <c r="X504">
        <f>_xlfn.STDEV.S(HyperP_results[[#This Row],[ROC_AUC Fold 1]:[ROC_AUC Fold 5]])</f>
        <v>7.6488443113511E-4</v>
      </c>
      <c r="Y504">
        <v>0.99614475862918062</v>
      </c>
      <c r="Z504">
        <v>0.99713825520469646</v>
      </c>
      <c r="AA504">
        <v>0.99650660294854354</v>
      </c>
      <c r="AB504">
        <v>0.9950684353425876</v>
      </c>
      <c r="AC504">
        <v>0.9961166697173941</v>
      </c>
      <c r="AD504">
        <v>0.99589382993268127</v>
      </c>
      <c r="AE504">
        <v>0.99774162866225835</v>
      </c>
      <c r="AF504">
        <v>0.99663578937077435</v>
      </c>
      <c r="AG504">
        <v>0.99531619438008667</v>
      </c>
      <c r="AH504">
        <v>0.99923574211134358</v>
      </c>
      <c r="AI504">
        <v>0.99763333948656574</v>
      </c>
      <c r="AJ504">
        <v>0.99644825923597036</v>
      </c>
      <c r="AK504">
        <v>0.99435056882314488</v>
      </c>
      <c r="AL504">
        <v>0.99809935895465618</v>
      </c>
      <c r="AM504">
        <v>0.99759973782214539</v>
      </c>
      <c r="AN504">
        <v>0.99653828406964096</v>
      </c>
      <c r="AO504">
        <v>0.98615075298520782</v>
      </c>
      <c r="AP504">
        <v>0.99854036811575442</v>
      </c>
      <c r="AQ504">
        <v>0.99771599340851846</v>
      </c>
      <c r="AR504">
        <v>0.99543595201539359</v>
      </c>
      <c r="AS504">
        <v>0.99105180300600026</v>
      </c>
      <c r="AT504">
        <v>0.99931819883154749</v>
      </c>
      <c r="AU504">
        <v>0.99777250091478709</v>
      </c>
      <c r="AV504">
        <v>0.99728096117341125</v>
      </c>
      <c r="AW504">
        <v>0.98917060238816623</v>
      </c>
      <c r="AX504">
        <v>0.99887404422162085</v>
      </c>
      <c r="AY504">
        <v>628.30697326660152</v>
      </c>
      <c r="AZ504">
        <f>_xlfn.STDEV.S(HyperP_results[[#This Row],[Train Time Fold 1]:[Train Time Fold 5]])</f>
        <v>66.14062382975068</v>
      </c>
      <c r="BA504">
        <v>533.16186451911926</v>
      </c>
      <c r="BB504">
        <v>630.74047136306763</v>
      </c>
      <c r="BC504">
        <v>654.18416810035706</v>
      </c>
      <c r="BD504">
        <v>609.10875535011292</v>
      </c>
      <c r="BE504">
        <v>714.33960700035095</v>
      </c>
    </row>
    <row r="505" spans="1:57" x14ac:dyDescent="0.25">
      <c r="A505" t="s">
        <v>5</v>
      </c>
      <c r="B5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0.74990730623272128</v>
      </c>
      <c r="C505">
        <v>69</v>
      </c>
      <c r="D505">
        <v>0.85</v>
      </c>
      <c r="E505">
        <v>0.999</v>
      </c>
      <c r="F505">
        <v>64</v>
      </c>
      <c r="G505">
        <v>4</v>
      </c>
      <c r="H505">
        <v>4</v>
      </c>
      <c r="I505">
        <v>3</v>
      </c>
      <c r="J505">
        <v>0</v>
      </c>
      <c r="K505">
        <v>1</v>
      </c>
      <c r="L505" t="b">
        <v>0</v>
      </c>
      <c r="M5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203720</v>
      </c>
      <c r="N505">
        <f>STANDARDIZE(HyperP_results[[#This Row],[Nparam]],AVERAGE(M:M),_xlfn.STDEV.S(M:M))</f>
        <v>-0.71030315702905844</v>
      </c>
      <c r="O505">
        <f>STANDARDIZE(HyperP_results[[#This Row],[AvgOACC]],AVERAGE(P:P),_xlfn.STDEV.S(P:P))</f>
        <v>0.21702120015211895</v>
      </c>
      <c r="P505">
        <v>0.97109905951808884</v>
      </c>
      <c r="Q505">
        <f>_xlfn.STDEV.S(HyperP_results[[#This Row],[OACC Fold 1]:[OACC fold 5]])</f>
        <v>3.0884113075312566E-3</v>
      </c>
      <c r="R505">
        <v>0.97041257637125011</v>
      </c>
      <c r="S505">
        <v>0.97157959772087599</v>
      </c>
      <c r="T505">
        <v>0.96691151232237249</v>
      </c>
      <c r="U505">
        <v>0.97103041120340494</v>
      </c>
      <c r="V505">
        <v>0.97556119997254065</v>
      </c>
      <c r="W505">
        <f>STANDARDIZE(HyperP_results[[#This Row],[AvgROCAUC]],AVERAGE(Y:Y),_xlfn.STDEV.S(Y:Y))</f>
        <v>0.32258533772288178</v>
      </c>
      <c r="X505">
        <f>_xlfn.STDEV.S(HyperP_results[[#This Row],[ROC_AUC Fold 1]:[ROC_AUC Fold 5]])</f>
        <v>5.2685772526759255E-4</v>
      </c>
      <c r="Y505">
        <v>0.99629256951429002</v>
      </c>
      <c r="Z505">
        <v>0.99684152878883248</v>
      </c>
      <c r="AA505">
        <v>0.99564749023034016</v>
      </c>
      <c r="AB505">
        <v>0.995852280069354</v>
      </c>
      <c r="AC505">
        <v>0.99639477674700461</v>
      </c>
      <c r="AD505">
        <v>0.99672677173591939</v>
      </c>
      <c r="AE505">
        <v>0.99760256367968692</v>
      </c>
      <c r="AF505">
        <v>0.99680880295485874</v>
      </c>
      <c r="AG505">
        <v>0.99388789877027262</v>
      </c>
      <c r="AH505">
        <v>0.99929554872742621</v>
      </c>
      <c r="AI505">
        <v>0.99703039986173547</v>
      </c>
      <c r="AJ505">
        <v>0.99721819190435657</v>
      </c>
      <c r="AK505">
        <v>0.98952013901265379</v>
      </c>
      <c r="AL505">
        <v>0.99914383468187384</v>
      </c>
      <c r="AM505">
        <v>0.99715600103158275</v>
      </c>
      <c r="AN505">
        <v>0.99626828363266318</v>
      </c>
      <c r="AO505">
        <v>0.99178314174538107</v>
      </c>
      <c r="AP505">
        <v>0.99843939777208002</v>
      </c>
      <c r="AQ505">
        <v>0.99777881810485458</v>
      </c>
      <c r="AR505">
        <v>0.99567234589681552</v>
      </c>
      <c r="AS505">
        <v>0.9937197023703439</v>
      </c>
      <c r="AT505">
        <v>0.99857466643448745</v>
      </c>
      <c r="AU505">
        <v>0.99782172677448921</v>
      </c>
      <c r="AV505">
        <v>0.99680969172327016</v>
      </c>
      <c r="AW505">
        <v>0.99304639695835561</v>
      </c>
      <c r="AX505">
        <v>0.99916829449628031</v>
      </c>
      <c r="AY505">
        <v>667.07594041824336</v>
      </c>
      <c r="AZ505">
        <f>_xlfn.STDEV.S(HyperP_results[[#This Row],[Train Time Fold 1]:[Train Time Fold 5]])</f>
        <v>29.601189918086057</v>
      </c>
      <c r="BA505">
        <v>676.1108832359314</v>
      </c>
      <c r="BB505">
        <v>700.10334348678589</v>
      </c>
      <c r="BC505">
        <v>619.80901908874512</v>
      </c>
      <c r="BD505">
        <v>663.16759920120239</v>
      </c>
      <c r="BE505">
        <v>676.18885707855225</v>
      </c>
    </row>
    <row r="506" spans="1:57" x14ac:dyDescent="0.25">
      <c r="A506" t="s">
        <v>7</v>
      </c>
      <c r="B5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0.74959721178908001</v>
      </c>
      <c r="C506">
        <v>19</v>
      </c>
      <c r="D506">
        <v>0.85</v>
      </c>
      <c r="E506">
        <v>0.999</v>
      </c>
      <c r="F506">
        <v>256</v>
      </c>
      <c r="G506">
        <v>1</v>
      </c>
      <c r="H506">
        <v>16</v>
      </c>
      <c r="I506">
        <v>7</v>
      </c>
      <c r="J506">
        <v>0</v>
      </c>
      <c r="K506">
        <v>1</v>
      </c>
      <c r="L506" t="b">
        <v>0</v>
      </c>
      <c r="M5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06">
        <f>STANDARDIZE(HyperP_results[[#This Row],[Nparam]],AVERAGE(M:M),_xlfn.STDEV.S(M:M))</f>
        <v>-0.1953087066324975</v>
      </c>
      <c r="O506">
        <f>STANDARDIZE(HyperP_results[[#This Row],[AvgOACC]],AVERAGE(P:P),_xlfn.STDEV.S(P:P))</f>
        <v>0.59910840835553369</v>
      </c>
      <c r="P506">
        <v>0.9819180339122674</v>
      </c>
      <c r="Q506">
        <f>_xlfn.STDEV.S(HyperP_results[[#This Row],[OACC Fold 1]:[OACC fold 5]])</f>
        <v>3.5912977246305555E-3</v>
      </c>
      <c r="R506">
        <v>0.98695682021006381</v>
      </c>
      <c r="S506">
        <v>0.97734605615432146</v>
      </c>
      <c r="T506">
        <v>0.98331845953181851</v>
      </c>
      <c r="U506">
        <v>0.98009198874167636</v>
      </c>
      <c r="V506">
        <v>0.98187684492345717</v>
      </c>
      <c r="W506">
        <f>STANDARDIZE(HyperP_results[[#This Row],[AvgROCAUC]],AVERAGE(Y:Y),_xlfn.STDEV.S(Y:Y))</f>
        <v>0.64151967537566623</v>
      </c>
      <c r="X506">
        <f>_xlfn.STDEV.S(HyperP_results[[#This Row],[ROC_AUC Fold 1]:[ROC_AUC Fold 5]])</f>
        <v>4.9417909432335357E-4</v>
      </c>
      <c r="Y506">
        <v>0.99838856708679447</v>
      </c>
      <c r="Z506">
        <v>0.99886626697631353</v>
      </c>
      <c r="AA506">
        <v>0.9975888407896778</v>
      </c>
      <c r="AB506">
        <v>0.99871684144603234</v>
      </c>
      <c r="AC506">
        <v>0.99841102631772882</v>
      </c>
      <c r="AD506">
        <v>0.99835985990422049</v>
      </c>
      <c r="AE506">
        <v>0.9992399214778096</v>
      </c>
      <c r="AF506">
        <v>0.99932803553296123</v>
      </c>
      <c r="AG506">
        <v>0.99700213123032133</v>
      </c>
      <c r="AH506">
        <v>0.99990825056111077</v>
      </c>
      <c r="AI506">
        <v>0.99840291790526992</v>
      </c>
      <c r="AJ506">
        <v>0.99784392189799453</v>
      </c>
      <c r="AK506">
        <v>0.99448984138299767</v>
      </c>
      <c r="AL506">
        <v>0.99988202412475946</v>
      </c>
      <c r="AM506">
        <v>0.99891170728668099</v>
      </c>
      <c r="AN506">
        <v>0.99862118690577495</v>
      </c>
      <c r="AO506">
        <v>0.99791867165686443</v>
      </c>
      <c r="AP506">
        <v>0.99990160059395261</v>
      </c>
      <c r="AQ506">
        <v>0.99862216780115676</v>
      </c>
      <c r="AR506">
        <v>0.99854201245312657</v>
      </c>
      <c r="AS506">
        <v>0.99734583853145609</v>
      </c>
      <c r="AT506">
        <v>0.99973451837375871</v>
      </c>
      <c r="AU506">
        <v>0.99888531011230719</v>
      </c>
      <c r="AV506">
        <v>0.99861428043457812</v>
      </c>
      <c r="AW506">
        <v>0.99598144270183575</v>
      </c>
      <c r="AX506">
        <v>0.99985964691345863</v>
      </c>
      <c r="AY506">
        <v>499.99219408035276</v>
      </c>
      <c r="AZ506">
        <f>_xlfn.STDEV.S(HyperP_results[[#This Row],[Train Time Fold 1]:[Train Time Fold 5]])</f>
        <v>91.422624388842436</v>
      </c>
      <c r="BA506">
        <v>590.75192904472351</v>
      </c>
      <c r="BB506">
        <v>391.56326031684875</v>
      </c>
      <c r="BC506">
        <v>419.77243947982788</v>
      </c>
      <c r="BD506">
        <v>582.19241619110107</v>
      </c>
      <c r="BE506">
        <v>515.6809253692627</v>
      </c>
    </row>
    <row r="507" spans="1:57" x14ac:dyDescent="0.25">
      <c r="A507" t="s">
        <v>11</v>
      </c>
      <c r="B5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0.7494889853148996</v>
      </c>
      <c r="C507">
        <v>13</v>
      </c>
      <c r="D507">
        <v>0.9</v>
      </c>
      <c r="E507">
        <v>0.999</v>
      </c>
      <c r="F507">
        <v>64</v>
      </c>
      <c r="G507">
        <v>1</v>
      </c>
      <c r="H507">
        <v>8</v>
      </c>
      <c r="I507">
        <v>3</v>
      </c>
      <c r="J507">
        <v>0</v>
      </c>
      <c r="K507">
        <v>1</v>
      </c>
      <c r="L507" t="b">
        <v>0</v>
      </c>
      <c r="M5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507">
        <f>STANDARDIZE(HyperP_results[[#This Row],[Nparam]],AVERAGE(M:M),_xlfn.STDEV.S(M:M))</f>
        <v>-0.84129315091819212</v>
      </c>
      <c r="O507">
        <f>STANDARDIZE(HyperP_results[[#This Row],[AvgOACC]],AVERAGE(P:P),_xlfn.STDEV.S(P:P))</f>
        <v>5.7010059660844561E-2</v>
      </c>
      <c r="P507">
        <v>0.96656827074895324</v>
      </c>
      <c r="Q507">
        <f>_xlfn.STDEV.S(HyperP_results[[#This Row],[OACC Fold 1]:[OACC fold 5]])</f>
        <v>1.7148343511768469E-3</v>
      </c>
      <c r="R507">
        <v>0.96512665614059179</v>
      </c>
      <c r="S507">
        <v>0.96842177524541773</v>
      </c>
      <c r="T507">
        <v>0.96478341456717243</v>
      </c>
      <c r="U507">
        <v>0.96828447861604994</v>
      </c>
      <c r="V507">
        <v>0.96622502917553377</v>
      </c>
      <c r="W507">
        <f>STANDARDIZE(HyperP_results[[#This Row],[AvgROCAUC]],AVERAGE(Y:Y),_xlfn.STDEV.S(Y:Y))</f>
        <v>0.29963867590437754</v>
      </c>
      <c r="X507">
        <f>_xlfn.STDEV.S(HyperP_results[[#This Row],[ROC_AUC Fold 1]:[ROC_AUC Fold 5]])</f>
        <v>4.3439114151744708E-4</v>
      </c>
      <c r="Y507">
        <v>0.99614176685120071</v>
      </c>
      <c r="Z507">
        <v>0.99558950969939675</v>
      </c>
      <c r="AA507">
        <v>0.99630042828743848</v>
      </c>
      <c r="AB507">
        <v>0.99580895647080736</v>
      </c>
      <c r="AC507">
        <v>0.99666312423017767</v>
      </c>
      <c r="AD507">
        <v>0.99634681556818372</v>
      </c>
      <c r="AE507">
        <v>0.99651525471199687</v>
      </c>
      <c r="AF507">
        <v>0.99483457057302604</v>
      </c>
      <c r="AG507">
        <v>0.99279933761064576</v>
      </c>
      <c r="AH507">
        <v>0.99901544579110513</v>
      </c>
      <c r="AI507">
        <v>0.99683147106427972</v>
      </c>
      <c r="AJ507">
        <v>0.99609936208647276</v>
      </c>
      <c r="AK507">
        <v>0.99399906433790775</v>
      </c>
      <c r="AL507">
        <v>0.99900032178372411</v>
      </c>
      <c r="AM507">
        <v>0.99650729794588133</v>
      </c>
      <c r="AN507">
        <v>0.99555826876801146</v>
      </c>
      <c r="AO507">
        <v>0.99348014317115196</v>
      </c>
      <c r="AP507">
        <v>0.99897275960882914</v>
      </c>
      <c r="AQ507">
        <v>0.99716672578785004</v>
      </c>
      <c r="AR507">
        <v>0.99585213634003689</v>
      </c>
      <c r="AS507">
        <v>0.99532547674211369</v>
      </c>
      <c r="AT507">
        <v>0.99884597934942465</v>
      </c>
      <c r="AU507">
        <v>0.99679513034340239</v>
      </c>
      <c r="AV507">
        <v>0.99577712798931706</v>
      </c>
      <c r="AW507">
        <v>0.99443555812986395</v>
      </c>
      <c r="AX507">
        <v>0.99893399446550379</v>
      </c>
      <c r="AY507">
        <v>676.77674012184139</v>
      </c>
      <c r="AZ507">
        <f>_xlfn.STDEV.S(HyperP_results[[#This Row],[Train Time Fold 1]:[Train Time Fold 5]])</f>
        <v>48.096274469895391</v>
      </c>
      <c r="BA507">
        <v>701.51407289505005</v>
      </c>
      <c r="BB507">
        <v>742.92983245849609</v>
      </c>
      <c r="BC507">
        <v>669.96826601028442</v>
      </c>
      <c r="BD507">
        <v>616.24797606468201</v>
      </c>
      <c r="BE507">
        <v>653.22355318069458</v>
      </c>
    </row>
    <row r="508" spans="1:57" x14ac:dyDescent="0.25">
      <c r="A508" t="s">
        <v>11</v>
      </c>
      <c r="B5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0.74884245771988722</v>
      </c>
      <c r="C508">
        <v>41</v>
      </c>
      <c r="D508">
        <v>0.9</v>
      </c>
      <c r="E508">
        <v>0.999</v>
      </c>
      <c r="F508">
        <v>64</v>
      </c>
      <c r="G508">
        <v>3</v>
      </c>
      <c r="H508">
        <v>1</v>
      </c>
      <c r="I508">
        <v>3</v>
      </c>
      <c r="J508">
        <v>0</v>
      </c>
      <c r="K508">
        <v>1</v>
      </c>
      <c r="L508" t="b">
        <v>0</v>
      </c>
      <c r="M5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508">
        <f>STANDARDIZE(HyperP_results[[#This Row],[Nparam]],AVERAGE(M:M),_xlfn.STDEV.S(M:M))</f>
        <v>-0.75436049565004548</v>
      </c>
      <c r="O508">
        <f>STANDARDIZE(HyperP_results[[#This Row],[AvgOACC]],AVERAGE(P:P),_xlfn.STDEV.S(P:P))</f>
        <v>0.15738068415082246</v>
      </c>
      <c r="P508">
        <v>0.96941031097686547</v>
      </c>
      <c r="Q508">
        <f>_xlfn.STDEV.S(HyperP_results[[#This Row],[OACC Fold 1]:[OACC fold 5]])</f>
        <v>9.4200897331855437E-4</v>
      </c>
      <c r="R508">
        <v>0.97054987300061779</v>
      </c>
      <c r="S508">
        <v>0.97020663142719843</v>
      </c>
      <c r="T508">
        <v>0.96910825839225645</v>
      </c>
      <c r="U508">
        <v>0.96890231344820488</v>
      </c>
      <c r="V508">
        <v>0.96828447861604994</v>
      </c>
      <c r="W508">
        <f>STANDARDIZE(HyperP_results[[#This Row],[AvgROCAUC]],AVERAGE(Y:Y),_xlfn.STDEV.S(Y:Y))</f>
        <v>0.31480043065370622</v>
      </c>
      <c r="X508">
        <f>_xlfn.STDEV.S(HyperP_results[[#This Row],[ROC_AUC Fold 1]:[ROC_AUC Fold 5]])</f>
        <v>2.0568500372706807E-4</v>
      </c>
      <c r="Y508">
        <v>0.99624140805441319</v>
      </c>
      <c r="Z508">
        <v>0.99660539589723074</v>
      </c>
      <c r="AA508">
        <v>0.99615575979492788</v>
      </c>
      <c r="AB508">
        <v>0.99613090766033718</v>
      </c>
      <c r="AC508">
        <v>0.99619690403503769</v>
      </c>
      <c r="AD508">
        <v>0.99611807288453269</v>
      </c>
      <c r="AE508">
        <v>0.99742086007530084</v>
      </c>
      <c r="AF508">
        <v>0.99594510521907031</v>
      </c>
      <c r="AG508">
        <v>0.99458585813580469</v>
      </c>
      <c r="AH508">
        <v>0.99913836246267895</v>
      </c>
      <c r="AI508">
        <v>0.99703649522680837</v>
      </c>
      <c r="AJ508">
        <v>0.99629853879066776</v>
      </c>
      <c r="AK508">
        <v>0.99270072179647117</v>
      </c>
      <c r="AL508">
        <v>0.9987941297134838</v>
      </c>
      <c r="AM508">
        <v>0.99792808703718383</v>
      </c>
      <c r="AN508">
        <v>0.99595841822923259</v>
      </c>
      <c r="AO508">
        <v>0.99107051624784648</v>
      </c>
      <c r="AP508">
        <v>0.99907997776182034</v>
      </c>
      <c r="AQ508">
        <v>0.99716755522043909</v>
      </c>
      <c r="AR508">
        <v>0.99579879171934471</v>
      </c>
      <c r="AS508">
        <v>0.99351025515356739</v>
      </c>
      <c r="AT508">
        <v>0.99893185441127796</v>
      </c>
      <c r="AU508">
        <v>0.99720649032929831</v>
      </c>
      <c r="AV508">
        <v>0.99647629247294633</v>
      </c>
      <c r="AW508">
        <v>0.99235653181251116</v>
      </c>
      <c r="AX508">
        <v>0.99891428873129029</v>
      </c>
      <c r="AY508">
        <v>715.67003650665288</v>
      </c>
      <c r="AZ508">
        <f>_xlfn.STDEV.S(HyperP_results[[#This Row],[Train Time Fold 1]:[Train Time Fold 5]])</f>
        <v>58.684338583541681</v>
      </c>
      <c r="BA508">
        <v>743.74664664268494</v>
      </c>
      <c r="BB508">
        <v>712.67662596702576</v>
      </c>
      <c r="BC508">
        <v>653.6962206363678</v>
      </c>
      <c r="BD508">
        <v>799.14202070236206</v>
      </c>
      <c r="BE508">
        <v>669.08866858482361</v>
      </c>
    </row>
    <row r="509" spans="1:57" x14ac:dyDescent="0.25">
      <c r="A509" t="s">
        <v>9</v>
      </c>
      <c r="B5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0.74883177536358425</v>
      </c>
      <c r="C509">
        <v>98</v>
      </c>
      <c r="D509">
        <v>0.9</v>
      </c>
      <c r="E509">
        <v>0.9</v>
      </c>
      <c r="F509">
        <v>128</v>
      </c>
      <c r="G509">
        <v>5</v>
      </c>
      <c r="H509">
        <v>16</v>
      </c>
      <c r="I509">
        <v>5</v>
      </c>
      <c r="J509">
        <v>0</v>
      </c>
      <c r="K509">
        <v>1</v>
      </c>
      <c r="L509" t="b">
        <v>0</v>
      </c>
      <c r="M5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09">
        <f>STANDARDIZE(HyperP_results[[#This Row],[Nparam]],AVERAGE(M:M),_xlfn.STDEV.S(M:M))</f>
        <v>-2.4982599771103835E-2</v>
      </c>
      <c r="O509">
        <f>STANDARDIZE(HyperP_results[[#This Row],[AvgOACC]],AVERAGE(P:P),_xlfn.STDEV.S(P:P))</f>
        <v>0.79403107040854781</v>
      </c>
      <c r="P509">
        <v>0.98743735841285096</v>
      </c>
      <c r="Q509">
        <f>_xlfn.STDEV.S(HyperP_results[[#This Row],[OACC Fold 1]:[OACC fold 5]])</f>
        <v>1.1259160751600744E-3</v>
      </c>
      <c r="R509">
        <v>0.98819248987437358</v>
      </c>
      <c r="S509">
        <v>0.98668222695132834</v>
      </c>
      <c r="T509">
        <v>0.98585844717512183</v>
      </c>
      <c r="U509">
        <v>0.98791789661563811</v>
      </c>
      <c r="V509">
        <v>0.98853573144779294</v>
      </c>
      <c r="W509">
        <f>STANDARDIZE(HyperP_results[[#This Row],[AvgROCAUC]],AVERAGE(Y:Y),_xlfn.STDEV.S(Y:Y))</f>
        <v>0.67504968432296031</v>
      </c>
      <c r="X509">
        <f>_xlfn.STDEV.S(HyperP_results[[#This Row],[ROC_AUC Fold 1]:[ROC_AUC Fold 5]])</f>
        <v>4.0660103223695836E-4</v>
      </c>
      <c r="Y509">
        <v>0.99860892221655817</v>
      </c>
      <c r="Z509">
        <v>0.99883310292232486</v>
      </c>
      <c r="AA509">
        <v>0.99897922967069386</v>
      </c>
      <c r="AB509">
        <v>0.99792816302730702</v>
      </c>
      <c r="AC509">
        <v>0.99871018938885481</v>
      </c>
      <c r="AD509">
        <v>0.99859392607361064</v>
      </c>
      <c r="AE509">
        <v>0.99910244784846136</v>
      </c>
      <c r="AF509">
        <v>0.99875672408851246</v>
      </c>
      <c r="AG509">
        <v>0.99759776183686799</v>
      </c>
      <c r="AH509">
        <v>0.99989301165148925</v>
      </c>
      <c r="AI509">
        <v>0.99954748665529769</v>
      </c>
      <c r="AJ509">
        <v>0.99914389382772573</v>
      </c>
      <c r="AK509">
        <v>0.9973306525871799</v>
      </c>
      <c r="AL509">
        <v>0.99972693482589814</v>
      </c>
      <c r="AM509">
        <v>0.99905507374523717</v>
      </c>
      <c r="AN509">
        <v>0.9983204128625528</v>
      </c>
      <c r="AO509">
        <v>0.99409433850175244</v>
      </c>
      <c r="AP509">
        <v>0.9996493183625671</v>
      </c>
      <c r="AQ509">
        <v>0.99927998500077264</v>
      </c>
      <c r="AR509">
        <v>0.99730566152884459</v>
      </c>
      <c r="AS509">
        <v>0.99881104081268923</v>
      </c>
      <c r="AT509">
        <v>0.99941290700312502</v>
      </c>
      <c r="AU509">
        <v>0.99945662520853962</v>
      </c>
      <c r="AV509">
        <v>0.99927513529647471</v>
      </c>
      <c r="AW509">
        <v>0.99579431028337184</v>
      </c>
      <c r="AX509">
        <v>0.99949575151838999</v>
      </c>
      <c r="AY509">
        <v>1398.5229265213013</v>
      </c>
      <c r="AZ509">
        <f>_xlfn.STDEV.S(HyperP_results[[#This Row],[Train Time Fold 1]:[Train Time Fold 5]])</f>
        <v>158.46671252864346</v>
      </c>
      <c r="BA509">
        <v>1477.1332547664642</v>
      </c>
      <c r="BB509">
        <v>1160.9270946979523</v>
      </c>
      <c r="BC509">
        <v>1424.9365341663361</v>
      </c>
      <c r="BD509">
        <v>1583.8258910179138</v>
      </c>
      <c r="BE509">
        <v>1345.79185795784</v>
      </c>
    </row>
    <row r="510" spans="1:57" x14ac:dyDescent="0.25">
      <c r="A510" t="s">
        <v>11</v>
      </c>
      <c r="B5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0.74836096630836413</v>
      </c>
      <c r="C510">
        <v>1</v>
      </c>
      <c r="D510">
        <v>0.9</v>
      </c>
      <c r="E510">
        <v>0.999</v>
      </c>
      <c r="F510">
        <v>64</v>
      </c>
      <c r="G510">
        <v>1</v>
      </c>
      <c r="H510">
        <v>1</v>
      </c>
      <c r="I510">
        <v>3</v>
      </c>
      <c r="J510">
        <v>0</v>
      </c>
      <c r="K510">
        <v>1</v>
      </c>
      <c r="L510" t="b">
        <v>0</v>
      </c>
      <c r="M5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510">
        <f>STANDARDIZE(HyperP_results[[#This Row],[Nparam]],AVERAGE(M:M),_xlfn.STDEV.S(M:M))</f>
        <v>-0.84129315091819212</v>
      </c>
      <c r="O510">
        <f>STANDARDIZE(HyperP_results[[#This Row],[AvgOACC]],AVERAGE(P:P),_xlfn.STDEV.S(P:P))</f>
        <v>3.1796182977366909E-2</v>
      </c>
      <c r="P510">
        <v>0.96585432827624085</v>
      </c>
      <c r="Q510">
        <f>_xlfn.STDEV.S(HyperP_results[[#This Row],[OACC Fold 1]:[OACC fold 5]])</f>
        <v>6.8334561372871937E-3</v>
      </c>
      <c r="R510">
        <v>0.96855907187478552</v>
      </c>
      <c r="S510">
        <v>0.97075581794466947</v>
      </c>
      <c r="T510">
        <v>0.95379968421775241</v>
      </c>
      <c r="U510">
        <v>0.96842177524541773</v>
      </c>
      <c r="V510">
        <v>0.967735292098579</v>
      </c>
      <c r="W510">
        <f>STANDARDIZE(HyperP_results[[#This Row],[AvgROCAUC]],AVERAGE(Y:Y),_xlfn.STDEV.S(Y:Y))</f>
        <v>0.31741797878166517</v>
      </c>
      <c r="X510">
        <f>_xlfn.STDEV.S(HyperP_results[[#This Row],[ROC_AUC Fold 1]:[ROC_AUC Fold 5]])</f>
        <v>1.0586560250341866E-3</v>
      </c>
      <c r="Y510">
        <v>0.99625861026149598</v>
      </c>
      <c r="Z510">
        <v>0.99672154637203991</v>
      </c>
      <c r="AA510">
        <v>0.99699367916179593</v>
      </c>
      <c r="AB510">
        <v>0.99438841656182975</v>
      </c>
      <c r="AC510">
        <v>0.99664385181218174</v>
      </c>
      <c r="AD510">
        <v>0.99654555739963291</v>
      </c>
      <c r="AE510">
        <v>0.99707380040418447</v>
      </c>
      <c r="AF510">
        <v>0.99626917240107449</v>
      </c>
      <c r="AG510">
        <v>0.99522114299293041</v>
      </c>
      <c r="AH510">
        <v>0.9992015730576308</v>
      </c>
      <c r="AI510">
        <v>0.99781793646044847</v>
      </c>
      <c r="AJ510">
        <v>0.99609114097866736</v>
      </c>
      <c r="AK510">
        <v>0.99483262044792953</v>
      </c>
      <c r="AL510">
        <v>0.99938985474116226</v>
      </c>
      <c r="AM510">
        <v>0.99598058896272113</v>
      </c>
      <c r="AN510">
        <v>0.9932907983584448</v>
      </c>
      <c r="AO510">
        <v>0.9900029703558485</v>
      </c>
      <c r="AP510">
        <v>0.99834144361221389</v>
      </c>
      <c r="AQ510">
        <v>0.99724969798044738</v>
      </c>
      <c r="AR510">
        <v>0.99582849139709195</v>
      </c>
      <c r="AS510">
        <v>0.99475368324125224</v>
      </c>
      <c r="AT510">
        <v>0.99924206173456087</v>
      </c>
      <c r="AU510">
        <v>0.99725252383798912</v>
      </c>
      <c r="AV510">
        <v>0.99597084247098366</v>
      </c>
      <c r="AW510">
        <v>0.99421404384245238</v>
      </c>
      <c r="AX510">
        <v>0.99913093690539878</v>
      </c>
      <c r="AY510">
        <v>1695.2994809150696</v>
      </c>
      <c r="AZ510">
        <f>_xlfn.STDEV.S(HyperP_results[[#This Row],[Train Time Fold 1]:[Train Time Fold 5]])</f>
        <v>696.16554959907978</v>
      </c>
      <c r="BA510">
        <v>2008.0039944648743</v>
      </c>
      <c r="BB510">
        <v>2008.1851785182953</v>
      </c>
      <c r="BC510">
        <v>449.96487283706665</v>
      </c>
      <c r="BD510">
        <v>2006.667072057724</v>
      </c>
      <c r="BE510">
        <v>2003.6762866973877</v>
      </c>
    </row>
    <row r="511" spans="1:57" x14ac:dyDescent="0.25">
      <c r="A511" t="s">
        <v>5</v>
      </c>
      <c r="B5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0.74775385937695149</v>
      </c>
      <c r="C511">
        <v>1</v>
      </c>
      <c r="D511">
        <v>0.85</v>
      </c>
      <c r="E511">
        <v>0.999</v>
      </c>
      <c r="F511">
        <v>64</v>
      </c>
      <c r="G511">
        <v>1</v>
      </c>
      <c r="H511">
        <v>1</v>
      </c>
      <c r="I511">
        <v>3</v>
      </c>
      <c r="J511">
        <v>0</v>
      </c>
      <c r="K511">
        <v>1</v>
      </c>
      <c r="L511" t="b">
        <v>0</v>
      </c>
      <c r="M5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511">
        <f>STANDARDIZE(HyperP_results[[#This Row],[Nparam]],AVERAGE(M:M),_xlfn.STDEV.S(M:M))</f>
        <v>-0.84129315091819212</v>
      </c>
      <c r="O511">
        <f>STANDARDIZE(HyperP_results[[#This Row],[AvgOACC]],AVERAGE(P:P),_xlfn.STDEV.S(P:P))</f>
        <v>4.343335683127756E-2</v>
      </c>
      <c r="P511">
        <v>0.96618384018672343</v>
      </c>
      <c r="Q511">
        <f>_xlfn.STDEV.S(HyperP_results[[#This Row],[OACC Fold 1]:[OACC fold 5]])</f>
        <v>9.246471850152059E-3</v>
      </c>
      <c r="R511">
        <v>0.9686277201894693</v>
      </c>
      <c r="S511">
        <v>0.97178554266492756</v>
      </c>
      <c r="T511">
        <v>0.96794123704263058</v>
      </c>
      <c r="U511">
        <v>0.95002402691013932</v>
      </c>
      <c r="V511">
        <v>0.97254067412645018</v>
      </c>
      <c r="W511">
        <f>STANDARDIZE(HyperP_results[[#This Row],[AvgROCAUC]],AVERAGE(Y:Y),_xlfn.STDEV.S(Y:Y))</f>
        <v>0.30240484438961462</v>
      </c>
      <c r="X511">
        <f>_xlfn.STDEV.S(HyperP_results[[#This Row],[ROC_AUC Fold 1]:[ROC_AUC Fold 5]])</f>
        <v>1.5920180075010833E-3</v>
      </c>
      <c r="Y511">
        <v>0.99615994577314704</v>
      </c>
      <c r="Z511">
        <v>0.9969328330624464</v>
      </c>
      <c r="AA511">
        <v>0.99715236684795128</v>
      </c>
      <c r="AB511">
        <v>0.9963781127538881</v>
      </c>
      <c r="AC511">
        <v>0.99335973541087474</v>
      </c>
      <c r="AD511">
        <v>0.99697668079057433</v>
      </c>
      <c r="AE511">
        <v>0.99755370431345458</v>
      </c>
      <c r="AF511">
        <v>0.99669618859073184</v>
      </c>
      <c r="AG511">
        <v>0.99471232103606011</v>
      </c>
      <c r="AH511">
        <v>0.99932642870451005</v>
      </c>
      <c r="AI511">
        <v>0.9979039081127572</v>
      </c>
      <c r="AJ511">
        <v>0.99624602739036117</v>
      </c>
      <c r="AK511">
        <v>0.99529710984375919</v>
      </c>
      <c r="AL511">
        <v>0.99941744564161739</v>
      </c>
      <c r="AM511">
        <v>0.99741129266683226</v>
      </c>
      <c r="AN511">
        <v>0.99674429318099844</v>
      </c>
      <c r="AO511">
        <v>0.99285020495455356</v>
      </c>
      <c r="AP511">
        <v>0.99916555120529293</v>
      </c>
      <c r="AQ511">
        <v>0.99447022115180417</v>
      </c>
      <c r="AR511">
        <v>0.99054998470577704</v>
      </c>
      <c r="AS511">
        <v>0.99131653597100933</v>
      </c>
      <c r="AT511">
        <v>0.99817788027312948</v>
      </c>
      <c r="AU511">
        <v>0.99749478566593897</v>
      </c>
      <c r="AV511">
        <v>0.99638982271292131</v>
      </c>
      <c r="AW511">
        <v>0.99532436285867054</v>
      </c>
      <c r="AX511">
        <v>0.999173666176015</v>
      </c>
      <c r="AY511">
        <v>1700.643012857437</v>
      </c>
      <c r="AZ511">
        <f>_xlfn.STDEV.S(HyperP_results[[#This Row],[Train Time Fold 1]:[Train Time Fold 5]])</f>
        <v>730.36706562944789</v>
      </c>
      <c r="BA511">
        <v>2029.5688066482544</v>
      </c>
      <c r="BB511">
        <v>2029.4685580730438</v>
      </c>
      <c r="BC511">
        <v>2030.2032191753387</v>
      </c>
      <c r="BD511">
        <v>394.14537000656128</v>
      </c>
      <c r="BE511">
        <v>2019.8291103839874</v>
      </c>
    </row>
    <row r="512" spans="1:57" x14ac:dyDescent="0.25">
      <c r="A512" t="s">
        <v>1</v>
      </c>
      <c r="B5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0.74742904587237391</v>
      </c>
      <c r="C512">
        <v>90</v>
      </c>
      <c r="D512">
        <v>0.85</v>
      </c>
      <c r="E512">
        <v>0.9</v>
      </c>
      <c r="F512">
        <v>128</v>
      </c>
      <c r="G512">
        <v>5</v>
      </c>
      <c r="H512">
        <v>4</v>
      </c>
      <c r="I512">
        <v>5</v>
      </c>
      <c r="J512">
        <v>0</v>
      </c>
      <c r="K512">
        <v>1</v>
      </c>
      <c r="L512" t="b">
        <v>0</v>
      </c>
      <c r="M5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12">
        <f>STANDARDIZE(HyperP_results[[#This Row],[Nparam]],AVERAGE(M:M),_xlfn.STDEV.S(M:M))</f>
        <v>-2.4982599771103835E-2</v>
      </c>
      <c r="O512">
        <f>STANDARDIZE(HyperP_results[[#This Row],[AvgOACC]],AVERAGE(P:P),_xlfn.STDEV.S(P:P))</f>
        <v>0.74942190396855379</v>
      </c>
      <c r="P512">
        <v>0.98617422942266764</v>
      </c>
      <c r="Q512">
        <f>_xlfn.STDEV.S(HyperP_results[[#This Row],[OACC Fold 1]:[OACC fold 5]])</f>
        <v>1.4281489529974062E-3</v>
      </c>
      <c r="R512">
        <v>0.98572115054575415</v>
      </c>
      <c r="S512">
        <v>0.98400494267865724</v>
      </c>
      <c r="T512">
        <v>0.98640763369259288</v>
      </c>
      <c r="U512">
        <v>0.98778059998627032</v>
      </c>
      <c r="V512">
        <v>0.98695682021006381</v>
      </c>
      <c r="W512">
        <f>STANDARDIZE(HyperP_results[[#This Row],[AvgROCAUC]],AVERAGE(Y:Y),_xlfn.STDEV.S(Y:Y))</f>
        <v>0.7080278536678547</v>
      </c>
      <c r="X512">
        <f>_xlfn.STDEV.S(HyperP_results[[#This Row],[ROC_AUC Fold 1]:[ROC_AUC Fold 5]])</f>
        <v>3.5027549878362371E-4</v>
      </c>
      <c r="Y512">
        <v>0.99882565072375262</v>
      </c>
      <c r="Z512">
        <v>0.99830167559451788</v>
      </c>
      <c r="AA512">
        <v>0.99897809096360912</v>
      </c>
      <c r="AB512">
        <v>0.99902027494953971</v>
      </c>
      <c r="AC512">
        <v>0.99865004502406185</v>
      </c>
      <c r="AD512">
        <v>0.99917816708703422</v>
      </c>
      <c r="AE512">
        <v>0.9994778528960796</v>
      </c>
      <c r="AF512">
        <v>0.99895012379803338</v>
      </c>
      <c r="AG512">
        <v>0.99388934681874885</v>
      </c>
      <c r="AH512">
        <v>0.99988860227801735</v>
      </c>
      <c r="AI512">
        <v>0.99924484020595383</v>
      </c>
      <c r="AJ512">
        <v>0.99847042956399257</v>
      </c>
      <c r="AK512">
        <v>0.99841817412225986</v>
      </c>
      <c r="AL512">
        <v>0.99981301096667186</v>
      </c>
      <c r="AM512">
        <v>0.99950531097260231</v>
      </c>
      <c r="AN512">
        <v>0.99859502378566467</v>
      </c>
      <c r="AO512">
        <v>0.99788235905661504</v>
      </c>
      <c r="AP512">
        <v>0.99990445878718037</v>
      </c>
      <c r="AQ512">
        <v>0.99940179585657907</v>
      </c>
      <c r="AR512">
        <v>0.99832276439564116</v>
      </c>
      <c r="AS512">
        <v>0.9967260737836392</v>
      </c>
      <c r="AT512">
        <v>0.9996557385252447</v>
      </c>
      <c r="AU512">
        <v>0.99950331454764951</v>
      </c>
      <c r="AV512">
        <v>0.99874613293160996</v>
      </c>
      <c r="AW512">
        <v>0.9987260143765222</v>
      </c>
      <c r="AX512">
        <v>0.99987370807511688</v>
      </c>
      <c r="AY512">
        <v>763.23405699729915</v>
      </c>
      <c r="AZ512">
        <f>_xlfn.STDEV.S(HyperP_results[[#This Row],[Train Time Fold 1]:[Train Time Fold 5]])</f>
        <v>140.24135630723833</v>
      </c>
      <c r="BA512">
        <v>788.64971613883972</v>
      </c>
      <c r="BB512">
        <v>615.44228649139404</v>
      </c>
      <c r="BC512">
        <v>772.54549169540405</v>
      </c>
      <c r="BD512">
        <v>977.41105198860168</v>
      </c>
      <c r="BE512">
        <v>662.12173867225647</v>
      </c>
    </row>
    <row r="513" spans="1:57" x14ac:dyDescent="0.25">
      <c r="A513" t="s">
        <v>8</v>
      </c>
      <c r="B5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0.74737029522986664</v>
      </c>
      <c r="C513">
        <v>45</v>
      </c>
      <c r="D513">
        <v>0.9</v>
      </c>
      <c r="E513">
        <v>0.9</v>
      </c>
      <c r="F513">
        <v>64</v>
      </c>
      <c r="G513">
        <v>3</v>
      </c>
      <c r="H513">
        <v>2</v>
      </c>
      <c r="I513">
        <v>3</v>
      </c>
      <c r="J513">
        <v>0</v>
      </c>
      <c r="K513">
        <v>1</v>
      </c>
      <c r="L513" t="b">
        <v>0</v>
      </c>
      <c r="M5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513">
        <f>STANDARDIZE(HyperP_results[[#This Row],[Nparam]],AVERAGE(M:M),_xlfn.STDEV.S(M:M))</f>
        <v>-0.75436049565004548</v>
      </c>
      <c r="O513">
        <f>STANDARDIZE(HyperP_results[[#This Row],[AvgOACC]],AVERAGE(P:P),_xlfn.STDEV.S(P:P))</f>
        <v>0.15980509537039192</v>
      </c>
      <c r="P513">
        <v>0.96947895929154948</v>
      </c>
      <c r="Q513">
        <f>_xlfn.STDEV.S(HyperP_results[[#This Row],[OACC Fold 1]:[OACC fold 5]])</f>
        <v>2.6007656600809275E-3</v>
      </c>
      <c r="R513">
        <v>0.96567584265806272</v>
      </c>
      <c r="S513">
        <v>0.97206013592366303</v>
      </c>
      <c r="T513">
        <v>0.96800988535731447</v>
      </c>
      <c r="U513">
        <v>0.97109905951808884</v>
      </c>
      <c r="V513">
        <v>0.97054987300061779</v>
      </c>
      <c r="W513">
        <f>STANDARDIZE(HyperP_results[[#This Row],[AvgROCAUC]],AVERAGE(Y:Y),_xlfn.STDEV.S(Y:Y))</f>
        <v>0.30331987568203406</v>
      </c>
      <c r="X513">
        <f>_xlfn.STDEV.S(HyperP_results[[#This Row],[ROC_AUC Fold 1]:[ROC_AUC Fold 5]])</f>
        <v>7.9737310677611127E-4</v>
      </c>
      <c r="Y513">
        <v>0.9961659592472113</v>
      </c>
      <c r="Z513">
        <v>0.99624912970172363</v>
      </c>
      <c r="AA513">
        <v>0.99725444270137142</v>
      </c>
      <c r="AB513">
        <v>0.99504431876657851</v>
      </c>
      <c r="AC513">
        <v>0.9963556312371521</v>
      </c>
      <c r="AD513">
        <v>0.99592627382923027</v>
      </c>
      <c r="AE513">
        <v>0.99695085148970897</v>
      </c>
      <c r="AF513">
        <v>0.99585735785445373</v>
      </c>
      <c r="AG513">
        <v>0.99399015327036178</v>
      </c>
      <c r="AH513">
        <v>0.99887064024275163</v>
      </c>
      <c r="AI513">
        <v>0.99814836890152447</v>
      </c>
      <c r="AJ513">
        <v>0.99767555583206124</v>
      </c>
      <c r="AK513">
        <v>0.9938031322402423</v>
      </c>
      <c r="AL513">
        <v>0.99908366899629053</v>
      </c>
      <c r="AM513">
        <v>0.9970052661253751</v>
      </c>
      <c r="AN513">
        <v>0.99495760944997824</v>
      </c>
      <c r="AO513">
        <v>0.98899761628943139</v>
      </c>
      <c r="AP513">
        <v>0.99848853284259353</v>
      </c>
      <c r="AQ513">
        <v>0.99719453106871236</v>
      </c>
      <c r="AR513">
        <v>0.9958293986815121</v>
      </c>
      <c r="AS513">
        <v>0.99309176914394348</v>
      </c>
      <c r="AT513">
        <v>0.99898124801183208</v>
      </c>
      <c r="AU513">
        <v>0.99764261755808492</v>
      </c>
      <c r="AV513">
        <v>0.99623262180015604</v>
      </c>
      <c r="AW513">
        <v>0.99096584833363033</v>
      </c>
      <c r="AX513">
        <v>0.99846842495053878</v>
      </c>
      <c r="AY513">
        <v>675.93672552108762</v>
      </c>
      <c r="AZ513">
        <f>_xlfn.STDEV.S(HyperP_results[[#This Row],[Train Time Fold 1]:[Train Time Fold 5]])</f>
        <v>38.263377727542213</v>
      </c>
      <c r="BA513">
        <v>711.33131122589111</v>
      </c>
      <c r="BB513">
        <v>716.11045122146606</v>
      </c>
      <c r="BC513">
        <v>649.40903687477112</v>
      </c>
      <c r="BD513">
        <v>674.69118332862854</v>
      </c>
      <c r="BE513">
        <v>628.1416449546814</v>
      </c>
    </row>
    <row r="514" spans="1:57" x14ac:dyDescent="0.25">
      <c r="A514" t="s">
        <v>1</v>
      </c>
      <c r="B5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0.74715897729457914</v>
      </c>
      <c r="C514">
        <v>86</v>
      </c>
      <c r="D514">
        <v>0.85</v>
      </c>
      <c r="E514">
        <v>0.9</v>
      </c>
      <c r="F514">
        <v>128</v>
      </c>
      <c r="G514">
        <v>5</v>
      </c>
      <c r="H514">
        <v>2</v>
      </c>
      <c r="I514">
        <v>5</v>
      </c>
      <c r="J514">
        <v>0</v>
      </c>
      <c r="K514">
        <v>1</v>
      </c>
      <c r="L514" t="b">
        <v>0</v>
      </c>
      <c r="M5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14">
        <f>STANDARDIZE(HyperP_results[[#This Row],[Nparam]],AVERAGE(M:M),_xlfn.STDEV.S(M:M))</f>
        <v>-2.4982599771103835E-2</v>
      </c>
      <c r="O514">
        <f>STANDARDIZE(HyperP_results[[#This Row],[AvgOACC]],AVERAGE(P:P),_xlfn.STDEV.S(P:P))</f>
        <v>0.78772760123768137</v>
      </c>
      <c r="P514">
        <v>0.98725887279467295</v>
      </c>
      <c r="Q514">
        <f>_xlfn.STDEV.S(HyperP_results[[#This Row],[OACC Fold 1]:[OACC fold 5]])</f>
        <v>1.4281489529973839E-3</v>
      </c>
      <c r="R514">
        <v>0.98881032470652841</v>
      </c>
      <c r="S514">
        <v>0.985240612342967</v>
      </c>
      <c r="T514">
        <v>0.98812384155968969</v>
      </c>
      <c r="U514">
        <v>0.98771195167158643</v>
      </c>
      <c r="V514">
        <v>0.98640763369259288</v>
      </c>
      <c r="W514">
        <f>STANDARDIZE(HyperP_results[[#This Row],[AvgROCAUC]],AVERAGE(Y:Y),_xlfn.STDEV.S(Y:Y))</f>
        <v>0.66864623782876265</v>
      </c>
      <c r="X514">
        <f>_xlfn.STDEV.S(HyperP_results[[#This Row],[ROC_AUC Fold 1]:[ROC_AUC Fold 5]])</f>
        <v>5.1877468029320095E-4</v>
      </c>
      <c r="Y514">
        <v>0.99856683954710879</v>
      </c>
      <c r="Z514">
        <v>0.99879568430262289</v>
      </c>
      <c r="AA514">
        <v>0.99830026641837988</v>
      </c>
      <c r="AB514">
        <v>0.9989422655486706</v>
      </c>
      <c r="AC514">
        <v>0.99901244699412139</v>
      </c>
      <c r="AD514">
        <v>0.99778353447174872</v>
      </c>
      <c r="AE514">
        <v>0.99942476921038215</v>
      </c>
      <c r="AF514">
        <v>0.99877912845888306</v>
      </c>
      <c r="AG514">
        <v>0.99688907206083288</v>
      </c>
      <c r="AH514">
        <v>0.99966484452778948</v>
      </c>
      <c r="AI514">
        <v>0.99911752230353867</v>
      </c>
      <c r="AJ514">
        <v>0.99875620564027234</v>
      </c>
      <c r="AK514">
        <v>0.99486358640765171</v>
      </c>
      <c r="AL514">
        <v>0.99979551710058445</v>
      </c>
      <c r="AM514">
        <v>0.99933648286247601</v>
      </c>
      <c r="AN514">
        <v>0.99892729355946552</v>
      </c>
      <c r="AO514">
        <v>0.99750538376997555</v>
      </c>
      <c r="AP514">
        <v>0.99992051637526413</v>
      </c>
      <c r="AQ514">
        <v>0.9992283190661283</v>
      </c>
      <c r="AR514">
        <v>0.99872183992836538</v>
      </c>
      <c r="AS514">
        <v>0.9980797392027565</v>
      </c>
      <c r="AT514">
        <v>0.99989203498244661</v>
      </c>
      <c r="AU514">
        <v>0.99895107640096459</v>
      </c>
      <c r="AV514">
        <v>0.99871219308789994</v>
      </c>
      <c r="AW514">
        <v>0.99381323145012768</v>
      </c>
      <c r="AX514">
        <v>0.99953908402576785</v>
      </c>
      <c r="AY514">
        <v>731.77675065994265</v>
      </c>
      <c r="AZ514">
        <f>_xlfn.STDEV.S(HyperP_results[[#This Row],[Train Time Fold 1]:[Train Time Fold 5]])</f>
        <v>118.17917212188695</v>
      </c>
      <c r="BA514">
        <v>885.40958952903748</v>
      </c>
      <c r="BB514">
        <v>643.35669732093811</v>
      </c>
      <c r="BC514">
        <v>815.03557372093201</v>
      </c>
      <c r="BD514">
        <v>714.50659823417664</v>
      </c>
      <c r="BE514">
        <v>600.57529449462891</v>
      </c>
    </row>
    <row r="515" spans="1:57" x14ac:dyDescent="0.25">
      <c r="A515" t="s">
        <v>6</v>
      </c>
      <c r="B5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0.74708200286056115</v>
      </c>
      <c r="C515">
        <v>86</v>
      </c>
      <c r="D515">
        <v>0.85</v>
      </c>
      <c r="E515">
        <v>0.999</v>
      </c>
      <c r="F515">
        <v>128</v>
      </c>
      <c r="G515">
        <v>5</v>
      </c>
      <c r="H515">
        <v>2</v>
      </c>
      <c r="I515">
        <v>5</v>
      </c>
      <c r="J515">
        <v>0</v>
      </c>
      <c r="K515">
        <v>1</v>
      </c>
      <c r="L515" t="b">
        <v>0</v>
      </c>
      <c r="M5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15">
        <f>STANDARDIZE(HyperP_results[[#This Row],[Nparam]],AVERAGE(M:M),_xlfn.STDEV.S(M:M))</f>
        <v>-2.4982599771103835E-2</v>
      </c>
      <c r="O515">
        <f>STANDARDIZE(HyperP_results[[#This Row],[AvgOACC]],AVERAGE(P:P),_xlfn.STDEV.S(P:P))</f>
        <v>0.7605741955785591</v>
      </c>
      <c r="P515">
        <v>0.98649001167021366</v>
      </c>
      <c r="Q515">
        <f>_xlfn.STDEV.S(HyperP_results[[#This Row],[OACC Fold 1]:[OACC fold 5]])</f>
        <v>1.4221969286830182E-3</v>
      </c>
      <c r="R515">
        <v>0.98476007414017985</v>
      </c>
      <c r="S515">
        <v>0.98654493032196056</v>
      </c>
      <c r="T515">
        <v>0.9870941168394316</v>
      </c>
      <c r="U515">
        <v>0.98846708313310905</v>
      </c>
      <c r="V515">
        <v>0.98558385391638637</v>
      </c>
      <c r="W515">
        <f>STANDARDIZE(HyperP_results[[#This Row],[AvgROCAUC]],AVERAGE(Y:Y),_xlfn.STDEV.S(Y:Y))</f>
        <v>0.69454847449043366</v>
      </c>
      <c r="X515">
        <f>_xlfn.STDEV.S(HyperP_results[[#This Row],[ROC_AUC Fold 1]:[ROC_AUC Fold 5]])</f>
        <v>5.3761062718212611E-4</v>
      </c>
      <c r="Y515">
        <v>0.99873706588763034</v>
      </c>
      <c r="Z515">
        <v>0.99910224262393854</v>
      </c>
      <c r="AA515">
        <v>0.9986713665384559</v>
      </c>
      <c r="AB515">
        <v>0.99924445268580309</v>
      </c>
      <c r="AC515">
        <v>0.99880025678138518</v>
      </c>
      <c r="AD515">
        <v>0.99786701080856899</v>
      </c>
      <c r="AE515">
        <v>0.99938383767657046</v>
      </c>
      <c r="AF515">
        <v>0.99914311615536555</v>
      </c>
      <c r="AG515">
        <v>0.99832412523020253</v>
      </c>
      <c r="AH515">
        <v>0.99977428891168685</v>
      </c>
      <c r="AI515">
        <v>0.99916793444473451</v>
      </c>
      <c r="AJ515">
        <v>0.99936003119577121</v>
      </c>
      <c r="AK515">
        <v>0.99620819224143053</v>
      </c>
      <c r="AL515">
        <v>0.99980335917848573</v>
      </c>
      <c r="AM515">
        <v>0.99951161851810488</v>
      </c>
      <c r="AN515">
        <v>0.99834713146292042</v>
      </c>
      <c r="AO515">
        <v>0.99934774698508888</v>
      </c>
      <c r="AP515">
        <v>0.9999247390325956</v>
      </c>
      <c r="AQ515">
        <v>0.99941770938881036</v>
      </c>
      <c r="AR515">
        <v>0.99935884617122261</v>
      </c>
      <c r="AS515">
        <v>0.99658364522069753</v>
      </c>
      <c r="AT515">
        <v>0.99981486376529694</v>
      </c>
      <c r="AU515">
        <v>0.99855262084302376</v>
      </c>
      <c r="AV515">
        <v>0.99805433781939201</v>
      </c>
      <c r="AW515">
        <v>0.99535740806748652</v>
      </c>
      <c r="AX515">
        <v>0.99984686403922396</v>
      </c>
      <c r="AY515">
        <v>915.49536747932439</v>
      </c>
      <c r="AZ515">
        <f>_xlfn.STDEV.S(HyperP_results[[#This Row],[Train Time Fold 1]:[Train Time Fold 5]])</f>
        <v>146.41918888594222</v>
      </c>
      <c r="BA515">
        <v>892.31510210037231</v>
      </c>
      <c r="BB515">
        <v>747.75071310997009</v>
      </c>
      <c r="BC515">
        <v>878.56431412696838</v>
      </c>
      <c r="BD515">
        <v>907.44867062568665</v>
      </c>
      <c r="BE515">
        <v>1151.3980374336243</v>
      </c>
    </row>
    <row r="516" spans="1:57" x14ac:dyDescent="0.25">
      <c r="A516" t="s">
        <v>6</v>
      </c>
      <c r="B5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0.74696380615150293</v>
      </c>
      <c r="C516">
        <v>1</v>
      </c>
      <c r="D516">
        <v>0.85</v>
      </c>
      <c r="E516">
        <v>0.999</v>
      </c>
      <c r="F516">
        <v>128</v>
      </c>
      <c r="G516">
        <v>1</v>
      </c>
      <c r="H516">
        <v>1</v>
      </c>
      <c r="I516">
        <v>3</v>
      </c>
      <c r="J516">
        <v>0</v>
      </c>
      <c r="K516">
        <v>1</v>
      </c>
      <c r="L516" t="b">
        <v>0</v>
      </c>
      <c r="M5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16">
        <f>STANDARDIZE(HyperP_results[[#This Row],[Nparam]],AVERAGE(M:M),_xlfn.STDEV.S(M:M))</f>
        <v>-0.71321618070330928</v>
      </c>
      <c r="O516">
        <f>STANDARDIZE(HyperP_results[[#This Row],[AvgOACC]],AVERAGE(P:P),_xlfn.STDEV.S(P:P))</f>
        <v>0.14865280376039436</v>
      </c>
      <c r="P516">
        <v>0.96916317704400368</v>
      </c>
      <c r="Q516">
        <f>_xlfn.STDEV.S(HyperP_results[[#This Row],[OACC Fold 1]:[OACC fold 5]])</f>
        <v>2.3241282083961857E-3</v>
      </c>
      <c r="R516">
        <v>0.96835312693073383</v>
      </c>
      <c r="S516">
        <v>0.97315850895860512</v>
      </c>
      <c r="T516">
        <v>0.96903961007757256</v>
      </c>
      <c r="U516">
        <v>0.96725475389579185</v>
      </c>
      <c r="V516">
        <v>0.96800988535731447</v>
      </c>
      <c r="W516">
        <f>STANDARDIZE(HyperP_results[[#This Row],[AvgROCAUC]],AVERAGE(Y:Y),_xlfn.STDEV.S(Y:Y))</f>
        <v>0.36688826485817544</v>
      </c>
      <c r="X516">
        <f>_xlfn.STDEV.S(HyperP_results[[#This Row],[ROC_AUC Fold 1]:[ROC_AUC Fold 5]])</f>
        <v>4.6909261660755869E-4</v>
      </c>
      <c r="Y516">
        <v>0.99658372294861075</v>
      </c>
      <c r="Z516">
        <v>0.99676422996666025</v>
      </c>
      <c r="AA516">
        <v>0.99728695111826637</v>
      </c>
      <c r="AB516">
        <v>0.99633407168563615</v>
      </c>
      <c r="AC516">
        <v>0.99647848505225323</v>
      </c>
      <c r="AD516">
        <v>0.99605487692023764</v>
      </c>
      <c r="AE516">
        <v>0.9971354773972867</v>
      </c>
      <c r="AF516">
        <v>0.99620495888335125</v>
      </c>
      <c r="AG516">
        <v>0.99512534901681216</v>
      </c>
      <c r="AH516">
        <v>0.99913141087714019</v>
      </c>
      <c r="AI516">
        <v>0.99797175762745227</v>
      </c>
      <c r="AJ516">
        <v>0.99680547007331599</v>
      </c>
      <c r="AK516">
        <v>0.99498778441157243</v>
      </c>
      <c r="AL516">
        <v>0.99957823696415415</v>
      </c>
      <c r="AM516">
        <v>0.9970610502892695</v>
      </c>
      <c r="AN516">
        <v>0.99662908657567162</v>
      </c>
      <c r="AO516">
        <v>0.99299746034574954</v>
      </c>
      <c r="AP516">
        <v>0.99918237002071864</v>
      </c>
      <c r="AQ516">
        <v>0.99699461852562776</v>
      </c>
      <c r="AR516">
        <v>0.99548022379188594</v>
      </c>
      <c r="AS516">
        <v>0.99470701152498064</v>
      </c>
      <c r="AT516">
        <v>0.99897899305536619</v>
      </c>
      <c r="AU516">
        <v>0.9971675262867441</v>
      </c>
      <c r="AV516">
        <v>0.99548911147599994</v>
      </c>
      <c r="AW516">
        <v>0.99228242143408774</v>
      </c>
      <c r="AX516">
        <v>0.99928596875314002</v>
      </c>
      <c r="AY516">
        <v>771.47003273963924</v>
      </c>
      <c r="AZ516">
        <f>_xlfn.STDEV.S(HyperP_results[[#This Row],[Train Time Fold 1]:[Train Time Fold 5]])</f>
        <v>223.55279958378131</v>
      </c>
      <c r="BA516">
        <v>664.61306428909302</v>
      </c>
      <c r="BB516">
        <v>1161.4992349147797</v>
      </c>
      <c r="BC516">
        <v>736.5387589931488</v>
      </c>
      <c r="BD516">
        <v>600.81867289543152</v>
      </c>
      <c r="BE516">
        <v>693.88043260574341</v>
      </c>
    </row>
    <row r="517" spans="1:57" x14ac:dyDescent="0.25">
      <c r="A517" t="s">
        <v>9</v>
      </c>
      <c r="B5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0.74633292449392286</v>
      </c>
      <c r="C517">
        <v>86</v>
      </c>
      <c r="D517">
        <v>0.9</v>
      </c>
      <c r="E517">
        <v>0.9</v>
      </c>
      <c r="F517">
        <v>128</v>
      </c>
      <c r="G517">
        <v>5</v>
      </c>
      <c r="H517">
        <v>2</v>
      </c>
      <c r="I517">
        <v>5</v>
      </c>
      <c r="J517">
        <v>0</v>
      </c>
      <c r="K517">
        <v>1</v>
      </c>
      <c r="L517" t="b">
        <v>0</v>
      </c>
      <c r="M5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17">
        <f>STANDARDIZE(HyperP_results[[#This Row],[Nparam]],AVERAGE(M:M),_xlfn.STDEV.S(M:M))</f>
        <v>-2.4982599771103835E-2</v>
      </c>
      <c r="O517">
        <f>STANDARDIZE(HyperP_results[[#This Row],[AvgOACC]],AVERAGE(P:P),_xlfn.STDEV.S(P:P))</f>
        <v>0.77609042738376677</v>
      </c>
      <c r="P517">
        <v>0.98692936088419025</v>
      </c>
      <c r="Q517">
        <f>_xlfn.STDEV.S(HyperP_results[[#This Row],[OACC Fold 1]:[OACC fold 5]])</f>
        <v>1.6917318287651502E-3</v>
      </c>
      <c r="R517">
        <v>0.98462277751081206</v>
      </c>
      <c r="S517">
        <v>0.98757465504221875</v>
      </c>
      <c r="T517">
        <v>0.98599574380448962</v>
      </c>
      <c r="U517">
        <v>0.98908491796526399</v>
      </c>
      <c r="V517">
        <v>0.98736871009816707</v>
      </c>
      <c r="W517">
        <f>STANDARDIZE(HyperP_results[[#This Row],[AvgROCAUC]],AVERAGE(Y:Y),_xlfn.STDEV.S(Y:Y))</f>
        <v>0.67379706262516448</v>
      </c>
      <c r="X517">
        <f>_xlfn.STDEV.S(HyperP_results[[#This Row],[ROC_AUC Fold 1]:[ROC_AUC Fold 5]])</f>
        <v>3.0281694093039352E-4</v>
      </c>
      <c r="Y517">
        <v>0.99860069013951946</v>
      </c>
      <c r="Z517">
        <v>0.99852601947946151</v>
      </c>
      <c r="AA517">
        <v>0.9984217622092747</v>
      </c>
      <c r="AB517">
        <v>0.99913314362914907</v>
      </c>
      <c r="AC517">
        <v>0.99851963537655308</v>
      </c>
      <c r="AD517">
        <v>0.99840289000315874</v>
      </c>
      <c r="AE517">
        <v>0.99907235680569695</v>
      </c>
      <c r="AF517">
        <v>0.99873757853565037</v>
      </c>
      <c r="AG517">
        <v>0.99635841798847502</v>
      </c>
      <c r="AH517">
        <v>0.99985953201121835</v>
      </c>
      <c r="AI517">
        <v>0.99934141123518505</v>
      </c>
      <c r="AJ517">
        <v>0.9983084515210161</v>
      </c>
      <c r="AK517">
        <v>0.99545988534426433</v>
      </c>
      <c r="AL517">
        <v>0.99978800536662416</v>
      </c>
      <c r="AM517">
        <v>0.99950404753458888</v>
      </c>
      <c r="AN517">
        <v>0.99869686183280348</v>
      </c>
      <c r="AO517">
        <v>0.99823620269708302</v>
      </c>
      <c r="AP517">
        <v>0.99989832588010374</v>
      </c>
      <c r="AQ517">
        <v>0.99929373815044642</v>
      </c>
      <c r="AR517">
        <v>0.99929242924847961</v>
      </c>
      <c r="AS517">
        <v>0.99563082932335289</v>
      </c>
      <c r="AT517">
        <v>0.99947617504919695</v>
      </c>
      <c r="AU517">
        <v>0.99917794550319272</v>
      </c>
      <c r="AV517">
        <v>0.99921144022699138</v>
      </c>
      <c r="AW517">
        <v>0.99526822313313146</v>
      </c>
      <c r="AX517">
        <v>0.99982396976784171</v>
      </c>
      <c r="AY517">
        <v>683.0147776126862</v>
      </c>
      <c r="AZ517">
        <f>_xlfn.STDEV.S(HyperP_results[[#This Row],[Train Time Fold 1]:[Train Time Fold 5]])</f>
        <v>155.16920136168829</v>
      </c>
      <c r="BA517">
        <v>452.11751294136047</v>
      </c>
      <c r="BB517">
        <v>763.69556760787964</v>
      </c>
      <c r="BC517">
        <v>718.00649189949036</v>
      </c>
      <c r="BD517">
        <v>860.26033616065979</v>
      </c>
      <c r="BE517">
        <v>620.99397945404053</v>
      </c>
    </row>
    <row r="518" spans="1:57" x14ac:dyDescent="0.25">
      <c r="A518" t="s">
        <v>1</v>
      </c>
      <c r="B5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0.7461356998673816</v>
      </c>
      <c r="C518">
        <v>82</v>
      </c>
      <c r="D518">
        <v>0.85</v>
      </c>
      <c r="E518">
        <v>0.9</v>
      </c>
      <c r="F518">
        <v>128</v>
      </c>
      <c r="G518">
        <v>5</v>
      </c>
      <c r="H518">
        <v>1</v>
      </c>
      <c r="I518">
        <v>5</v>
      </c>
      <c r="J518">
        <v>0</v>
      </c>
      <c r="K518">
        <v>1</v>
      </c>
      <c r="L518" t="b">
        <v>0</v>
      </c>
      <c r="M5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18">
        <f>STANDARDIZE(HyperP_results[[#This Row],[Nparam]],AVERAGE(M:M),_xlfn.STDEV.S(M:M))</f>
        <v>-2.4982599771103835E-2</v>
      </c>
      <c r="O518">
        <f>STANDARDIZE(HyperP_results[[#This Row],[AvgOACC]],AVERAGE(P:P),_xlfn.STDEV.S(P:P))</f>
        <v>0.73099637869986356</v>
      </c>
      <c r="P518">
        <v>0.98565250223107026</v>
      </c>
      <c r="Q518">
        <f>_xlfn.STDEV.S(HyperP_results[[#This Row],[OACC Fold 1]:[OACC fold 5]])</f>
        <v>2.2622718546418835E-3</v>
      </c>
      <c r="R518">
        <v>0.98627033706322509</v>
      </c>
      <c r="S518">
        <v>0.98805519324500579</v>
      </c>
      <c r="T518">
        <v>0.98640763369259288</v>
      </c>
      <c r="U518">
        <v>0.98194549323814095</v>
      </c>
      <c r="V518">
        <v>0.98558385391638637</v>
      </c>
      <c r="W518">
        <f>STANDARDIZE(HyperP_results[[#This Row],[AvgROCAUC]],AVERAGE(Y:Y),_xlfn.STDEV.S(Y:Y))</f>
        <v>0.71629264783710012</v>
      </c>
      <c r="X518">
        <f>_xlfn.STDEV.S(HyperP_results[[#This Row],[ROC_AUC Fold 1]:[ROC_AUC Fold 5]])</f>
        <v>2.6489645247129316E-4</v>
      </c>
      <c r="Y518">
        <v>0.99887996594312811</v>
      </c>
      <c r="Z518">
        <v>0.99919833820453752</v>
      </c>
      <c r="AA518">
        <v>0.99902953547316053</v>
      </c>
      <c r="AB518">
        <v>0.99851245412636158</v>
      </c>
      <c r="AC518">
        <v>0.99873798888408105</v>
      </c>
      <c r="AD518">
        <v>0.99892151302749943</v>
      </c>
      <c r="AE518">
        <v>0.99940655062711858</v>
      </c>
      <c r="AF518">
        <v>0.99927694986531468</v>
      </c>
      <c r="AG518">
        <v>0.99823022485593782</v>
      </c>
      <c r="AH518">
        <v>0.99995162615682853</v>
      </c>
      <c r="AI518">
        <v>0.99943853200462107</v>
      </c>
      <c r="AJ518">
        <v>0.99872496913381392</v>
      </c>
      <c r="AK518">
        <v>0.99811256163488393</v>
      </c>
      <c r="AL518">
        <v>0.99962984243283437</v>
      </c>
      <c r="AM518">
        <v>0.99932197743673312</v>
      </c>
      <c r="AN518">
        <v>0.99841406683390321</v>
      </c>
      <c r="AO518">
        <v>0.99623054416919143</v>
      </c>
      <c r="AP518">
        <v>0.99962211525717326</v>
      </c>
      <c r="AQ518">
        <v>0.99910546659730293</v>
      </c>
      <c r="AR518">
        <v>0.99887870755297614</v>
      </c>
      <c r="AS518">
        <v>0.99714028990673076</v>
      </c>
      <c r="AT518">
        <v>0.9997116528279365</v>
      </c>
      <c r="AU518">
        <v>0.99932199672586297</v>
      </c>
      <c r="AV518">
        <v>0.99870339798382879</v>
      </c>
      <c r="AW518">
        <v>0.99779094635537335</v>
      </c>
      <c r="AX518">
        <v>0.99985904367669709</v>
      </c>
      <c r="AY518">
        <v>650.16162385940549</v>
      </c>
      <c r="AZ518">
        <f>_xlfn.STDEV.S(HyperP_results[[#This Row],[Train Time Fold 1]:[Train Time Fold 5]])</f>
        <v>116.23038838201087</v>
      </c>
      <c r="BA518">
        <v>762.31403207778931</v>
      </c>
      <c r="BB518">
        <v>776.24051403999329</v>
      </c>
      <c r="BC518">
        <v>548.91885590553284</v>
      </c>
      <c r="BD518">
        <v>636.12347269058228</v>
      </c>
      <c r="BE518">
        <v>527.21124458312988</v>
      </c>
    </row>
    <row r="519" spans="1:57" x14ac:dyDescent="0.25">
      <c r="A519" t="s">
        <v>9</v>
      </c>
      <c r="B5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0.74587117223087496</v>
      </c>
      <c r="C519">
        <v>5</v>
      </c>
      <c r="D519">
        <v>0.9</v>
      </c>
      <c r="E519">
        <v>0.9</v>
      </c>
      <c r="F519">
        <v>128</v>
      </c>
      <c r="G519">
        <v>1</v>
      </c>
      <c r="H519">
        <v>2</v>
      </c>
      <c r="I519">
        <v>3</v>
      </c>
      <c r="J519">
        <v>0</v>
      </c>
      <c r="K519">
        <v>1</v>
      </c>
      <c r="L519" t="b">
        <v>0</v>
      </c>
      <c r="M5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19">
        <f>STANDARDIZE(HyperP_results[[#This Row],[Nparam]],AVERAGE(M:M),_xlfn.STDEV.S(M:M))</f>
        <v>-0.71321618070330928</v>
      </c>
      <c r="O519">
        <f>STANDARDIZE(HyperP_results[[#This Row],[AvgOACC]],AVERAGE(P:P),_xlfn.STDEV.S(P:P))</f>
        <v>0.14137957010169774</v>
      </c>
      <c r="P519">
        <v>0.96895723209995199</v>
      </c>
      <c r="Q519">
        <f>_xlfn.STDEV.S(HyperP_results[[#This Row],[OACC Fold 1]:[OACC fold 5]])</f>
        <v>2.3578472663028857E-3</v>
      </c>
      <c r="R519">
        <v>0.96746069883984354</v>
      </c>
      <c r="S519">
        <v>0.96711745726642406</v>
      </c>
      <c r="T519">
        <v>0.97281526738518564</v>
      </c>
      <c r="U519">
        <v>0.9678039404132629</v>
      </c>
      <c r="V519">
        <v>0.9695887965950436</v>
      </c>
      <c r="W519">
        <f>STANDARDIZE(HyperP_results[[#This Row],[AvgROCAUC]],AVERAGE(Y:Y),_xlfn.STDEV.S(Y:Y))</f>
        <v>0.36713421699355336</v>
      </c>
      <c r="X519">
        <f>_xlfn.STDEV.S(HyperP_results[[#This Row],[ROC_AUC Fold 1]:[ROC_AUC Fold 5]])</f>
        <v>5.2538234000125276E-4</v>
      </c>
      <c r="Y519">
        <v>0.9965853393160502</v>
      </c>
      <c r="Z519">
        <v>0.99637561179135037</v>
      </c>
      <c r="AA519">
        <v>0.9967972111315927</v>
      </c>
      <c r="AB519">
        <v>0.99731584034326748</v>
      </c>
      <c r="AC519">
        <v>0.99654552452836498</v>
      </c>
      <c r="AD519">
        <v>0.99589250878567581</v>
      </c>
      <c r="AE519">
        <v>0.99656704602598578</v>
      </c>
      <c r="AF519">
        <v>0.99507220502702232</v>
      </c>
      <c r="AG519">
        <v>0.99525151488148278</v>
      </c>
      <c r="AH519">
        <v>0.99935719377935361</v>
      </c>
      <c r="AI519">
        <v>0.99765081543832512</v>
      </c>
      <c r="AJ519">
        <v>0.99586878223174202</v>
      </c>
      <c r="AK519">
        <v>0.99463442345392983</v>
      </c>
      <c r="AL519">
        <v>0.99941023552603769</v>
      </c>
      <c r="AM519">
        <v>0.9981240742423183</v>
      </c>
      <c r="AN519">
        <v>0.99675866160364934</v>
      </c>
      <c r="AO519">
        <v>0.99483893245410804</v>
      </c>
      <c r="AP519">
        <v>0.99937161401051267</v>
      </c>
      <c r="AQ519">
        <v>0.99726065420627452</v>
      </c>
      <c r="AR519">
        <v>0.9959115356955317</v>
      </c>
      <c r="AS519">
        <v>0.99476437652230743</v>
      </c>
      <c r="AT519">
        <v>0.99928741939392396</v>
      </c>
      <c r="AU519">
        <v>0.99741390634394422</v>
      </c>
      <c r="AV519">
        <v>0.99568010410440655</v>
      </c>
      <c r="AW519">
        <v>0.99109405631794689</v>
      </c>
      <c r="AX519">
        <v>0.99914736792576353</v>
      </c>
      <c r="AY519">
        <v>539.74157729148862</v>
      </c>
      <c r="AZ519">
        <f>_xlfn.STDEV.S(HyperP_results[[#This Row],[Train Time Fold 1]:[Train Time Fold 5]])</f>
        <v>72.335984499767591</v>
      </c>
      <c r="BA519">
        <v>615.20597982406616</v>
      </c>
      <c r="BB519">
        <v>448.60807108879089</v>
      </c>
      <c r="BC519">
        <v>491.41054224967957</v>
      </c>
      <c r="BD519">
        <v>536.06330037117004</v>
      </c>
      <c r="BE519">
        <v>607.41999292373657</v>
      </c>
    </row>
    <row r="520" spans="1:57" x14ac:dyDescent="0.25">
      <c r="A520" t="s">
        <v>4</v>
      </c>
      <c r="B5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0.74469580493285803</v>
      </c>
      <c r="C520">
        <v>11</v>
      </c>
      <c r="D520">
        <v>0.85</v>
      </c>
      <c r="E520">
        <v>0.9</v>
      </c>
      <c r="F520">
        <v>256</v>
      </c>
      <c r="G520">
        <v>1</v>
      </c>
      <c r="H520">
        <v>4</v>
      </c>
      <c r="I520">
        <v>7</v>
      </c>
      <c r="J520">
        <v>0</v>
      </c>
      <c r="K520">
        <v>1</v>
      </c>
      <c r="L520" t="b">
        <v>0</v>
      </c>
      <c r="M5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20">
        <f>STANDARDIZE(HyperP_results[[#This Row],[Nparam]],AVERAGE(M:M),_xlfn.STDEV.S(M:M))</f>
        <v>-0.1953087066324975</v>
      </c>
      <c r="O520">
        <f>STANDARDIZE(HyperP_results[[#This Row],[AvgOACC]],AVERAGE(P:P),_xlfn.STDEV.S(P:P))</f>
        <v>0.60589675977031321</v>
      </c>
      <c r="P520">
        <v>0.98211024919338219</v>
      </c>
      <c r="Q520">
        <f>_xlfn.STDEV.S(HyperP_results[[#This Row],[OACC Fold 1]:[OACC fold 5]])</f>
        <v>2.4820899171287512E-3</v>
      </c>
      <c r="R520">
        <v>0.97919956065078606</v>
      </c>
      <c r="S520">
        <v>0.98139630672067002</v>
      </c>
      <c r="T520">
        <v>0.98105306514725066</v>
      </c>
      <c r="U520">
        <v>0.98578979886043794</v>
      </c>
      <c r="V520">
        <v>0.98311251458776683</v>
      </c>
      <c r="W520">
        <f>STANDARDIZE(HyperP_results[[#This Row],[AvgROCAUC]],AVERAGE(Y:Y),_xlfn.STDEV.S(Y:Y))</f>
        <v>0.59962558195374727</v>
      </c>
      <c r="X520">
        <f>_xlfn.STDEV.S(HyperP_results[[#This Row],[ROC_AUC Fold 1]:[ROC_AUC Fold 5]])</f>
        <v>4.0591395892761075E-4</v>
      </c>
      <c r="Y520">
        <v>0.99811324421387693</v>
      </c>
      <c r="Z520">
        <v>0.99833038098908344</v>
      </c>
      <c r="AA520">
        <v>0.99763460107588253</v>
      </c>
      <c r="AB520">
        <v>0.99800959979169834</v>
      </c>
      <c r="AC520">
        <v>0.99868659269997284</v>
      </c>
      <c r="AD520">
        <v>0.99790504651274714</v>
      </c>
      <c r="AE520">
        <v>0.99834826215547934</v>
      </c>
      <c r="AF520">
        <v>0.99766242798198468</v>
      </c>
      <c r="AG520">
        <v>0.99770369215231991</v>
      </c>
      <c r="AH520">
        <v>0.9999071302642677</v>
      </c>
      <c r="AI520">
        <v>0.99868910108217801</v>
      </c>
      <c r="AJ520">
        <v>0.99753925949297251</v>
      </c>
      <c r="AK520">
        <v>0.99416830036238335</v>
      </c>
      <c r="AL520">
        <v>0.99984407765989636</v>
      </c>
      <c r="AM520">
        <v>0.99873382293003043</v>
      </c>
      <c r="AN520">
        <v>0.99857248980323399</v>
      </c>
      <c r="AO520">
        <v>0.99502272322224194</v>
      </c>
      <c r="AP520">
        <v>0.99989836896844386</v>
      </c>
      <c r="AQ520">
        <v>0.99902569640028183</v>
      </c>
      <c r="AR520">
        <v>0.99905161004100917</v>
      </c>
      <c r="AS520">
        <v>0.99689026020317228</v>
      </c>
      <c r="AT520">
        <v>0.99986254819502651</v>
      </c>
      <c r="AU520">
        <v>0.99838711046325346</v>
      </c>
      <c r="AV520">
        <v>0.9984465439129363</v>
      </c>
      <c r="AW520">
        <v>0.99482341234479887</v>
      </c>
      <c r="AX520">
        <v>0.99984853012170838</v>
      </c>
      <c r="AY520">
        <v>500.70259761810303</v>
      </c>
      <c r="AZ520">
        <f>_xlfn.STDEV.S(HyperP_results[[#This Row],[Train Time Fold 1]:[Train Time Fold 5]])</f>
        <v>29.843466586045722</v>
      </c>
      <c r="BA520">
        <v>515.09781861305237</v>
      </c>
      <c r="BB520">
        <v>470.70177364349365</v>
      </c>
      <c r="BC520">
        <v>535.95739579200745</v>
      </c>
      <c r="BD520">
        <v>468.30243873596191</v>
      </c>
      <c r="BE520">
        <v>513.45356130599976</v>
      </c>
    </row>
    <row r="521" spans="1:57" x14ac:dyDescent="0.25">
      <c r="A521" t="s">
        <v>2</v>
      </c>
      <c r="B5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0.74419883241319018</v>
      </c>
      <c r="C521">
        <v>90</v>
      </c>
      <c r="D521">
        <v>0.9</v>
      </c>
      <c r="E521">
        <v>0.999</v>
      </c>
      <c r="F521">
        <v>128</v>
      </c>
      <c r="G521">
        <v>5</v>
      </c>
      <c r="H521">
        <v>4</v>
      </c>
      <c r="I521">
        <v>5</v>
      </c>
      <c r="J521">
        <v>0</v>
      </c>
      <c r="K521">
        <v>1</v>
      </c>
      <c r="L521" t="b">
        <v>0</v>
      </c>
      <c r="M5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21">
        <f>STANDARDIZE(HyperP_results[[#This Row],[Nparam]],AVERAGE(M:M),_xlfn.STDEV.S(M:M))</f>
        <v>-2.4982599771103835E-2</v>
      </c>
      <c r="O521">
        <f>STANDARDIZE(HyperP_results[[#This Row],[AvgOACC]],AVERAGE(P:P),_xlfn.STDEV.S(P:P))</f>
        <v>0.75718001987116346</v>
      </c>
      <c r="P521">
        <v>0.9863939040296561</v>
      </c>
      <c r="Q521">
        <f>_xlfn.STDEV.S(HyperP_results[[#This Row],[OACC Fold 1]:[OACC fold 5]])</f>
        <v>1.3979669283913207E-3</v>
      </c>
      <c r="R521">
        <v>0.98784924830095422</v>
      </c>
      <c r="S521">
        <v>0.98455412919612828</v>
      </c>
      <c r="T521">
        <v>0.98654493032196056</v>
      </c>
      <c r="U521">
        <v>0.98544655728701858</v>
      </c>
      <c r="V521">
        <v>0.98757465504221875</v>
      </c>
      <c r="W521">
        <f>STANDARDIZE(HyperP_results[[#This Row],[AvgROCAUC]],AVERAGE(Y:Y),_xlfn.STDEV.S(Y:Y))</f>
        <v>0.67622682878401119</v>
      </c>
      <c r="X521">
        <f>_xlfn.STDEV.S(HyperP_results[[#This Row],[ROC_AUC Fold 1]:[ROC_AUC Fold 5]])</f>
        <v>2.5383942540296004E-4</v>
      </c>
      <c r="Y521">
        <v>0.99861665826640156</v>
      </c>
      <c r="Z521">
        <v>0.9985621434460783</v>
      </c>
      <c r="AA521">
        <v>0.99873838906793744</v>
      </c>
      <c r="AB521">
        <v>0.99891764941685024</v>
      </c>
      <c r="AC521">
        <v>0.99823060960490551</v>
      </c>
      <c r="AD521">
        <v>0.99863449979623675</v>
      </c>
      <c r="AE521">
        <v>0.99926146743599431</v>
      </c>
      <c r="AF521">
        <v>0.99934053383874644</v>
      </c>
      <c r="AG521">
        <v>0.99553117388463153</v>
      </c>
      <c r="AH521">
        <v>0.99990411408045943</v>
      </c>
      <c r="AI521">
        <v>0.9989570174529977</v>
      </c>
      <c r="AJ521">
        <v>0.99871939581523395</v>
      </c>
      <c r="AK521">
        <v>0.9975718083526407</v>
      </c>
      <c r="AL521">
        <v>0.99979435371540126</v>
      </c>
      <c r="AM521">
        <v>0.99928673619626451</v>
      </c>
      <c r="AN521">
        <v>0.99880134766916784</v>
      </c>
      <c r="AO521">
        <v>0.99792364700291103</v>
      </c>
      <c r="AP521">
        <v>0.9998464762441629</v>
      </c>
      <c r="AQ521">
        <v>0.99877416614537784</v>
      </c>
      <c r="AR521">
        <v>0.99926806218120057</v>
      </c>
      <c r="AS521">
        <v>0.99586541317649868</v>
      </c>
      <c r="AT521">
        <v>0.99974755977803398</v>
      </c>
      <c r="AU521">
        <v>0.99953785173487397</v>
      </c>
      <c r="AV521">
        <v>0.99745769647521854</v>
      </c>
      <c r="AW521">
        <v>0.99702177270837045</v>
      </c>
      <c r="AX521">
        <v>0.99984025716040592</v>
      </c>
      <c r="AY521">
        <v>932.49066085815434</v>
      </c>
      <c r="AZ521">
        <f>_xlfn.STDEV.S(HyperP_results[[#This Row],[Train Time Fold 1]:[Train Time Fold 5]])</f>
        <v>231.83142267857116</v>
      </c>
      <c r="BA521">
        <v>959.77384305000305</v>
      </c>
      <c r="BB521">
        <v>740.9540069103241</v>
      </c>
      <c r="BC521">
        <v>1307.5623800754547</v>
      </c>
      <c r="BD521">
        <v>741.49061751365662</v>
      </c>
      <c r="BE521">
        <v>912.67245674133301</v>
      </c>
    </row>
    <row r="522" spans="1:57" x14ac:dyDescent="0.25">
      <c r="A522" t="s">
        <v>9</v>
      </c>
      <c r="B5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0.74408263807793085</v>
      </c>
      <c r="C522">
        <v>25</v>
      </c>
      <c r="D522">
        <v>0.9</v>
      </c>
      <c r="E522">
        <v>0.9</v>
      </c>
      <c r="F522">
        <v>128</v>
      </c>
      <c r="G522">
        <v>2</v>
      </c>
      <c r="H522">
        <v>2</v>
      </c>
      <c r="I522">
        <v>3</v>
      </c>
      <c r="J522">
        <v>0</v>
      </c>
      <c r="K522">
        <v>1</v>
      </c>
      <c r="L522" t="b">
        <v>0</v>
      </c>
      <c r="M5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22">
        <f>STANDARDIZE(HyperP_results[[#This Row],[Nparam]],AVERAGE(M:M),_xlfn.STDEV.S(M:M))</f>
        <v>-0.54314226140382083</v>
      </c>
      <c r="O522">
        <f>STANDARDIZE(HyperP_results[[#This Row],[AvgOACC]],AVERAGE(P:P),_xlfn.STDEV.S(P:P))</f>
        <v>0.30914882649558578</v>
      </c>
      <c r="P522">
        <v>0.97370769547607616</v>
      </c>
      <c r="Q522">
        <f>_xlfn.STDEV.S(HyperP_results[[#This Row],[OACC Fold 1]:[OACC fold 5]])</f>
        <v>1.1005162038773414E-3</v>
      </c>
      <c r="R522">
        <v>0.97185419097961145</v>
      </c>
      <c r="S522">
        <v>0.97473742019633414</v>
      </c>
      <c r="T522">
        <v>0.97405093704949541</v>
      </c>
      <c r="U522">
        <v>0.9741882336788632</v>
      </c>
      <c r="V522">
        <v>0.97370769547607605</v>
      </c>
      <c r="W522">
        <f>STANDARDIZE(HyperP_results[[#This Row],[AvgROCAUC]],AVERAGE(Y:Y),_xlfn.STDEV.S(Y:Y))</f>
        <v>0.41965480295623214</v>
      </c>
      <c r="X522">
        <f>_xlfn.STDEV.S(HyperP_results[[#This Row],[ROC_AUC Fold 1]:[ROC_AUC Fold 5]])</f>
        <v>1.8742770472662747E-4</v>
      </c>
      <c r="Y522">
        <v>0.99693049820202795</v>
      </c>
      <c r="Z522">
        <v>0.99693146422571743</v>
      </c>
      <c r="AA522">
        <v>0.99670507922799079</v>
      </c>
      <c r="AB522">
        <v>0.99711777175987681</v>
      </c>
      <c r="AC522">
        <v>0.99711331242728551</v>
      </c>
      <c r="AD522">
        <v>0.99678486336926897</v>
      </c>
      <c r="AE522">
        <v>0.9977323891689992</v>
      </c>
      <c r="AF522">
        <v>0.99689860559642651</v>
      </c>
      <c r="AG522">
        <v>0.99399999257411042</v>
      </c>
      <c r="AH522">
        <v>0.99916285100264557</v>
      </c>
      <c r="AI522">
        <v>0.99775549754671189</v>
      </c>
      <c r="AJ522">
        <v>0.99670474298669143</v>
      </c>
      <c r="AK522">
        <v>0.9926457330838232</v>
      </c>
      <c r="AL522">
        <v>0.99901125185933382</v>
      </c>
      <c r="AM522">
        <v>0.99765075757093524</v>
      </c>
      <c r="AN522">
        <v>0.99570695231683415</v>
      </c>
      <c r="AO522">
        <v>0.99534574942078058</v>
      </c>
      <c r="AP522">
        <v>0.9995434646736796</v>
      </c>
      <c r="AQ522">
        <v>0.99799898423441535</v>
      </c>
      <c r="AR522">
        <v>0.9962524154133181</v>
      </c>
      <c r="AS522">
        <v>0.99454902572328152</v>
      </c>
      <c r="AT522">
        <v>0.99905673878371726</v>
      </c>
      <c r="AU522">
        <v>0.99736750634178373</v>
      </c>
      <c r="AV522">
        <v>0.99692587967705126</v>
      </c>
      <c r="AW522">
        <v>0.99426632210538823</v>
      </c>
      <c r="AX522">
        <v>0.99892383998001621</v>
      </c>
      <c r="AY522">
        <v>562.10494103431699</v>
      </c>
      <c r="AZ522">
        <f>_xlfn.STDEV.S(HyperP_results[[#This Row],[Train Time Fold 1]:[Train Time Fold 5]])</f>
        <v>44.492012433431256</v>
      </c>
      <c r="BA522">
        <v>516.62186455726624</v>
      </c>
      <c r="BB522">
        <v>601.30518078804016</v>
      </c>
      <c r="BC522">
        <v>521.83639860153198</v>
      </c>
      <c r="BD522">
        <v>557.02823495864868</v>
      </c>
      <c r="BE522">
        <v>613.73302626609802</v>
      </c>
    </row>
    <row r="523" spans="1:57" x14ac:dyDescent="0.25">
      <c r="A523" t="s">
        <v>0</v>
      </c>
      <c r="B5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0.74305867714286444</v>
      </c>
      <c r="C523">
        <v>21</v>
      </c>
      <c r="D523">
        <v>0.85</v>
      </c>
      <c r="E523">
        <v>0.9</v>
      </c>
      <c r="F523">
        <v>64</v>
      </c>
      <c r="G523">
        <v>2</v>
      </c>
      <c r="H523">
        <v>1</v>
      </c>
      <c r="I523">
        <v>3</v>
      </c>
      <c r="J523">
        <v>0</v>
      </c>
      <c r="K523">
        <v>1</v>
      </c>
      <c r="L523" t="b">
        <v>0</v>
      </c>
      <c r="M5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100996</v>
      </c>
      <c r="N523">
        <f>STANDARDIZE(HyperP_results[[#This Row],[Nparam]],AVERAGE(M:M),_xlfn.STDEV.S(M:M))</f>
        <v>-0.79841783427103241</v>
      </c>
      <c r="O523">
        <f>STANDARDIZE(HyperP_results[[#This Row],[AvgOACC]],AVERAGE(P:P),_xlfn.STDEV.S(P:P))</f>
        <v>0.10646804853996188</v>
      </c>
      <c r="P523">
        <v>0.96796869636850413</v>
      </c>
      <c r="Q523">
        <f>_xlfn.STDEV.S(HyperP_results[[#This Row],[OACC Fold 1]:[OACC fold 5]])</f>
        <v>2.5356237989736848E-3</v>
      </c>
      <c r="R523">
        <v>0.96821583030136615</v>
      </c>
      <c r="S523">
        <v>0.96485206288185621</v>
      </c>
      <c r="T523">
        <v>0.96986338985377907</v>
      </c>
      <c r="U523">
        <v>0.97089311457403715</v>
      </c>
      <c r="V523">
        <v>0.96601908423148208</v>
      </c>
      <c r="W523">
        <f>STANDARDIZE(HyperP_results[[#This Row],[AvgROCAUC]],AVERAGE(Y:Y),_xlfn.STDEV.S(Y:Y))</f>
        <v>0.26982446572595781</v>
      </c>
      <c r="X523">
        <f>_xlfn.STDEV.S(HyperP_results[[#This Row],[ROC_AUC Fold 1]:[ROC_AUC Fold 5]])</f>
        <v>5.8128948249016677E-4</v>
      </c>
      <c r="Y523">
        <v>0.99594583149779847</v>
      </c>
      <c r="Z523">
        <v>0.99637907577538753</v>
      </c>
      <c r="AA523">
        <v>0.99529707832643399</v>
      </c>
      <c r="AB523">
        <v>0.99599939366020751</v>
      </c>
      <c r="AC523">
        <v>0.99662972537700456</v>
      </c>
      <c r="AD523">
        <v>0.99542388434995865</v>
      </c>
      <c r="AE523">
        <v>0.99710338992956971</v>
      </c>
      <c r="AF523">
        <v>0.99588633540786686</v>
      </c>
      <c r="AG523">
        <v>0.99378096595972198</v>
      </c>
      <c r="AH523">
        <v>0.99921763064571445</v>
      </c>
      <c r="AI523">
        <v>0.99605143793712791</v>
      </c>
      <c r="AJ523">
        <v>0.99398633370439404</v>
      </c>
      <c r="AK523">
        <v>0.99325610408126885</v>
      </c>
      <c r="AL523">
        <v>0.99859513339604311</v>
      </c>
      <c r="AM523">
        <v>0.99729173863923304</v>
      </c>
      <c r="AN523">
        <v>0.99647421867998631</v>
      </c>
      <c r="AO523">
        <v>0.99164338650270312</v>
      </c>
      <c r="AP523">
        <v>0.99889159553882845</v>
      </c>
      <c r="AQ523">
        <v>0.99715832537174498</v>
      </c>
      <c r="AR523">
        <v>0.99638876730043269</v>
      </c>
      <c r="AS523">
        <v>0.99427196578150057</v>
      </c>
      <c r="AT523">
        <v>0.99928710341276306</v>
      </c>
      <c r="AU523">
        <v>0.99664511877956885</v>
      </c>
      <c r="AV523">
        <v>0.99481294387501551</v>
      </c>
      <c r="AW523">
        <v>0.99151321065763676</v>
      </c>
      <c r="AX523">
        <v>0.99891552393037364</v>
      </c>
      <c r="AY523">
        <v>884.20239248275755</v>
      </c>
      <c r="AZ523">
        <f>_xlfn.STDEV.S(HyperP_results[[#This Row],[Train Time Fold 1]:[Train Time Fold 5]])</f>
        <v>65.19322687429495</v>
      </c>
      <c r="BA523">
        <v>816.13916325569153</v>
      </c>
      <c r="BB523">
        <v>907.71891021728516</v>
      </c>
      <c r="BC523">
        <v>824.97450113296509</v>
      </c>
      <c r="BD523">
        <v>974.31579971313477</v>
      </c>
      <c r="BE523">
        <v>897.8635880947113</v>
      </c>
    </row>
    <row r="524" spans="1:57" x14ac:dyDescent="0.25">
      <c r="A524" t="s">
        <v>1</v>
      </c>
      <c r="B5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0.74297160643805971</v>
      </c>
      <c r="C524">
        <v>17</v>
      </c>
      <c r="D524">
        <v>0.85</v>
      </c>
      <c r="E524">
        <v>0.9</v>
      </c>
      <c r="F524">
        <v>128</v>
      </c>
      <c r="G524">
        <v>1</v>
      </c>
      <c r="H524">
        <v>16</v>
      </c>
      <c r="I524">
        <v>3</v>
      </c>
      <c r="J524">
        <v>0</v>
      </c>
      <c r="K524">
        <v>1</v>
      </c>
      <c r="L524" t="b">
        <v>0</v>
      </c>
      <c r="M5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24">
        <f>STANDARDIZE(HyperP_results[[#This Row],[Nparam]],AVERAGE(M:M),_xlfn.STDEV.S(M:M))</f>
        <v>-0.71321618070330928</v>
      </c>
      <c r="O524">
        <f>STANDARDIZE(HyperP_results[[#This Row],[AvgOACC]],AVERAGE(P:P),_xlfn.STDEV.S(P:P))</f>
        <v>0.13701562990647978</v>
      </c>
      <c r="P524">
        <v>0.96883366513352098</v>
      </c>
      <c r="Q524">
        <f>_xlfn.STDEV.S(HyperP_results[[#This Row],[OACC Fold 1]:[OACC fold 5]])</f>
        <v>2.0277415374122362E-3</v>
      </c>
      <c r="R524">
        <v>0.96986338985377907</v>
      </c>
      <c r="S524">
        <v>0.96910825839225645</v>
      </c>
      <c r="T524">
        <v>0.96526395276995947</v>
      </c>
      <c r="U524">
        <v>0.96993203816846296</v>
      </c>
      <c r="V524">
        <v>0.97000068648314686</v>
      </c>
      <c r="W524">
        <f>STANDARDIZE(HyperP_results[[#This Row],[AvgROCAUC]],AVERAGE(Y:Y),_xlfn.STDEV.S(Y:Y))</f>
        <v>0.35322016426796604</v>
      </c>
      <c r="X524">
        <f>_xlfn.STDEV.S(HyperP_results[[#This Row],[ROC_AUC Fold 1]:[ROC_AUC Fold 5]])</f>
        <v>2.2802360589495863E-4</v>
      </c>
      <c r="Y524">
        <v>0.9964938978583785</v>
      </c>
      <c r="Z524">
        <v>0.99645926156609133</v>
      </c>
      <c r="AA524">
        <v>0.99648222260447394</v>
      </c>
      <c r="AB524">
        <v>0.99614379531066366</v>
      </c>
      <c r="AC524">
        <v>0.99663966820900141</v>
      </c>
      <c r="AD524">
        <v>0.99674454160166182</v>
      </c>
      <c r="AE524">
        <v>0.99701578834577764</v>
      </c>
      <c r="AF524">
        <v>0.99557793276911355</v>
      </c>
      <c r="AG524">
        <v>0.99446815778530273</v>
      </c>
      <c r="AH524">
        <v>0.99918847420223511</v>
      </c>
      <c r="AI524">
        <v>0.99687237366439652</v>
      </c>
      <c r="AJ524">
        <v>0.99548520459819145</v>
      </c>
      <c r="AK524">
        <v>0.99515208221944984</v>
      </c>
      <c r="AL524">
        <v>0.99919449220707157</v>
      </c>
      <c r="AM524">
        <v>0.99734413756081619</v>
      </c>
      <c r="AN524">
        <v>0.99524905142488085</v>
      </c>
      <c r="AO524">
        <v>0.99309451672310345</v>
      </c>
      <c r="AP524">
        <v>0.99873317407499818</v>
      </c>
      <c r="AQ524">
        <v>0.99730733390081949</v>
      </c>
      <c r="AR524">
        <v>0.9964166894413572</v>
      </c>
      <c r="AS524">
        <v>0.99342389205726855</v>
      </c>
      <c r="AT524">
        <v>0.99935124758841742</v>
      </c>
      <c r="AU524">
        <v>0.99755348248845976</v>
      </c>
      <c r="AV524">
        <v>0.99640578351230902</v>
      </c>
      <c r="AW524">
        <v>0.99420186538347288</v>
      </c>
      <c r="AX524">
        <v>0.99907548221166809</v>
      </c>
      <c r="AY524">
        <v>458.0193551540375</v>
      </c>
      <c r="AZ524">
        <f>_xlfn.STDEV.S(HyperP_results[[#This Row],[Train Time Fold 1]:[Train Time Fold 5]])</f>
        <v>29.975309609385121</v>
      </c>
      <c r="BA524">
        <v>414.58231854438782</v>
      </c>
      <c r="BB524">
        <v>451.603928565979</v>
      </c>
      <c r="BC524">
        <v>490.20223760604858</v>
      </c>
      <c r="BD524">
        <v>451.45450377464294</v>
      </c>
      <c r="BE524">
        <v>482.25378727912903</v>
      </c>
    </row>
    <row r="525" spans="1:57" x14ac:dyDescent="0.25">
      <c r="A525" t="s">
        <v>2</v>
      </c>
      <c r="B5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0.74253361203377399</v>
      </c>
      <c r="C525">
        <v>29</v>
      </c>
      <c r="D525">
        <v>0.9</v>
      </c>
      <c r="E525">
        <v>0.999</v>
      </c>
      <c r="F525">
        <v>128</v>
      </c>
      <c r="G525">
        <v>2</v>
      </c>
      <c r="H525">
        <v>4</v>
      </c>
      <c r="I525">
        <v>3</v>
      </c>
      <c r="J525">
        <v>0</v>
      </c>
      <c r="K525">
        <v>1</v>
      </c>
      <c r="L525" t="b">
        <v>0</v>
      </c>
      <c r="M5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25">
        <f>STANDARDIZE(HyperP_results[[#This Row],[Nparam]],AVERAGE(M:M),_xlfn.STDEV.S(M:M))</f>
        <v>-0.54314226140382083</v>
      </c>
      <c r="O525">
        <f>STANDARDIZE(HyperP_results[[#This Row],[AvgOACC]],AVERAGE(P:P),_xlfn.STDEV.S(P:P))</f>
        <v>0.31399764893471682</v>
      </c>
      <c r="P525">
        <v>0.97384499210544395</v>
      </c>
      <c r="Q525">
        <f>_xlfn.STDEV.S(HyperP_results[[#This Row],[OACC Fold 1]:[OACC fold 5]])</f>
        <v>9.6718629804388827E-4</v>
      </c>
      <c r="R525">
        <v>0.97398228873481152</v>
      </c>
      <c r="S525">
        <v>0.97377634379075995</v>
      </c>
      <c r="T525">
        <v>0.97411958536417931</v>
      </c>
      <c r="U525">
        <v>0.97501201345506971</v>
      </c>
      <c r="V525">
        <v>0.9723347291823986</v>
      </c>
      <c r="W525">
        <f>STANDARDIZE(HyperP_results[[#This Row],[AvgROCAUC]],AVERAGE(Y:Y),_xlfn.STDEV.S(Y:Y))</f>
        <v>0.40474625332479947</v>
      </c>
      <c r="X525">
        <f>_xlfn.STDEV.S(HyperP_results[[#This Row],[ROC_AUC Fold 1]:[ROC_AUC Fold 5]])</f>
        <v>2.4226353882104545E-4</v>
      </c>
      <c r="Y525">
        <v>0.99683252103197151</v>
      </c>
      <c r="Z525">
        <v>0.99680755673134047</v>
      </c>
      <c r="AA525">
        <v>0.99712533631152134</v>
      </c>
      <c r="AB525">
        <v>0.99671143266612994</v>
      </c>
      <c r="AC525">
        <v>0.99700710187988806</v>
      </c>
      <c r="AD525">
        <v>0.99651117757097829</v>
      </c>
      <c r="AE525">
        <v>0.99736630077115995</v>
      </c>
      <c r="AF525">
        <v>0.99651452803064466</v>
      </c>
      <c r="AG525">
        <v>0.99495990019604352</v>
      </c>
      <c r="AH525">
        <v>0.99929108190283389</v>
      </c>
      <c r="AI525">
        <v>0.99792438352422819</v>
      </c>
      <c r="AJ525">
        <v>0.99753553777524984</v>
      </c>
      <c r="AK525">
        <v>0.99385938335412582</v>
      </c>
      <c r="AL525">
        <v>0.9993288703771166</v>
      </c>
      <c r="AM525">
        <v>0.99734038582503559</v>
      </c>
      <c r="AN525">
        <v>0.99696581870753831</v>
      </c>
      <c r="AO525">
        <v>0.99354597368264719</v>
      </c>
      <c r="AP525">
        <v>0.99924329693364411</v>
      </c>
      <c r="AQ525">
        <v>0.99790695579529354</v>
      </c>
      <c r="AR525">
        <v>0.9974247935279883</v>
      </c>
      <c r="AS525">
        <v>0.99371279629299591</v>
      </c>
      <c r="AT525">
        <v>0.99948937444405273</v>
      </c>
      <c r="AU525">
        <v>0.9973972694693386</v>
      </c>
      <c r="AV525">
        <v>0.99663056785635729</v>
      </c>
      <c r="AW525">
        <v>0.99348125705459511</v>
      </c>
      <c r="AX525">
        <v>0.99941376876992727</v>
      </c>
      <c r="AY525">
        <v>489.22031655311582</v>
      </c>
      <c r="AZ525">
        <f>_xlfn.STDEV.S(HyperP_results[[#This Row],[Train Time Fold 1]:[Train Time Fold 5]])</f>
        <v>46.61049198878078</v>
      </c>
      <c r="BA525">
        <v>500.03622651100159</v>
      </c>
      <c r="BB525">
        <v>451.71175217628479</v>
      </c>
      <c r="BC525">
        <v>478.49662089347839</v>
      </c>
      <c r="BD525">
        <v>564.28133654594421</v>
      </c>
      <c r="BE525">
        <v>451.57564663887024</v>
      </c>
    </row>
    <row r="526" spans="1:57" x14ac:dyDescent="0.25">
      <c r="A526" t="s">
        <v>0</v>
      </c>
      <c r="B5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0.74225984698022007</v>
      </c>
      <c r="C526">
        <v>1</v>
      </c>
      <c r="D526">
        <v>0.85</v>
      </c>
      <c r="E526">
        <v>0.9</v>
      </c>
      <c r="F526">
        <v>64</v>
      </c>
      <c r="G526">
        <v>1</v>
      </c>
      <c r="H526">
        <v>1</v>
      </c>
      <c r="I526">
        <v>3</v>
      </c>
      <c r="J526">
        <v>0</v>
      </c>
      <c r="K526">
        <v>1</v>
      </c>
      <c r="L526" t="b">
        <v>0</v>
      </c>
      <c r="M5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526">
        <f>STANDARDIZE(HyperP_results[[#This Row],[Nparam]],AVERAGE(M:M),_xlfn.STDEV.S(M:M))</f>
        <v>-0.84129315091819212</v>
      </c>
      <c r="O526">
        <f>STANDARDIZE(HyperP_results[[#This Row],[AvgOACC]],AVERAGE(P:P),_xlfn.STDEV.S(P:P))</f>
        <v>3.4220594196936363E-2</v>
      </c>
      <c r="P526">
        <v>0.96592297659092485</v>
      </c>
      <c r="Q526">
        <f>_xlfn.STDEV.S(HyperP_results[[#This Row],[OACC Fold 1]:[OACC fold 5]])</f>
        <v>7.9833887500601244E-3</v>
      </c>
      <c r="R526">
        <v>0.97000068648314686</v>
      </c>
      <c r="S526">
        <v>0.97116770783277273</v>
      </c>
      <c r="T526">
        <v>0.96855907187478552</v>
      </c>
      <c r="U526">
        <v>0.95180888309192013</v>
      </c>
      <c r="V526">
        <v>0.96807853367199836</v>
      </c>
      <c r="W526">
        <f>STANDARDIZE(HyperP_results[[#This Row],[AvgROCAUC]],AVERAGE(Y:Y),_xlfn.STDEV.S(Y:Y))</f>
        <v>0.27822564134526273</v>
      </c>
      <c r="X526">
        <f>_xlfn.STDEV.S(HyperP_results[[#This Row],[ROC_AUC Fold 1]:[ROC_AUC Fold 5]])</f>
        <v>1.5765736176534071E-3</v>
      </c>
      <c r="Y526">
        <v>0.99600104299943182</v>
      </c>
      <c r="Z526">
        <v>0.99704498188725743</v>
      </c>
      <c r="AA526">
        <v>0.99692396287679619</v>
      </c>
      <c r="AB526">
        <v>0.99622263280333201</v>
      </c>
      <c r="AC526">
        <v>0.99323993653923581</v>
      </c>
      <c r="AD526">
        <v>0.99657370089053743</v>
      </c>
      <c r="AE526">
        <v>0.99753517710411144</v>
      </c>
      <c r="AF526">
        <v>0.9969093448813976</v>
      </c>
      <c r="AG526">
        <v>0.99520101883205614</v>
      </c>
      <c r="AH526">
        <v>0.99909212867373343</v>
      </c>
      <c r="AI526">
        <v>0.99772269638118549</v>
      </c>
      <c r="AJ526">
        <v>0.99625028607233246</v>
      </c>
      <c r="AK526">
        <v>0.99469531574882686</v>
      </c>
      <c r="AL526">
        <v>0.9993708096948305</v>
      </c>
      <c r="AM526">
        <v>0.99711366139128255</v>
      </c>
      <c r="AN526">
        <v>0.99622351192393921</v>
      </c>
      <c r="AO526">
        <v>0.99342147864314145</v>
      </c>
      <c r="AP526">
        <v>0.99900411355765428</v>
      </c>
      <c r="AQ526">
        <v>0.9946300605273608</v>
      </c>
      <c r="AR526">
        <v>0.99068766974550859</v>
      </c>
      <c r="AS526">
        <v>0.99077815897344501</v>
      </c>
      <c r="AT526">
        <v>0.9981725085933949</v>
      </c>
      <c r="AU526">
        <v>0.99703623482355375</v>
      </c>
      <c r="AV526">
        <v>0.99570835953348547</v>
      </c>
      <c r="AW526">
        <v>0.99502940652290139</v>
      </c>
      <c r="AX526">
        <v>0.99915614358436733</v>
      </c>
      <c r="AY526">
        <v>1679.3349277019502</v>
      </c>
      <c r="AZ526">
        <f>_xlfn.STDEV.S(HyperP_results[[#This Row],[Train Time Fold 1]:[Train Time Fold 5]])</f>
        <v>722.81697706411296</v>
      </c>
      <c r="BA526">
        <v>2001.9931540489197</v>
      </c>
      <c r="BB526">
        <v>1999.5531249046326</v>
      </c>
      <c r="BC526">
        <v>2007.485422372818</v>
      </c>
      <c r="BD526">
        <v>386.33149361610413</v>
      </c>
      <c r="BE526">
        <v>2001.311443567276</v>
      </c>
    </row>
    <row r="527" spans="1:57" x14ac:dyDescent="0.25">
      <c r="A527" t="s">
        <v>0</v>
      </c>
      <c r="B5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0.74177596682625169</v>
      </c>
      <c r="C527">
        <v>85</v>
      </c>
      <c r="D527">
        <v>0.85</v>
      </c>
      <c r="E527">
        <v>0.9</v>
      </c>
      <c r="F527">
        <v>64</v>
      </c>
      <c r="G527">
        <v>5</v>
      </c>
      <c r="H527">
        <v>2</v>
      </c>
      <c r="I527">
        <v>3</v>
      </c>
      <c r="J527">
        <v>0</v>
      </c>
      <c r="K527">
        <v>1</v>
      </c>
      <c r="L527" t="b">
        <v>0</v>
      </c>
      <c r="M5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255082</v>
      </c>
      <c r="N527">
        <f>STANDARDIZE(HyperP_results[[#This Row],[Nparam]],AVERAGE(M:M),_xlfn.STDEV.S(M:M))</f>
        <v>-0.66624581840807151</v>
      </c>
      <c r="O527">
        <f>STANDARDIZE(HyperP_results[[#This Row],[AvgOACC]],AVERAGE(P:P),_xlfn.STDEV.S(P:P))</f>
        <v>0.25338736844559412</v>
      </c>
      <c r="P527">
        <v>0.97212878423834703</v>
      </c>
      <c r="Q527">
        <f>_xlfn.STDEV.S(HyperP_results[[#This Row],[OACC Fold 1]:[OACC fold 5]])</f>
        <v>2.9266250768575546E-3</v>
      </c>
      <c r="R527">
        <v>0.96972609322441139</v>
      </c>
      <c r="S527">
        <v>0.97432553030823088</v>
      </c>
      <c r="T527">
        <v>0.9713736527768243</v>
      </c>
      <c r="U527">
        <v>0.96924555502162424</v>
      </c>
      <c r="V527">
        <v>0.97597308986064391</v>
      </c>
      <c r="W527">
        <f>STANDARDIZE(HyperP_results[[#This Row],[AvgROCAUC]],AVERAGE(Y:Y),_xlfn.STDEV.S(Y:Y))</f>
        <v>0.29483313422791108</v>
      </c>
      <c r="X527">
        <f>_xlfn.STDEV.S(HyperP_results[[#This Row],[ROC_AUC Fold 1]:[ROC_AUC Fold 5]])</f>
        <v>2.5119947595738859E-4</v>
      </c>
      <c r="Y527">
        <v>0.99611018541734642</v>
      </c>
      <c r="Z527">
        <v>0.99607070991467772</v>
      </c>
      <c r="AA527">
        <v>0.99603998287547679</v>
      </c>
      <c r="AB527">
        <v>0.99588242433613849</v>
      </c>
      <c r="AC527">
        <v>0.99654073536690524</v>
      </c>
      <c r="AD527">
        <v>0.99601707459353384</v>
      </c>
      <c r="AE527">
        <v>0.99719662393931485</v>
      </c>
      <c r="AF527">
        <v>0.99585730230642788</v>
      </c>
      <c r="AG527">
        <v>0.9925030446147447</v>
      </c>
      <c r="AH527">
        <v>0.99927281244662436</v>
      </c>
      <c r="AI527">
        <v>0.99750313785921907</v>
      </c>
      <c r="AJ527">
        <v>0.99310252758329809</v>
      </c>
      <c r="AK527">
        <v>0.99404413948791059</v>
      </c>
      <c r="AL527">
        <v>0.99909668167500554</v>
      </c>
      <c r="AM527">
        <v>0.99788239108826771</v>
      </c>
      <c r="AN527">
        <v>0.99571963578270506</v>
      </c>
      <c r="AO527">
        <v>0.98977804015921123</v>
      </c>
      <c r="AP527">
        <v>0.99934380766835729</v>
      </c>
      <c r="AQ527">
        <v>0.99760882300236464</v>
      </c>
      <c r="AR527">
        <v>0.99607577269155378</v>
      </c>
      <c r="AS527">
        <v>0.99367685498722735</v>
      </c>
      <c r="AT527">
        <v>0.99888934058236256</v>
      </c>
      <c r="AU527">
        <v>0.99765714227295776</v>
      </c>
      <c r="AV527">
        <v>0.99725444624913817</v>
      </c>
      <c r="AW527">
        <v>0.99003761213093333</v>
      </c>
      <c r="AX527">
        <v>0.99911490804287539</v>
      </c>
      <c r="AY527">
        <v>680.991999578476</v>
      </c>
      <c r="AZ527">
        <f>_xlfn.STDEV.S(HyperP_results[[#This Row],[Train Time Fold 1]:[Train Time Fold 5]])</f>
        <v>103.72696604372121</v>
      </c>
      <c r="BA527">
        <v>681.43344449996948</v>
      </c>
      <c r="BB527">
        <v>656.02196288108826</v>
      </c>
      <c r="BC527">
        <v>745.68805742263794</v>
      </c>
      <c r="BD527">
        <v>524.12167406082153</v>
      </c>
      <c r="BE527">
        <v>797.69485902786255</v>
      </c>
    </row>
    <row r="528" spans="1:57" x14ac:dyDescent="0.25">
      <c r="A528" t="s">
        <v>8</v>
      </c>
      <c r="B5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0.74148211592745339</v>
      </c>
      <c r="C528">
        <v>41</v>
      </c>
      <c r="D528">
        <v>0.9</v>
      </c>
      <c r="E528">
        <v>0.9</v>
      </c>
      <c r="F528">
        <v>64</v>
      </c>
      <c r="G528">
        <v>3</v>
      </c>
      <c r="H528">
        <v>1</v>
      </c>
      <c r="I528">
        <v>3</v>
      </c>
      <c r="J528">
        <v>0</v>
      </c>
      <c r="K528">
        <v>1</v>
      </c>
      <c r="L528" t="b">
        <v>0</v>
      </c>
      <c r="M5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152358</v>
      </c>
      <c r="N528">
        <f>STANDARDIZE(HyperP_results[[#This Row],[Nparam]],AVERAGE(M:M),_xlfn.STDEV.S(M:M))</f>
        <v>-0.75436049565004548</v>
      </c>
      <c r="O528">
        <f>STANDARDIZE(HyperP_results[[#This Row],[AvgOACC]],AVERAGE(P:P),_xlfn.STDEV.S(P:P))</f>
        <v>0.12343892707691671</v>
      </c>
      <c r="P528">
        <v>0.96844923457129128</v>
      </c>
      <c r="Q528">
        <f>_xlfn.STDEV.S(HyperP_results[[#This Row],[OACC Fold 1]:[OACC fold 5]])</f>
        <v>1.8179494340319401E-3</v>
      </c>
      <c r="R528">
        <v>0.9696574449097275</v>
      </c>
      <c r="S528">
        <v>0.97068716962998558</v>
      </c>
      <c r="T528">
        <v>0.96691151232237249</v>
      </c>
      <c r="U528">
        <v>0.9686277201894693</v>
      </c>
      <c r="V528">
        <v>0.96636232580490145</v>
      </c>
      <c r="W528">
        <f>STANDARDIZE(HyperP_results[[#This Row],[AvgROCAUC]],AVERAGE(Y:Y),_xlfn.STDEV.S(Y:Y))</f>
        <v>0.30232158180246799</v>
      </c>
      <c r="X528">
        <f>_xlfn.STDEV.S(HyperP_results[[#This Row],[ROC_AUC Fold 1]:[ROC_AUC Fold 5]])</f>
        <v>2.4534513013456621E-4</v>
      </c>
      <c r="Y528">
        <v>0.99615939858157831</v>
      </c>
      <c r="Z528">
        <v>0.99601040867228374</v>
      </c>
      <c r="AA528">
        <v>0.99647310408785417</v>
      </c>
      <c r="AB528">
        <v>0.99593600147963113</v>
      </c>
      <c r="AC528">
        <v>0.99637386060392619</v>
      </c>
      <c r="AD528">
        <v>0.99600361806419679</v>
      </c>
      <c r="AE528">
        <v>0.99758580142573672</v>
      </c>
      <c r="AF528">
        <v>0.9947275665594959</v>
      </c>
      <c r="AG528">
        <v>0.99280457286282897</v>
      </c>
      <c r="AH528">
        <v>0.99924072599601721</v>
      </c>
      <c r="AI528">
        <v>0.99756077377959118</v>
      </c>
      <c r="AJ528">
        <v>0.99705736185391158</v>
      </c>
      <c r="AK528">
        <v>0.99253716657755597</v>
      </c>
      <c r="AL528">
        <v>0.99907576946726895</v>
      </c>
      <c r="AM528">
        <v>0.99782191002122378</v>
      </c>
      <c r="AN528">
        <v>0.99457458729668502</v>
      </c>
      <c r="AO528">
        <v>0.99181860036832403</v>
      </c>
      <c r="AP528">
        <v>0.99884504576872213</v>
      </c>
      <c r="AQ528">
        <v>0.99729220157835241</v>
      </c>
      <c r="AR528">
        <v>0.99534170553176871</v>
      </c>
      <c r="AS528">
        <v>0.99382552129745139</v>
      </c>
      <c r="AT528">
        <v>0.99911420426665343</v>
      </c>
      <c r="AU528">
        <v>0.99734936491504</v>
      </c>
      <c r="AV528">
        <v>0.99533154024306325</v>
      </c>
      <c r="AW528">
        <v>0.99225312629953066</v>
      </c>
      <c r="AX528">
        <v>0.9989588564377514</v>
      </c>
      <c r="AY528">
        <v>664.86858758926394</v>
      </c>
      <c r="AZ528">
        <f>_xlfn.STDEV.S(HyperP_results[[#This Row],[Train Time Fold 1]:[Train Time Fold 5]])</f>
        <v>29.613326574062917</v>
      </c>
      <c r="BA528">
        <v>627.90899682044983</v>
      </c>
      <c r="BB528">
        <v>706.12738466262817</v>
      </c>
      <c r="BC528">
        <v>675.18850779533386</v>
      </c>
      <c r="BD528">
        <v>668.1923816204071</v>
      </c>
      <c r="BE528">
        <v>646.92566704750061</v>
      </c>
    </row>
    <row r="529" spans="1:57" x14ac:dyDescent="0.25">
      <c r="A529" t="s">
        <v>6</v>
      </c>
      <c r="B5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0.74032633813757931</v>
      </c>
      <c r="C529">
        <v>5</v>
      </c>
      <c r="D529">
        <v>0.85</v>
      </c>
      <c r="E529">
        <v>0.999</v>
      </c>
      <c r="F529">
        <v>128</v>
      </c>
      <c r="G529">
        <v>1</v>
      </c>
      <c r="H529">
        <v>2</v>
      </c>
      <c r="I529">
        <v>3</v>
      </c>
      <c r="J529">
        <v>0</v>
      </c>
      <c r="K529">
        <v>1</v>
      </c>
      <c r="L529" t="b">
        <v>0</v>
      </c>
      <c r="M5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29">
        <f>STANDARDIZE(HyperP_results[[#This Row],[Nparam]],AVERAGE(M:M),_xlfn.STDEV.S(M:M))</f>
        <v>-0.71321618070330928</v>
      </c>
      <c r="O529">
        <f>STANDARDIZE(HyperP_results[[#This Row],[AvgOACC]],AVERAGE(P:P),_xlfn.STDEV.S(P:P))</f>
        <v>0.14331909907735019</v>
      </c>
      <c r="P529">
        <v>0.96901215075169911</v>
      </c>
      <c r="Q529">
        <f>_xlfn.STDEV.S(HyperP_results[[#This Row],[OACC Fold 1]:[OACC fold 5]])</f>
        <v>2.3684166012268308E-3</v>
      </c>
      <c r="R529">
        <v>0.96924555502162424</v>
      </c>
      <c r="S529">
        <v>0.97192283929429535</v>
      </c>
      <c r="T529">
        <v>0.9686277201894693</v>
      </c>
      <c r="U529">
        <v>0.96986338985377907</v>
      </c>
      <c r="V529">
        <v>0.96540124939932725</v>
      </c>
      <c r="W529">
        <f>STANDARDIZE(HyperP_results[[#This Row],[AvgROCAUC]],AVERAGE(Y:Y),_xlfn.STDEV.S(Y:Y))</f>
        <v>0.33049687100793701</v>
      </c>
      <c r="X529">
        <f>_xlfn.STDEV.S(HyperP_results[[#This Row],[ROC_AUC Fold 1]:[ROC_AUC Fold 5]])</f>
        <v>3.9544188401167285E-4</v>
      </c>
      <c r="Y529">
        <v>0.99634456314621533</v>
      </c>
      <c r="Z529">
        <v>0.99654592465370051</v>
      </c>
      <c r="AA529">
        <v>0.99651235733070553</v>
      </c>
      <c r="AB529">
        <v>0.99675910163281589</v>
      </c>
      <c r="AC529">
        <v>0.99615002970298061</v>
      </c>
      <c r="AD529">
        <v>0.99575540241087435</v>
      </c>
      <c r="AE529">
        <v>0.99732662303079678</v>
      </c>
      <c r="AF529">
        <v>0.99615615068475905</v>
      </c>
      <c r="AG529">
        <v>0.99454895146438549</v>
      </c>
      <c r="AH529">
        <v>0.99939921927374775</v>
      </c>
      <c r="AI529">
        <v>0.99745512721470542</v>
      </c>
      <c r="AJ529">
        <v>0.99730910550643881</v>
      </c>
      <c r="AK529">
        <v>0.99280401592110734</v>
      </c>
      <c r="AL529">
        <v>0.99888491684611036</v>
      </c>
      <c r="AM529">
        <v>0.99762325127158757</v>
      </c>
      <c r="AN529">
        <v>0.99638641576734421</v>
      </c>
      <c r="AO529">
        <v>0.99425585160102181</v>
      </c>
      <c r="AP529">
        <v>0.99919572740615492</v>
      </c>
      <c r="AQ529">
        <v>0.99701389801104012</v>
      </c>
      <c r="AR529">
        <v>0.99634579164454007</v>
      </c>
      <c r="AS529">
        <v>0.99306496168240965</v>
      </c>
      <c r="AT529">
        <v>0.99884447125752063</v>
      </c>
      <c r="AU529">
        <v>0.99679238164238071</v>
      </c>
      <c r="AV529">
        <v>0.99515974871554447</v>
      </c>
      <c r="AW529">
        <v>0.99251982712528963</v>
      </c>
      <c r="AX529">
        <v>0.99924773503267617</v>
      </c>
      <c r="AY529">
        <v>521.48417735099792</v>
      </c>
      <c r="AZ529">
        <f>_xlfn.STDEV.S(HyperP_results[[#This Row],[Train Time Fold 1]:[Train Time Fold 5]])</f>
        <v>85.842442925598064</v>
      </c>
      <c r="BA529">
        <v>450.23624730110168</v>
      </c>
      <c r="BB529">
        <v>652.47659730911255</v>
      </c>
      <c r="BC529">
        <v>520.4314136505127</v>
      </c>
      <c r="BD529">
        <v>544.65950393676758</v>
      </c>
      <c r="BE529">
        <v>439.61712455749512</v>
      </c>
    </row>
    <row r="530" spans="1:57" x14ac:dyDescent="0.25">
      <c r="A530" t="s">
        <v>6</v>
      </c>
      <c r="B5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0.73947186398379039</v>
      </c>
      <c r="C530">
        <v>37</v>
      </c>
      <c r="D530">
        <v>0.85</v>
      </c>
      <c r="E530">
        <v>0.999</v>
      </c>
      <c r="F530">
        <v>128</v>
      </c>
      <c r="G530">
        <v>2</v>
      </c>
      <c r="H530">
        <v>16</v>
      </c>
      <c r="I530">
        <v>3</v>
      </c>
      <c r="J530">
        <v>0</v>
      </c>
      <c r="K530">
        <v>1</v>
      </c>
      <c r="L530" t="b">
        <v>0</v>
      </c>
      <c r="M5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30">
        <f>STANDARDIZE(HyperP_results[[#This Row],[Nparam]],AVERAGE(M:M),_xlfn.STDEV.S(M:M))</f>
        <v>-0.54314226140382083</v>
      </c>
      <c r="O530">
        <f>STANDARDIZE(HyperP_results[[#This Row],[AvgOACC]],AVERAGE(P:P),_xlfn.STDEV.S(P:P))</f>
        <v>0.2970267703977581</v>
      </c>
      <c r="P530">
        <v>0.97336445390265669</v>
      </c>
      <c r="Q530">
        <f>_xlfn.STDEV.S(HyperP_results[[#This Row],[OACC Fold 1]:[OACC fold 5]])</f>
        <v>1.6033460169048647E-3</v>
      </c>
      <c r="R530">
        <v>0.9742568819935471</v>
      </c>
      <c r="S530">
        <v>0.9714423010915082</v>
      </c>
      <c r="T530">
        <v>0.97556119997254065</v>
      </c>
      <c r="U530">
        <v>0.9724033774970825</v>
      </c>
      <c r="V530">
        <v>0.97315850895860512</v>
      </c>
      <c r="W530">
        <f>STANDARDIZE(HyperP_results[[#This Row],[AvgROCAUC]],AVERAGE(Y:Y),_xlfn.STDEV.S(Y:Y))</f>
        <v>0.40117464143741971</v>
      </c>
      <c r="X530">
        <f>_xlfn.STDEV.S(HyperP_results[[#This Row],[ROC_AUC Fold 1]:[ROC_AUC Fold 5]])</f>
        <v>5.6884683278567551E-4</v>
      </c>
      <c r="Y530">
        <v>0.9968090488342114</v>
      </c>
      <c r="Z530">
        <v>0.99708540935148715</v>
      </c>
      <c r="AA530">
        <v>0.99614273012969379</v>
      </c>
      <c r="AB530">
        <v>0.99642376750250661</v>
      </c>
      <c r="AC530">
        <v>0.99679352391447262</v>
      </c>
      <c r="AD530">
        <v>0.9975998132728966</v>
      </c>
      <c r="AE530">
        <v>0.99826546356505164</v>
      </c>
      <c r="AF530">
        <v>0.99664365867441684</v>
      </c>
      <c r="AG530">
        <v>0.99357534307610051</v>
      </c>
      <c r="AH530">
        <v>0.99948302609527551</v>
      </c>
      <c r="AI530">
        <v>0.99710953351746734</v>
      </c>
      <c r="AJ530">
        <v>0.99661153339954656</v>
      </c>
      <c r="AK530">
        <v>0.99228880769916228</v>
      </c>
      <c r="AL530">
        <v>0.99942073471824622</v>
      </c>
      <c r="AM530">
        <v>0.99746837884700001</v>
      </c>
      <c r="AN530">
        <v>0.99663782613171681</v>
      </c>
      <c r="AO530">
        <v>0.99236373492544405</v>
      </c>
      <c r="AP530">
        <v>0.99957229077321808</v>
      </c>
      <c r="AQ530">
        <v>0.99780536959226829</v>
      </c>
      <c r="AR530">
        <v>0.99639898813716365</v>
      </c>
      <c r="AS530">
        <v>0.99367945404859492</v>
      </c>
      <c r="AT530">
        <v>0.99932377159020269</v>
      </c>
      <c r="AU530">
        <v>0.99785898372904025</v>
      </c>
      <c r="AV530">
        <v>0.9965832039064334</v>
      </c>
      <c r="AW530">
        <v>0.99643527594605841</v>
      </c>
      <c r="AX530">
        <v>0.99959577391858179</v>
      </c>
      <c r="AY530">
        <v>650.2369978427887</v>
      </c>
      <c r="AZ530">
        <f>_xlfn.STDEV.S(HyperP_results[[#This Row],[Train Time Fold 1]:[Train Time Fold 5]])</f>
        <v>84.075955482178557</v>
      </c>
      <c r="BA530">
        <v>684.18198323249817</v>
      </c>
      <c r="BB530">
        <v>577.28349733352661</v>
      </c>
      <c r="BC530">
        <v>780.96329665184021</v>
      </c>
      <c r="BD530">
        <v>620.27069497108459</v>
      </c>
      <c r="BE530">
        <v>588.4855170249939</v>
      </c>
    </row>
    <row r="531" spans="1:57" x14ac:dyDescent="0.25">
      <c r="A531" t="s">
        <v>1</v>
      </c>
      <c r="B5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0.73865143459618632</v>
      </c>
      <c r="C531">
        <v>29</v>
      </c>
      <c r="D531">
        <v>0.85</v>
      </c>
      <c r="E531">
        <v>0.9</v>
      </c>
      <c r="F531">
        <v>128</v>
      </c>
      <c r="G531">
        <v>2</v>
      </c>
      <c r="H531">
        <v>4</v>
      </c>
      <c r="I531">
        <v>3</v>
      </c>
      <c r="J531">
        <v>0</v>
      </c>
      <c r="K531">
        <v>1</v>
      </c>
      <c r="L531" t="b">
        <v>0</v>
      </c>
      <c r="M5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31">
        <f>STANDARDIZE(HyperP_results[[#This Row],[Nparam]],AVERAGE(M:M),_xlfn.STDEV.S(M:M))</f>
        <v>-0.54314226140382083</v>
      </c>
      <c r="O531">
        <f>STANDARDIZE(HyperP_results[[#This Row],[AvgOACC]],AVERAGE(P:P),_xlfn.STDEV.S(P:P))</f>
        <v>0.29023841898297459</v>
      </c>
      <c r="P531">
        <v>0.97317223862154179</v>
      </c>
      <c r="Q531">
        <f>_xlfn.STDEV.S(HyperP_results[[#This Row],[OACC Fold 1]:[OACC fold 5]])</f>
        <v>1.7870990444085726E-3</v>
      </c>
      <c r="R531">
        <v>0.97411958536417931</v>
      </c>
      <c r="S531">
        <v>0.97350175053202448</v>
      </c>
      <c r="T531">
        <v>0.97041257637125011</v>
      </c>
      <c r="U531">
        <v>0.97514931008443739</v>
      </c>
      <c r="V531">
        <v>0.97267797075581797</v>
      </c>
      <c r="W531">
        <f>STANDARDIZE(HyperP_results[[#This Row],[AvgROCAUC]],AVERAGE(Y:Y),_xlfn.STDEV.S(Y:Y))</f>
        <v>0.40240281181245469</v>
      </c>
      <c r="X531">
        <f>_xlfn.STDEV.S(HyperP_results[[#This Row],[ROC_AUC Fold 1]:[ROC_AUC Fold 5]])</f>
        <v>5.44244003962651E-4</v>
      </c>
      <c r="Y531">
        <v>0.9968171202201388</v>
      </c>
      <c r="Z531">
        <v>0.99691566309423119</v>
      </c>
      <c r="AA531">
        <v>0.99662439410550752</v>
      </c>
      <c r="AB531">
        <v>0.99630935241865037</v>
      </c>
      <c r="AC531">
        <v>0.99770926044805508</v>
      </c>
      <c r="AD531">
        <v>0.99652693103424961</v>
      </c>
      <c r="AE531">
        <v>0.99798361079782349</v>
      </c>
      <c r="AF531">
        <v>0.99707454470986523</v>
      </c>
      <c r="AG531">
        <v>0.99321897463316111</v>
      </c>
      <c r="AH531">
        <v>0.99938708272461474</v>
      </c>
      <c r="AI531">
        <v>0.9979390529075759</v>
      </c>
      <c r="AJ531">
        <v>0.99739133510050126</v>
      </c>
      <c r="AK531">
        <v>0.99147233113526989</v>
      </c>
      <c r="AL531">
        <v>0.99906555753066117</v>
      </c>
      <c r="AM531">
        <v>0.9975298533042376</v>
      </c>
      <c r="AN531">
        <v>0.99606601475503687</v>
      </c>
      <c r="AO531">
        <v>0.99210416295372184</v>
      </c>
      <c r="AP531">
        <v>0.99868883617301762</v>
      </c>
      <c r="AQ531">
        <v>0.99818741010059864</v>
      </c>
      <c r="AR531">
        <v>0.99715545966731922</v>
      </c>
      <c r="AS531">
        <v>0.99616564189389889</v>
      </c>
      <c r="AT531">
        <v>0.99942433977603606</v>
      </c>
      <c r="AU531">
        <v>0.99758233902690574</v>
      </c>
      <c r="AV531">
        <v>0.99680359995645029</v>
      </c>
      <c r="AW531">
        <v>0.99271717014198302</v>
      </c>
      <c r="AX531">
        <v>0.99934948096647269</v>
      </c>
      <c r="AY531">
        <v>484.67827501296995</v>
      </c>
      <c r="AZ531">
        <f>_xlfn.STDEV.S(HyperP_results[[#This Row],[Train Time Fold 1]:[Train Time Fold 5]])</f>
        <v>34.421795574456304</v>
      </c>
      <c r="BA531">
        <v>473.53091669082642</v>
      </c>
      <c r="BB531">
        <v>502.3804657459259</v>
      </c>
      <c r="BC531">
        <v>532.22605037689209</v>
      </c>
      <c r="BD531">
        <v>474.61920261383057</v>
      </c>
      <c r="BE531">
        <v>440.63473963737488</v>
      </c>
    </row>
    <row r="532" spans="1:57" x14ac:dyDescent="0.25">
      <c r="A532" t="s">
        <v>9</v>
      </c>
      <c r="B5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0.73799272304999364</v>
      </c>
      <c r="C532">
        <v>17</v>
      </c>
      <c r="D532">
        <v>0.9</v>
      </c>
      <c r="E532">
        <v>0.9</v>
      </c>
      <c r="F532">
        <v>128</v>
      </c>
      <c r="G532">
        <v>1</v>
      </c>
      <c r="H532">
        <v>16</v>
      </c>
      <c r="I532">
        <v>3</v>
      </c>
      <c r="J532">
        <v>0</v>
      </c>
      <c r="K532">
        <v>1</v>
      </c>
      <c r="L532" t="b">
        <v>0</v>
      </c>
      <c r="M5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32">
        <f>STANDARDIZE(HyperP_results[[#This Row],[Nparam]],AVERAGE(M:M),_xlfn.STDEV.S(M:M))</f>
        <v>-0.71321618070330928</v>
      </c>
      <c r="O532">
        <f>STANDARDIZE(HyperP_results[[#This Row],[AvgOACC]],AVERAGE(P:P),_xlfn.STDEV.S(P:P))</f>
        <v>0.11034710649126674</v>
      </c>
      <c r="P532">
        <v>0.96807853367199836</v>
      </c>
      <c r="Q532">
        <f>_xlfn.STDEV.S(HyperP_results[[#This Row],[OACC Fold 1]:[OACC fold 5]])</f>
        <v>2.9705768550036087E-3</v>
      </c>
      <c r="R532">
        <v>0.96478341456717243</v>
      </c>
      <c r="S532">
        <v>0.97219743255303082</v>
      </c>
      <c r="T532">
        <v>0.96560719434337883</v>
      </c>
      <c r="U532">
        <v>0.96883366513352098</v>
      </c>
      <c r="V532">
        <v>0.96897096176288877</v>
      </c>
      <c r="W532">
        <f>STANDARDIZE(HyperP_results[[#This Row],[AvgROCAUC]],AVERAGE(Y:Y),_xlfn.STDEV.S(Y:Y))</f>
        <v>0.34802758239664566</v>
      </c>
      <c r="X532">
        <f>_xlfn.STDEV.S(HyperP_results[[#This Row],[ROC_AUC Fold 1]:[ROC_AUC Fold 5]])</f>
        <v>3.9006822508714817E-4</v>
      </c>
      <c r="Y532">
        <v>0.9964597728435638</v>
      </c>
      <c r="Z532">
        <v>0.99595681105136036</v>
      </c>
      <c r="AA532">
        <v>0.99691138737283358</v>
      </c>
      <c r="AB532">
        <v>0.9962170883965209</v>
      </c>
      <c r="AC532">
        <v>0.99676421101170065</v>
      </c>
      <c r="AD532">
        <v>0.99644936638540316</v>
      </c>
      <c r="AE532">
        <v>0.99704183831581206</v>
      </c>
      <c r="AF532">
        <v>0.99452685302658972</v>
      </c>
      <c r="AG532">
        <v>0.99298892057268462</v>
      </c>
      <c r="AH532">
        <v>0.99912681478752785</v>
      </c>
      <c r="AI532">
        <v>0.99739747200520346</v>
      </c>
      <c r="AJ532">
        <v>0.99696996629345802</v>
      </c>
      <c r="AK532">
        <v>0.99508287292817688</v>
      </c>
      <c r="AL532">
        <v>0.99916583846089368</v>
      </c>
      <c r="AM532">
        <v>0.99689198106501842</v>
      </c>
      <c r="AN532">
        <v>0.99544246965041039</v>
      </c>
      <c r="AO532">
        <v>0.99426617358759584</v>
      </c>
      <c r="AP532">
        <v>0.99903091450520709</v>
      </c>
      <c r="AQ532">
        <v>0.99779631334574392</v>
      </c>
      <c r="AR532">
        <v>0.99683928030496605</v>
      </c>
      <c r="AS532">
        <v>0.99343146646468239</v>
      </c>
      <c r="AT532">
        <v>0.99917244533971161</v>
      </c>
      <c r="AU532">
        <v>0.99708167036921524</v>
      </c>
      <c r="AV532">
        <v>0.99516539609815868</v>
      </c>
      <c r="AW532">
        <v>0.99519273896512805</v>
      </c>
      <c r="AX532">
        <v>0.99907622907623017</v>
      </c>
      <c r="AY532">
        <v>424.8598020553589</v>
      </c>
      <c r="AZ532">
        <f>_xlfn.STDEV.S(HyperP_results[[#This Row],[Train Time Fold 1]:[Train Time Fold 5]])</f>
        <v>54.324090234486732</v>
      </c>
      <c r="BA532">
        <v>376.54716467857361</v>
      </c>
      <c r="BB532">
        <v>456.92371582984924</v>
      </c>
      <c r="BC532">
        <v>434.70061421394348</v>
      </c>
      <c r="BD532">
        <v>492.58061361312866</v>
      </c>
      <c r="BE532">
        <v>363.54690194129944</v>
      </c>
    </row>
    <row r="533" spans="1:57" x14ac:dyDescent="0.25">
      <c r="A533" t="s">
        <v>7</v>
      </c>
      <c r="B5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0.73747983403062123</v>
      </c>
      <c r="C533">
        <v>15</v>
      </c>
      <c r="D533">
        <v>0.85</v>
      </c>
      <c r="E533">
        <v>0.999</v>
      </c>
      <c r="F533">
        <v>256</v>
      </c>
      <c r="G533">
        <v>1</v>
      </c>
      <c r="H533">
        <v>8</v>
      </c>
      <c r="I533">
        <v>7</v>
      </c>
      <c r="J533">
        <v>0</v>
      </c>
      <c r="K533">
        <v>1</v>
      </c>
      <c r="L533" t="b">
        <v>0</v>
      </c>
      <c r="M5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33">
        <f>STANDARDIZE(HyperP_results[[#This Row],[Nparam]],AVERAGE(M:M),_xlfn.STDEV.S(M:M))</f>
        <v>-0.1953087066324975</v>
      </c>
      <c r="O533">
        <f>STANDARDIZE(HyperP_results[[#This Row],[AvgOACC]],AVERAGE(P:P),_xlfn.STDEV.S(P:P))</f>
        <v>0.55643877089119198</v>
      </c>
      <c r="P533">
        <v>0.98070982357383119</v>
      </c>
      <c r="Q533">
        <f>_xlfn.STDEV.S(HyperP_results[[#This Row],[OACC Fold 1]:[OACC fold 5]])</f>
        <v>2.6355946756988213E-3</v>
      </c>
      <c r="R533">
        <v>0.98119036177661834</v>
      </c>
      <c r="S533">
        <v>0.98084712020319897</v>
      </c>
      <c r="T533">
        <v>0.97871902244799891</v>
      </c>
      <c r="U533">
        <v>0.98476007414017985</v>
      </c>
      <c r="V533">
        <v>0.97803253930116019</v>
      </c>
      <c r="W533">
        <f>STANDARDIZE(HyperP_results[[#This Row],[AvgROCAUC]],AVERAGE(Y:Y),_xlfn.STDEV.S(Y:Y))</f>
        <v>0.59592509022398288</v>
      </c>
      <c r="X533">
        <f>_xlfn.STDEV.S(HyperP_results[[#This Row],[ROC_AUC Fold 1]:[ROC_AUC Fold 5]])</f>
        <v>3.217080554777445E-4</v>
      </c>
      <c r="Y533">
        <v>0.99808892503350977</v>
      </c>
      <c r="Z533">
        <v>0.9980227705544471</v>
      </c>
      <c r="AA533">
        <v>0.99817175693249804</v>
      </c>
      <c r="AB533">
        <v>0.99820716791508934</v>
      </c>
      <c r="AC533">
        <v>0.99845716181315936</v>
      </c>
      <c r="AD533">
        <v>0.9975857679523551</v>
      </c>
      <c r="AE533">
        <v>0.99832027362788212</v>
      </c>
      <c r="AF533">
        <v>0.99832722675370678</v>
      </c>
      <c r="AG533">
        <v>0.99604125824273759</v>
      </c>
      <c r="AH533">
        <v>0.99990567962348376</v>
      </c>
      <c r="AI533">
        <v>0.99861254252529807</v>
      </c>
      <c r="AJ533">
        <v>0.99845880151061006</v>
      </c>
      <c r="AK533">
        <v>0.99626414631972904</v>
      </c>
      <c r="AL533">
        <v>0.99978170010618683</v>
      </c>
      <c r="AM533">
        <v>0.99834163633933204</v>
      </c>
      <c r="AN533">
        <v>0.99831315458719305</v>
      </c>
      <c r="AO533">
        <v>0.99715384215529024</v>
      </c>
      <c r="AP533">
        <v>0.9997175415677525</v>
      </c>
      <c r="AQ533">
        <v>0.99872875953341134</v>
      </c>
      <c r="AR533">
        <v>0.9985595100812259</v>
      </c>
      <c r="AS533">
        <v>0.99692467920156835</v>
      </c>
      <c r="AT533">
        <v>0.99988432216956569</v>
      </c>
      <c r="AU533">
        <v>0.99817095647272791</v>
      </c>
      <c r="AV533">
        <v>0.99785747561626825</v>
      </c>
      <c r="AW533">
        <v>0.99450447038555234</v>
      </c>
      <c r="AX533">
        <v>0.99989354307435085</v>
      </c>
      <c r="AY533">
        <v>454.38805356025694</v>
      </c>
      <c r="AZ533">
        <f>_xlfn.STDEV.S(HyperP_results[[#This Row],[Train Time Fold 1]:[Train Time Fold 5]])</f>
        <v>66.242600374079714</v>
      </c>
      <c r="BA533">
        <v>415.11584758758545</v>
      </c>
      <c r="BB533">
        <v>537.56128573417664</v>
      </c>
      <c r="BC533">
        <v>439.83538937568665</v>
      </c>
      <c r="BD533">
        <v>504.71307444572449</v>
      </c>
      <c r="BE533">
        <v>374.71467065811157</v>
      </c>
    </row>
    <row r="534" spans="1:57" x14ac:dyDescent="0.25">
      <c r="A534" t="s">
        <v>2</v>
      </c>
      <c r="B5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0.7364691098946663</v>
      </c>
      <c r="C534">
        <v>82</v>
      </c>
      <c r="D534">
        <v>0.9</v>
      </c>
      <c r="E534">
        <v>0.999</v>
      </c>
      <c r="F534">
        <v>128</v>
      </c>
      <c r="G534">
        <v>5</v>
      </c>
      <c r="H534">
        <v>1</v>
      </c>
      <c r="I534">
        <v>5</v>
      </c>
      <c r="J534">
        <v>0</v>
      </c>
      <c r="K534">
        <v>1</v>
      </c>
      <c r="L534" t="b">
        <v>0</v>
      </c>
      <c r="M5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34">
        <f>STANDARDIZE(HyperP_results[[#This Row],[Nparam]],AVERAGE(M:M),_xlfn.STDEV.S(M:M))</f>
        <v>-2.4982599771103835E-2</v>
      </c>
      <c r="O534">
        <f>STANDARDIZE(HyperP_results[[#This Row],[AvgOACC]],AVERAGE(P:P),_xlfn.STDEV.S(P:P))</f>
        <v>0.70626738426030289</v>
      </c>
      <c r="P534">
        <v>0.98495228942129476</v>
      </c>
      <c r="Q534">
        <f>_xlfn.STDEV.S(HyperP_results[[#This Row],[OACC Fold 1]:[OACC fold 5]])</f>
        <v>3.2408257905179247E-3</v>
      </c>
      <c r="R534">
        <v>0.97961145053888932</v>
      </c>
      <c r="S534">
        <v>0.98668222695132834</v>
      </c>
      <c r="T534">
        <v>0.98784924830095422</v>
      </c>
      <c r="U534">
        <v>0.98627033706322509</v>
      </c>
      <c r="V534">
        <v>0.9843481842520766</v>
      </c>
      <c r="W534">
        <f>STANDARDIZE(HyperP_results[[#This Row],[AvgROCAUC]],AVERAGE(Y:Y),_xlfn.STDEV.S(Y:Y))</f>
        <v>0.66788243908548584</v>
      </c>
      <c r="X534">
        <f>_xlfn.STDEV.S(HyperP_results[[#This Row],[ROC_AUC Fold 1]:[ROC_AUC Fold 5]])</f>
        <v>5.94546075371612E-4</v>
      </c>
      <c r="Y534">
        <v>0.99856181995491444</v>
      </c>
      <c r="Z534">
        <v>0.99772497581408481</v>
      </c>
      <c r="AA534">
        <v>0.99930741306620752</v>
      </c>
      <c r="AB534">
        <v>0.99870853408744786</v>
      </c>
      <c r="AC534">
        <v>0.99879356848427847</v>
      </c>
      <c r="AD534">
        <v>0.99827460832255399</v>
      </c>
      <c r="AE534">
        <v>0.99841051782248114</v>
      </c>
      <c r="AF534">
        <v>0.99644135276477341</v>
      </c>
      <c r="AG534">
        <v>0.99656073635121478</v>
      </c>
      <c r="AH534">
        <v>0.99963488376862797</v>
      </c>
      <c r="AI534">
        <v>0.99926135170121433</v>
      </c>
      <c r="AJ534">
        <v>0.99923651090259613</v>
      </c>
      <c r="AK534">
        <v>0.99918166696370225</v>
      </c>
      <c r="AL534">
        <v>0.99991313390632397</v>
      </c>
      <c r="AM534">
        <v>0.99915636096674798</v>
      </c>
      <c r="AN534">
        <v>0.99821551967399968</v>
      </c>
      <c r="AO534">
        <v>0.99786750727737183</v>
      </c>
      <c r="AP534">
        <v>0.99994496182689052</v>
      </c>
      <c r="AQ534">
        <v>0.99929133665376413</v>
      </c>
      <c r="AR534">
        <v>0.99860257831716159</v>
      </c>
      <c r="AS534">
        <v>0.99776929988712648</v>
      </c>
      <c r="AT534">
        <v>0.99963185322203973</v>
      </c>
      <c r="AU534">
        <v>0.99913445815965873</v>
      </c>
      <c r="AV534">
        <v>0.99839440283280134</v>
      </c>
      <c r="AW534">
        <v>0.99589006713004224</v>
      </c>
      <c r="AX534">
        <v>0.99986638305729691</v>
      </c>
      <c r="AY534">
        <v>1099.5401542186737</v>
      </c>
      <c r="AZ534">
        <f>_xlfn.STDEV.S(HyperP_results[[#This Row],[Train Time Fold 1]:[Train Time Fold 5]])</f>
        <v>154.99538890176123</v>
      </c>
      <c r="BA534">
        <v>1156.7726130485535</v>
      </c>
      <c r="BB534">
        <v>952.84507322311401</v>
      </c>
      <c r="BC534">
        <v>1116.4862580299377</v>
      </c>
      <c r="BD534">
        <v>1320.7075641155243</v>
      </c>
      <c r="BE534">
        <v>950.88926267623901</v>
      </c>
    </row>
    <row r="535" spans="1:57" x14ac:dyDescent="0.25">
      <c r="A535" t="s">
        <v>2</v>
      </c>
      <c r="B5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0.73619436613489364</v>
      </c>
      <c r="C535">
        <v>37</v>
      </c>
      <c r="D535">
        <v>0.9</v>
      </c>
      <c r="E535">
        <v>0.999</v>
      </c>
      <c r="F535">
        <v>128</v>
      </c>
      <c r="G535">
        <v>2</v>
      </c>
      <c r="H535">
        <v>16</v>
      </c>
      <c r="I535">
        <v>3</v>
      </c>
      <c r="J535">
        <v>0</v>
      </c>
      <c r="K535">
        <v>1</v>
      </c>
      <c r="L535" t="b">
        <v>0</v>
      </c>
      <c r="M5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35">
        <f>STANDARDIZE(HyperP_results[[#This Row],[Nparam]],AVERAGE(M:M),_xlfn.STDEV.S(M:M))</f>
        <v>-0.54314226140382083</v>
      </c>
      <c r="O535">
        <f>STANDARDIZE(HyperP_results[[#This Row],[AvgOACC]],AVERAGE(P:P),_xlfn.STDEV.S(P:P))</f>
        <v>0.31545229566645222</v>
      </c>
      <c r="P535">
        <v>0.97388618109425418</v>
      </c>
      <c r="Q535">
        <f>_xlfn.STDEV.S(HyperP_results[[#This Row],[OACC Fold 1]:[OACC fold 5]])</f>
        <v>2.3186470057070916E-3</v>
      </c>
      <c r="R535">
        <v>0.97096176288872105</v>
      </c>
      <c r="S535">
        <v>0.97199148760897924</v>
      </c>
      <c r="T535">
        <v>0.97631633143406327</v>
      </c>
      <c r="U535">
        <v>0.97453147525228256</v>
      </c>
      <c r="V535">
        <v>0.97562984828722454</v>
      </c>
      <c r="W535">
        <f>STANDARDIZE(HyperP_results[[#This Row],[AvgROCAUC]],AVERAGE(Y:Y),_xlfn.STDEV.S(Y:Y))</f>
        <v>0.36166689560261023</v>
      </c>
      <c r="X535">
        <f>_xlfn.STDEV.S(HyperP_results[[#This Row],[ROC_AUC Fold 1]:[ROC_AUC Fold 5]])</f>
        <v>6.3687770421817986E-4</v>
      </c>
      <c r="Y535">
        <v>0.99654940874661746</v>
      </c>
      <c r="Z535">
        <v>0.99631328855985357</v>
      </c>
      <c r="AA535">
        <v>0.99568379723026712</v>
      </c>
      <c r="AB535">
        <v>0.99673027241136092</v>
      </c>
      <c r="AC535">
        <v>0.99658516279016585</v>
      </c>
      <c r="AD535">
        <v>0.99743452274143996</v>
      </c>
      <c r="AE535">
        <v>0.99718732657866571</v>
      </c>
      <c r="AF535">
        <v>0.99657925999660801</v>
      </c>
      <c r="AG535">
        <v>0.99218692449355428</v>
      </c>
      <c r="AH535">
        <v>0.99893925124299798</v>
      </c>
      <c r="AI535">
        <v>0.99701118788827814</v>
      </c>
      <c r="AJ535">
        <v>0.99622682628947323</v>
      </c>
      <c r="AK535">
        <v>0.99011213093328587</v>
      </c>
      <c r="AL535">
        <v>0.99943206695169684</v>
      </c>
      <c r="AM535">
        <v>0.99796242168854343</v>
      </c>
      <c r="AN535">
        <v>0.99718747384613804</v>
      </c>
      <c r="AO535">
        <v>0.99216175072773716</v>
      </c>
      <c r="AP535">
        <v>0.99961099846542312</v>
      </c>
      <c r="AQ535">
        <v>0.9977867652264053</v>
      </c>
      <c r="AR535">
        <v>0.99660431215620404</v>
      </c>
      <c r="AS535">
        <v>0.99275778975821316</v>
      </c>
      <c r="AT535">
        <v>0.99925648196572003</v>
      </c>
      <c r="AU535">
        <v>0.99825427586966475</v>
      </c>
      <c r="AV535">
        <v>0.9968222455770811</v>
      </c>
      <c r="AW535">
        <v>0.99539999554446612</v>
      </c>
      <c r="AX535">
        <v>0.99960199300233876</v>
      </c>
      <c r="AY535">
        <v>642.85429491996763</v>
      </c>
      <c r="AZ535">
        <f>_xlfn.STDEV.S(HyperP_results[[#This Row],[Train Time Fold 1]:[Train Time Fold 5]])</f>
        <v>73.819277895580228</v>
      </c>
      <c r="BA535">
        <v>660.35704135894775</v>
      </c>
      <c r="BB535">
        <v>606.83471059799194</v>
      </c>
      <c r="BC535">
        <v>712.41090655326843</v>
      </c>
      <c r="BD535">
        <v>701.15783882141113</v>
      </c>
      <c r="BE535">
        <v>533.51097726821899</v>
      </c>
    </row>
    <row r="536" spans="1:57" x14ac:dyDescent="0.25">
      <c r="A536" t="s">
        <v>9</v>
      </c>
      <c r="B5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0.73562774703938061</v>
      </c>
      <c r="C536">
        <v>9</v>
      </c>
      <c r="D536">
        <v>0.9</v>
      </c>
      <c r="E536">
        <v>0.9</v>
      </c>
      <c r="F536">
        <v>128</v>
      </c>
      <c r="G536">
        <v>1</v>
      </c>
      <c r="H536">
        <v>4</v>
      </c>
      <c r="I536">
        <v>3</v>
      </c>
      <c r="J536">
        <v>0</v>
      </c>
      <c r="K536">
        <v>1</v>
      </c>
      <c r="L536" t="b">
        <v>0</v>
      </c>
      <c r="M5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36">
        <f>STANDARDIZE(HyperP_results[[#This Row],[Nparam]],AVERAGE(M:M),_xlfn.STDEV.S(M:M))</f>
        <v>-0.71321618070330928</v>
      </c>
      <c r="O536">
        <f>STANDARDIZE(HyperP_results[[#This Row],[AvgOACC]],AVERAGE(P:P),_xlfn.STDEV.S(P:P))</f>
        <v>0.13313657195517886</v>
      </c>
      <c r="P536">
        <v>0.96872382783002686</v>
      </c>
      <c r="Q536">
        <f>_xlfn.STDEV.S(HyperP_results[[#This Row],[OACC Fold 1]:[OACC fold 5]])</f>
        <v>1.4744213368478771E-3</v>
      </c>
      <c r="R536">
        <v>0.96814718198668226</v>
      </c>
      <c r="S536">
        <v>0.96842177524541773</v>
      </c>
      <c r="T536">
        <v>0.96670556737832081</v>
      </c>
      <c r="U536">
        <v>0.97013798311251453</v>
      </c>
      <c r="V536">
        <v>0.97020663142719843</v>
      </c>
      <c r="W536">
        <f>STANDARDIZE(HyperP_results[[#This Row],[AvgROCAUC]],AVERAGE(Y:Y),_xlfn.STDEV.S(Y:Y))</f>
        <v>0.31098370837156375</v>
      </c>
      <c r="X536">
        <f>_xlfn.STDEV.S(HyperP_results[[#This Row],[ROC_AUC Fold 1]:[ROC_AUC Fold 5]])</f>
        <v>8.3780634309910042E-4</v>
      </c>
      <c r="Y536">
        <v>0.9962163250210303</v>
      </c>
      <c r="Z536">
        <v>0.99594915852776822</v>
      </c>
      <c r="AA536">
        <v>0.9961907768326469</v>
      </c>
      <c r="AB536">
        <v>0.99497912373456743</v>
      </c>
      <c r="AC536">
        <v>0.99684964188093506</v>
      </c>
      <c r="AD536">
        <v>0.99711292412923402</v>
      </c>
      <c r="AE536">
        <v>0.99688831613032269</v>
      </c>
      <c r="AF536">
        <v>0.9961163782983492</v>
      </c>
      <c r="AG536">
        <v>0.99252996346462308</v>
      </c>
      <c r="AH536">
        <v>0.99889115029264741</v>
      </c>
      <c r="AI536">
        <v>0.99736584747660562</v>
      </c>
      <c r="AJ536">
        <v>0.99551342299525325</v>
      </c>
      <c r="AK536">
        <v>0.99338252985207642</v>
      </c>
      <c r="AL536">
        <v>0.99873481143192266</v>
      </c>
      <c r="AM536">
        <v>0.99708977180380565</v>
      </c>
      <c r="AN536">
        <v>0.99577842410991702</v>
      </c>
      <c r="AO536">
        <v>0.98764465632982834</v>
      </c>
      <c r="AP536">
        <v>0.99875805041002585</v>
      </c>
      <c r="AQ536">
        <v>0.99756427475668208</v>
      </c>
      <c r="AR536">
        <v>0.99617392605298705</v>
      </c>
      <c r="AS536">
        <v>0.9950783060060594</v>
      </c>
      <c r="AT536">
        <v>0.99930953807518419</v>
      </c>
      <c r="AU536">
        <v>0.99790312690299321</v>
      </c>
      <c r="AV536">
        <v>0.9967264437487362</v>
      </c>
      <c r="AW536">
        <v>0.99518497891047353</v>
      </c>
      <c r="AX536">
        <v>0.9988301372030417</v>
      </c>
      <c r="AY536">
        <v>461.79266138076781</v>
      </c>
      <c r="AZ536">
        <f>_xlfn.STDEV.S(HyperP_results[[#This Row],[Train Time Fold 1]:[Train Time Fold 5]])</f>
        <v>44.963144306514252</v>
      </c>
      <c r="BA536">
        <v>469.53307271003723</v>
      </c>
      <c r="BB536">
        <v>453.39402174949646</v>
      </c>
      <c r="BC536">
        <v>457.12866830825806</v>
      </c>
      <c r="BD536">
        <v>401.52376961708069</v>
      </c>
      <c r="BE536">
        <v>527.38377451896667</v>
      </c>
    </row>
    <row r="537" spans="1:57" x14ac:dyDescent="0.25">
      <c r="A537" t="s">
        <v>10</v>
      </c>
      <c r="B5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0.73537666007216373</v>
      </c>
      <c r="C537">
        <v>11</v>
      </c>
      <c r="D537">
        <v>0.9</v>
      </c>
      <c r="E537">
        <v>0.9</v>
      </c>
      <c r="F537">
        <v>256</v>
      </c>
      <c r="G537">
        <v>1</v>
      </c>
      <c r="H537">
        <v>4</v>
      </c>
      <c r="I537">
        <v>7</v>
      </c>
      <c r="J537">
        <v>0</v>
      </c>
      <c r="K537">
        <v>1</v>
      </c>
      <c r="L537" t="b">
        <v>0</v>
      </c>
      <c r="M5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37">
        <f>STANDARDIZE(HyperP_results[[#This Row],[Nparam]],AVERAGE(M:M),_xlfn.STDEV.S(M:M))</f>
        <v>-0.1953087066324975</v>
      </c>
      <c r="O537">
        <f>STANDARDIZE(HyperP_results[[#This Row],[AvgOACC]],AVERAGE(P:P),_xlfn.STDEV.S(P:P))</f>
        <v>0.56225735781814923</v>
      </c>
      <c r="P537">
        <v>0.98087457952907253</v>
      </c>
      <c r="Q537">
        <f>_xlfn.STDEV.S(HyperP_results[[#This Row],[OACC Fold 1]:[OACC fold 5]])</f>
        <v>1.825709640482464E-3</v>
      </c>
      <c r="R537">
        <v>0.98208278986750874</v>
      </c>
      <c r="S537">
        <v>0.98256332807029589</v>
      </c>
      <c r="T537">
        <v>0.98016063705636025</v>
      </c>
      <c r="U537">
        <v>0.97803253930116019</v>
      </c>
      <c r="V537">
        <v>0.98153360335003781</v>
      </c>
      <c r="W537">
        <f>STANDARDIZE(HyperP_results[[#This Row],[AvgROCAUC]],AVERAGE(Y:Y),_xlfn.STDEV.S(Y:Y))</f>
        <v>0.57511485927751671</v>
      </c>
      <c r="X537">
        <f>_xlfn.STDEV.S(HyperP_results[[#This Row],[ROC_AUC Fold 1]:[ROC_AUC Fold 5]])</f>
        <v>7.6090334191915017E-4</v>
      </c>
      <c r="Y537">
        <v>0.99795216273357035</v>
      </c>
      <c r="Z537">
        <v>0.99853990225741296</v>
      </c>
      <c r="AA537">
        <v>0.99711676236808822</v>
      </c>
      <c r="AB537">
        <v>0.99792025411836904</v>
      </c>
      <c r="AC537">
        <v>0.99730694225050553</v>
      </c>
      <c r="AD537">
        <v>0.99887695267347565</v>
      </c>
      <c r="AE537">
        <v>0.99891917217998216</v>
      </c>
      <c r="AF537">
        <v>0.99841847364394298</v>
      </c>
      <c r="AG537">
        <v>0.99715220845957353</v>
      </c>
      <c r="AH537">
        <v>0.99979386538087989</v>
      </c>
      <c r="AI537">
        <v>0.99849304636508884</v>
      </c>
      <c r="AJ537">
        <v>0.99858408082459926</v>
      </c>
      <c r="AK537">
        <v>0.99111748499970309</v>
      </c>
      <c r="AL537">
        <v>0.99984371859039545</v>
      </c>
      <c r="AM537">
        <v>0.99866775765985816</v>
      </c>
      <c r="AN537">
        <v>0.99781448144436713</v>
      </c>
      <c r="AO537">
        <v>0.99535800213865622</v>
      </c>
      <c r="AP537">
        <v>0.99968044250691179</v>
      </c>
      <c r="AQ537">
        <v>0.99830609611734888</v>
      </c>
      <c r="AR537">
        <v>0.998082926536625</v>
      </c>
      <c r="AS537">
        <v>0.99297726192597879</v>
      </c>
      <c r="AT537">
        <v>0.99968278364005825</v>
      </c>
      <c r="AU537">
        <v>0.99905562348544164</v>
      </c>
      <c r="AV537">
        <v>0.99899945044486571</v>
      </c>
      <c r="AW537">
        <v>0.99785681399631676</v>
      </c>
      <c r="AX537">
        <v>0.99991376586864567</v>
      </c>
      <c r="AY537">
        <v>456.04729213714597</v>
      </c>
      <c r="AZ537">
        <f>_xlfn.STDEV.S(HyperP_results[[#This Row],[Train Time Fold 1]:[Train Time Fold 5]])</f>
        <v>62.405671866005228</v>
      </c>
      <c r="BA537">
        <v>478.47896790504456</v>
      </c>
      <c r="BB537">
        <v>552.57912564277649</v>
      </c>
      <c r="BC537">
        <v>396.74239563941956</v>
      </c>
      <c r="BD537">
        <v>441.37797880172729</v>
      </c>
      <c r="BE537">
        <v>411.05799269676208</v>
      </c>
    </row>
    <row r="538" spans="1:57" x14ac:dyDescent="0.25">
      <c r="A538" t="s">
        <v>4</v>
      </c>
      <c r="B5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0.7352185890654348</v>
      </c>
      <c r="C538">
        <v>15</v>
      </c>
      <c r="D538">
        <v>0.85</v>
      </c>
      <c r="E538">
        <v>0.9</v>
      </c>
      <c r="F538">
        <v>256</v>
      </c>
      <c r="G538">
        <v>1</v>
      </c>
      <c r="H538">
        <v>8</v>
      </c>
      <c r="I538">
        <v>7</v>
      </c>
      <c r="J538">
        <v>0</v>
      </c>
      <c r="K538">
        <v>1</v>
      </c>
      <c r="L538" t="b">
        <v>0</v>
      </c>
      <c r="M5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38">
        <f>STANDARDIZE(HyperP_results[[#This Row],[Nparam]],AVERAGE(M:M),_xlfn.STDEV.S(M:M))</f>
        <v>-0.1953087066324975</v>
      </c>
      <c r="O538">
        <f>STANDARDIZE(HyperP_results[[#This Row],[AvgOACC]],AVERAGE(P:P),_xlfn.STDEV.S(P:P))</f>
        <v>0.57340964942815076</v>
      </c>
      <c r="P538">
        <v>0.98119036177661845</v>
      </c>
      <c r="Q538">
        <f>_xlfn.STDEV.S(HyperP_results[[#This Row],[OACC Fold 1]:[OACC fold 5]])</f>
        <v>2.2881627394108588E-3</v>
      </c>
      <c r="R538">
        <v>0.97933685728015374</v>
      </c>
      <c r="S538">
        <v>0.98167089997940549</v>
      </c>
      <c r="T538">
        <v>0.98091576851788287</v>
      </c>
      <c r="U538">
        <v>0.97919956065078606</v>
      </c>
      <c r="V538">
        <v>0.98482872245486375</v>
      </c>
      <c r="W538">
        <f>STANDARDIZE(HyperP_results[[#This Row],[AvgROCAUC]],AVERAGE(Y:Y),_xlfn.STDEV.S(Y:Y))</f>
        <v>0.56310164990150613</v>
      </c>
      <c r="X538">
        <f>_xlfn.STDEV.S(HyperP_results[[#This Row],[ROC_AUC Fold 1]:[ROC_AUC Fold 5]])</f>
        <v>5.155019004733257E-4</v>
      </c>
      <c r="Y538">
        <v>0.99787321338658119</v>
      </c>
      <c r="Z538">
        <v>0.99753949310946954</v>
      </c>
      <c r="AA538">
        <v>0.99804505385216891</v>
      </c>
      <c r="AB538">
        <v>0.99794975941444874</v>
      </c>
      <c r="AC538">
        <v>0.99724039147506094</v>
      </c>
      <c r="AD538">
        <v>0.99859136908175816</v>
      </c>
      <c r="AE538">
        <v>0.99802971181846911</v>
      </c>
      <c r="AF538">
        <v>0.99767942567785262</v>
      </c>
      <c r="AG538">
        <v>0.99488408186300714</v>
      </c>
      <c r="AH538">
        <v>0.99980880267212047</v>
      </c>
      <c r="AI538">
        <v>0.99858672402482362</v>
      </c>
      <c r="AJ538">
        <v>0.99838390425594159</v>
      </c>
      <c r="AK538">
        <v>0.99547930404562457</v>
      </c>
      <c r="AL538">
        <v>0.99974586496998952</v>
      </c>
      <c r="AM538">
        <v>0.99836009603672038</v>
      </c>
      <c r="AN538">
        <v>0.9976619650817703</v>
      </c>
      <c r="AO538">
        <v>0.99630647389057203</v>
      </c>
      <c r="AP538">
        <v>0.99961797877652214</v>
      </c>
      <c r="AQ538">
        <v>0.99788427177844052</v>
      </c>
      <c r="AR538">
        <v>0.99655517066945742</v>
      </c>
      <c r="AS538">
        <v>0.99532517970652901</v>
      </c>
      <c r="AT538">
        <v>0.99973780745038765</v>
      </c>
      <c r="AU538">
        <v>0.99881963062473444</v>
      </c>
      <c r="AV538">
        <v>0.99841278922931187</v>
      </c>
      <c r="AW538">
        <v>0.99732753371353888</v>
      </c>
      <c r="AX538">
        <v>0.99991994186406252</v>
      </c>
      <c r="AY538">
        <v>450.8612304210663</v>
      </c>
      <c r="AZ538">
        <f>_xlfn.STDEV.S(HyperP_results[[#This Row],[Train Time Fold 1]:[Train Time Fold 5]])</f>
        <v>30.091639717835672</v>
      </c>
      <c r="BA538">
        <v>428.67129731178284</v>
      </c>
      <c r="BB538">
        <v>418.71468782424927</v>
      </c>
      <c r="BC538">
        <v>481.9535973072052</v>
      </c>
      <c r="BD538">
        <v>483.21193909645081</v>
      </c>
      <c r="BE538">
        <v>441.75463056564331</v>
      </c>
    </row>
    <row r="539" spans="1:57" x14ac:dyDescent="0.25">
      <c r="A539" t="s">
        <v>1</v>
      </c>
      <c r="B5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0.73514240431408617</v>
      </c>
      <c r="C539">
        <v>25</v>
      </c>
      <c r="D539">
        <v>0.85</v>
      </c>
      <c r="E539">
        <v>0.9</v>
      </c>
      <c r="F539">
        <v>128</v>
      </c>
      <c r="G539">
        <v>2</v>
      </c>
      <c r="H539">
        <v>2</v>
      </c>
      <c r="I539">
        <v>3</v>
      </c>
      <c r="J539">
        <v>0</v>
      </c>
      <c r="K539">
        <v>1</v>
      </c>
      <c r="L539" t="b">
        <v>0</v>
      </c>
      <c r="M5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39">
        <f>STANDARDIZE(HyperP_results[[#This Row],[Nparam]],AVERAGE(M:M),_xlfn.STDEV.S(M:M))</f>
        <v>-0.54314226140382083</v>
      </c>
      <c r="O539">
        <f>STANDARDIZE(HyperP_results[[#This Row],[AvgOACC]],AVERAGE(P:P),_xlfn.STDEV.S(P:P))</f>
        <v>0.26211524883603005</v>
      </c>
      <c r="P539">
        <v>0.97237591817120905</v>
      </c>
      <c r="Q539">
        <f>_xlfn.STDEV.S(HyperP_results[[#This Row],[OACC Fold 1]:[OACC fold 5]])</f>
        <v>2.4763874515226123E-3</v>
      </c>
      <c r="R539">
        <v>0.97096176288872105</v>
      </c>
      <c r="S539">
        <v>0.97473742019633414</v>
      </c>
      <c r="T539">
        <v>0.97528660671380518</v>
      </c>
      <c r="U539">
        <v>0.96972609322441139</v>
      </c>
      <c r="V539">
        <v>0.97116770783277273</v>
      </c>
      <c r="W539">
        <f>STANDARDIZE(HyperP_results[[#This Row],[AvgROCAUC]],AVERAGE(Y:Y),_xlfn.STDEV.S(Y:Y))</f>
        <v>0.40676732552695583</v>
      </c>
      <c r="X539">
        <f>_xlfn.STDEV.S(HyperP_results[[#This Row],[ROC_AUC Fold 1]:[ROC_AUC Fold 5]])</f>
        <v>2.8563948413976384E-4</v>
      </c>
      <c r="Y539">
        <v>0.99684580327201111</v>
      </c>
      <c r="Z539">
        <v>0.99654559510166507</v>
      </c>
      <c r="AA539">
        <v>0.99687433646989598</v>
      </c>
      <c r="AB539">
        <v>0.99731096176078704</v>
      </c>
      <c r="AC539">
        <v>0.99673621208874319</v>
      </c>
      <c r="AD539">
        <v>0.99676191093896394</v>
      </c>
      <c r="AE539">
        <v>0.99760859153280479</v>
      </c>
      <c r="AF539">
        <v>0.99604736913440639</v>
      </c>
      <c r="AG539">
        <v>0.99312674508406096</v>
      </c>
      <c r="AH539">
        <v>0.99929427044000263</v>
      </c>
      <c r="AI539">
        <v>0.99778181756456596</v>
      </c>
      <c r="AJ539">
        <v>0.99617296322054116</v>
      </c>
      <c r="AK539">
        <v>0.99357419206320918</v>
      </c>
      <c r="AL539">
        <v>0.9995538202380877</v>
      </c>
      <c r="AM539">
        <v>0.998265289962882</v>
      </c>
      <c r="AN539">
        <v>0.99648747614212296</v>
      </c>
      <c r="AO539">
        <v>0.99508383829382763</v>
      </c>
      <c r="AP539">
        <v>0.99924224845070131</v>
      </c>
      <c r="AQ539">
        <v>0.99751749861648698</v>
      </c>
      <c r="AR539">
        <v>0.9959195901592599</v>
      </c>
      <c r="AS539">
        <v>0.99399512861640826</v>
      </c>
      <c r="AT539">
        <v>0.9992096162144527</v>
      </c>
      <c r="AU539">
        <v>0.99729241375878219</v>
      </c>
      <c r="AV539">
        <v>0.99719319529278627</v>
      </c>
      <c r="AW539">
        <v>0.99390364165627054</v>
      </c>
      <c r="AX539">
        <v>0.99925167043440688</v>
      </c>
      <c r="AY539">
        <v>515.22555809020992</v>
      </c>
      <c r="AZ539">
        <f>_xlfn.STDEV.S(HyperP_results[[#This Row],[Train Time Fold 1]:[Train Time Fold 5]])</f>
        <v>65.816853230366675</v>
      </c>
      <c r="BA539">
        <v>509.39079666137695</v>
      </c>
      <c r="BB539">
        <v>607.33215427398682</v>
      </c>
      <c r="BC539">
        <v>551.42375183105469</v>
      </c>
      <c r="BD539">
        <v>453.9889440536499</v>
      </c>
      <c r="BE539">
        <v>453.99214363098145</v>
      </c>
    </row>
    <row r="540" spans="1:57" x14ac:dyDescent="0.25">
      <c r="A540" t="s">
        <v>1</v>
      </c>
      <c r="B5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0.73511420620502244</v>
      </c>
      <c r="C540">
        <v>33</v>
      </c>
      <c r="D540">
        <v>0.85</v>
      </c>
      <c r="E540">
        <v>0.9</v>
      </c>
      <c r="F540">
        <v>128</v>
      </c>
      <c r="G540">
        <v>2</v>
      </c>
      <c r="H540">
        <v>8</v>
      </c>
      <c r="I540">
        <v>3</v>
      </c>
      <c r="J540">
        <v>0</v>
      </c>
      <c r="K540">
        <v>1</v>
      </c>
      <c r="L540" t="b">
        <v>0</v>
      </c>
      <c r="M5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40">
        <f>STANDARDIZE(HyperP_results[[#This Row],[Nparam]],AVERAGE(M:M),_xlfn.STDEV.S(M:M))</f>
        <v>-0.54314226140382083</v>
      </c>
      <c r="O540">
        <f>STANDARDIZE(HyperP_results[[#This Row],[AvgOACC]],AVERAGE(P:P),_xlfn.STDEV.S(P:P))</f>
        <v>0.23059790298168595</v>
      </c>
      <c r="P540">
        <v>0.97148349008031865</v>
      </c>
      <c r="Q540">
        <f>_xlfn.STDEV.S(HyperP_results[[#This Row],[OACC Fold 1]:[OACC fold 5]])</f>
        <v>3.8683188271140707E-3</v>
      </c>
      <c r="R540">
        <v>0.96704880895174028</v>
      </c>
      <c r="S540">
        <v>0.96835312693073383</v>
      </c>
      <c r="T540">
        <v>0.9742568819935471</v>
      </c>
      <c r="U540">
        <v>0.97151094940619209</v>
      </c>
      <c r="V540">
        <v>0.97624768311937937</v>
      </c>
      <c r="W540">
        <f>STANDARDIZE(HyperP_results[[#This Row],[AvgROCAUC]],AVERAGE(Y:Y),_xlfn.STDEV.S(Y:Y))</f>
        <v>0.43731743968700504</v>
      </c>
      <c r="X540">
        <f>_xlfn.STDEV.S(HyperP_results[[#This Row],[ROC_AUC Fold 1]:[ROC_AUC Fold 5]])</f>
        <v>3.0088597044707375E-4</v>
      </c>
      <c r="Y540">
        <v>0.99704657489663595</v>
      </c>
      <c r="Z540">
        <v>0.99698212308334844</v>
      </c>
      <c r="AA540">
        <v>0.99704901636316257</v>
      </c>
      <c r="AB540">
        <v>0.99709274236663081</v>
      </c>
      <c r="AC540">
        <v>0.99747622642535827</v>
      </c>
      <c r="AD540">
        <v>0.99663276624468011</v>
      </c>
      <c r="AE540">
        <v>0.99766359448693531</v>
      </c>
      <c r="AF540">
        <v>0.99614963304974202</v>
      </c>
      <c r="AG540">
        <v>0.99485705162478466</v>
      </c>
      <c r="AH540">
        <v>0.99930251467574494</v>
      </c>
      <c r="AI540">
        <v>0.99774732860016668</v>
      </c>
      <c r="AJ540">
        <v>0.99638080541674723</v>
      </c>
      <c r="AK540">
        <v>0.99506698152438666</v>
      </c>
      <c r="AL540">
        <v>0.99884732945074828</v>
      </c>
      <c r="AM540">
        <v>0.9978369555426061</v>
      </c>
      <c r="AN540">
        <v>0.99728492359924548</v>
      </c>
      <c r="AO540">
        <v>0.99480187726489644</v>
      </c>
      <c r="AP540">
        <v>0.99865420751034362</v>
      </c>
      <c r="AQ540">
        <v>0.99809693443644021</v>
      </c>
      <c r="AR540">
        <v>0.99667237700370981</v>
      </c>
      <c r="AS540">
        <v>0.99597119497415798</v>
      </c>
      <c r="AT540">
        <v>0.99939936290154807</v>
      </c>
      <c r="AU540">
        <v>0.99773497391241617</v>
      </c>
      <c r="AV540">
        <v>0.99670128049308859</v>
      </c>
      <c r="AW540">
        <v>0.99266270124160882</v>
      </c>
      <c r="AX540">
        <v>0.99889290255181207</v>
      </c>
      <c r="AY540">
        <v>508.01787548065187</v>
      </c>
      <c r="AZ540">
        <f>_xlfn.STDEV.S(HyperP_results[[#This Row],[Train Time Fold 1]:[Train Time Fold 5]])</f>
        <v>75.305341643598936</v>
      </c>
      <c r="BA540">
        <v>469.61094784736633</v>
      </c>
      <c r="BB540">
        <v>453.8205418586731</v>
      </c>
      <c r="BC540">
        <v>534.46817088127136</v>
      </c>
      <c r="BD540">
        <v>453.3926830291748</v>
      </c>
      <c r="BE540">
        <v>628.79703378677368</v>
      </c>
    </row>
    <row r="541" spans="1:57" x14ac:dyDescent="0.25">
      <c r="A541" t="s">
        <v>9</v>
      </c>
      <c r="B5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0.73467286868109416</v>
      </c>
      <c r="C541">
        <v>33</v>
      </c>
      <c r="D541">
        <v>0.9</v>
      </c>
      <c r="E541">
        <v>0.9</v>
      </c>
      <c r="F541">
        <v>128</v>
      </c>
      <c r="G541">
        <v>2</v>
      </c>
      <c r="H541">
        <v>8</v>
      </c>
      <c r="I541">
        <v>3</v>
      </c>
      <c r="J541">
        <v>0</v>
      </c>
      <c r="K541">
        <v>1</v>
      </c>
      <c r="L541" t="b">
        <v>0</v>
      </c>
      <c r="M5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41">
        <f>STANDARDIZE(HyperP_results[[#This Row],[Nparam]],AVERAGE(M:M),_xlfn.STDEV.S(M:M))</f>
        <v>-0.54314226140382083</v>
      </c>
      <c r="O541">
        <f>STANDARDIZE(HyperP_results[[#This Row],[AvgOACC]],AVERAGE(P:P),_xlfn.STDEV.S(P:P))</f>
        <v>0.28441983205602517</v>
      </c>
      <c r="P541">
        <v>0.97300748266630066</v>
      </c>
      <c r="Q541">
        <f>_xlfn.STDEV.S(HyperP_results[[#This Row],[OACC Fold 1]:[OACC fold 5]])</f>
        <v>2.5079663779837996E-3</v>
      </c>
      <c r="R541">
        <v>0.97370769547607605</v>
      </c>
      <c r="S541">
        <v>0.97041257637125011</v>
      </c>
      <c r="T541">
        <v>0.97089311457403715</v>
      </c>
      <c r="U541">
        <v>0.97336445390265669</v>
      </c>
      <c r="V541">
        <v>0.97665957300748263</v>
      </c>
      <c r="W541">
        <f>STANDARDIZE(HyperP_results[[#This Row],[AvgROCAUC]],AVERAGE(Y:Y),_xlfn.STDEV.S(Y:Y))</f>
        <v>0.38193036440231498</v>
      </c>
      <c r="X541">
        <f>_xlfn.STDEV.S(HyperP_results[[#This Row],[ROC_AUC Fold 1]:[ROC_AUC Fold 5]])</f>
        <v>4.9173197762777986E-4</v>
      </c>
      <c r="Y541">
        <v>0.99668257779240688</v>
      </c>
      <c r="Z541">
        <v>0.99720464856696989</v>
      </c>
      <c r="AA541">
        <v>0.99630880910345831</v>
      </c>
      <c r="AB541">
        <v>0.99607900680860784</v>
      </c>
      <c r="AC541">
        <v>0.9971187878962201</v>
      </c>
      <c r="AD541">
        <v>0.99670163658677779</v>
      </c>
      <c r="AE541">
        <v>0.99795322077354431</v>
      </c>
      <c r="AF541">
        <v>0.99624956394799813</v>
      </c>
      <c r="AG541">
        <v>0.99473136844293941</v>
      </c>
      <c r="AH541">
        <v>0.99936470551331402</v>
      </c>
      <c r="AI541">
        <v>0.99732952604485847</v>
      </c>
      <c r="AJ541">
        <v>0.99636651105813079</v>
      </c>
      <c r="AK541">
        <v>0.99231795431592706</v>
      </c>
      <c r="AL541">
        <v>0.99885429539906723</v>
      </c>
      <c r="AM541">
        <v>0.99708380181807776</v>
      </c>
      <c r="AN541">
        <v>0.99626296953820326</v>
      </c>
      <c r="AO541">
        <v>0.99135890067130028</v>
      </c>
      <c r="AP541">
        <v>0.99914215423660935</v>
      </c>
      <c r="AQ541">
        <v>0.99811677330662196</v>
      </c>
      <c r="AR541">
        <v>0.99675036643180948</v>
      </c>
      <c r="AS541">
        <v>0.99408527891641418</v>
      </c>
      <c r="AT541">
        <v>0.99948292555581519</v>
      </c>
      <c r="AU541">
        <v>0.99791100651258879</v>
      </c>
      <c r="AV541">
        <v>0.99771045850821705</v>
      </c>
      <c r="AW541">
        <v>0.99154462217073602</v>
      </c>
      <c r="AX541">
        <v>0.99934031751280772</v>
      </c>
      <c r="AY541">
        <v>517.93623290061953</v>
      </c>
      <c r="AZ541">
        <f>_xlfn.STDEV.S(HyperP_results[[#This Row],[Train Time Fold 1]:[Train Time Fold 5]])</f>
        <v>48.704531317537842</v>
      </c>
      <c r="BA541">
        <v>492.1316180229187</v>
      </c>
      <c r="BB541">
        <v>555.88133835792542</v>
      </c>
      <c r="BC541">
        <v>460.80125284194946</v>
      </c>
      <c r="BD541">
        <v>501.02435231208801</v>
      </c>
      <c r="BE541">
        <v>579.84260296821594</v>
      </c>
    </row>
    <row r="542" spans="1:57" x14ac:dyDescent="0.25">
      <c r="A542" t="s">
        <v>10</v>
      </c>
      <c r="B5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0.73412342052717561</v>
      </c>
      <c r="C542">
        <v>15</v>
      </c>
      <c r="D542">
        <v>0.9</v>
      </c>
      <c r="E542">
        <v>0.9</v>
      </c>
      <c r="F542">
        <v>256</v>
      </c>
      <c r="G542">
        <v>1</v>
      </c>
      <c r="H542">
        <v>8</v>
      </c>
      <c r="I542">
        <v>7</v>
      </c>
      <c r="J542">
        <v>0</v>
      </c>
      <c r="K542">
        <v>1</v>
      </c>
      <c r="L542" t="b">
        <v>0</v>
      </c>
      <c r="M5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42">
        <f>STANDARDIZE(HyperP_results[[#This Row],[Nparam]],AVERAGE(M:M),_xlfn.STDEV.S(M:M))</f>
        <v>-0.1953087066324975</v>
      </c>
      <c r="O542">
        <f>STANDARDIZE(HyperP_results[[#This Row],[AvgOACC]],AVERAGE(P:P),_xlfn.STDEV.S(P:P))</f>
        <v>0.57195500269641142</v>
      </c>
      <c r="P542">
        <v>0.98114917278780811</v>
      </c>
      <c r="Q542">
        <f>_xlfn.STDEV.S(HyperP_results[[#This Row],[OACC Fold 1]:[OACC fold 5]])</f>
        <v>3.708788337012926E-3</v>
      </c>
      <c r="R542">
        <v>0.98146495503535391</v>
      </c>
      <c r="S542">
        <v>0.9796800988535731</v>
      </c>
      <c r="T542">
        <v>0.9843481842520766</v>
      </c>
      <c r="U542">
        <v>0.98462277751081206</v>
      </c>
      <c r="V542">
        <v>0.97562984828722454</v>
      </c>
      <c r="W542">
        <f>STANDARDIZE(HyperP_results[[#This Row],[AvgROCAUC]],AVERAGE(Y:Y),_xlfn.STDEV.S(Y:Y))</f>
        <v>0.55663856401471878</v>
      </c>
      <c r="X542">
        <f>_xlfn.STDEV.S(HyperP_results[[#This Row],[ROC_AUC Fold 1]:[ROC_AUC Fold 5]])</f>
        <v>4.6591234830289631E-4</v>
      </c>
      <c r="Y542">
        <v>0.99783073877431683</v>
      </c>
      <c r="Z542">
        <v>0.99745748685470248</v>
      </c>
      <c r="AA542">
        <v>0.99774757171729977</v>
      </c>
      <c r="AB542">
        <v>0.99794898435920898</v>
      </c>
      <c r="AC542">
        <v>0.99857030810381764</v>
      </c>
      <c r="AD542">
        <v>0.99742934283655582</v>
      </c>
      <c r="AE542">
        <v>0.99851965571989254</v>
      </c>
      <c r="AF542">
        <v>0.99797196009726097</v>
      </c>
      <c r="AG542">
        <v>0.99323798491059234</v>
      </c>
      <c r="AH542">
        <v>0.99979082047151169</v>
      </c>
      <c r="AI542">
        <v>0.99850103206489937</v>
      </c>
      <c r="AJ542">
        <v>0.99742125697035144</v>
      </c>
      <c r="AK542">
        <v>0.99507496435572984</v>
      </c>
      <c r="AL542">
        <v>0.99981806666524575</v>
      </c>
      <c r="AM542">
        <v>0.9986779326759212</v>
      </c>
      <c r="AN542">
        <v>0.99721313703401693</v>
      </c>
      <c r="AO542">
        <v>0.99569279837224489</v>
      </c>
      <c r="AP542">
        <v>0.99978942728184783</v>
      </c>
      <c r="AQ542">
        <v>0.99893185478294222</v>
      </c>
      <c r="AR542">
        <v>0.99871556300145981</v>
      </c>
      <c r="AS542">
        <v>0.9968197142517673</v>
      </c>
      <c r="AT542">
        <v>0.99981615641550048</v>
      </c>
      <c r="AU542">
        <v>0.99755559464819232</v>
      </c>
      <c r="AV542">
        <v>0.99630214941233908</v>
      </c>
      <c r="AW542">
        <v>0.99632403611952702</v>
      </c>
      <c r="AX542">
        <v>0.99976707879610716</v>
      </c>
      <c r="AY542">
        <v>469.96031465530393</v>
      </c>
      <c r="AZ542">
        <f>_xlfn.STDEV.S(HyperP_results[[#This Row],[Train Time Fold 1]:[Train Time Fold 5]])</f>
        <v>61.501473899617338</v>
      </c>
      <c r="BA542">
        <v>460.72434449195862</v>
      </c>
      <c r="BB542">
        <v>434.77580642700195</v>
      </c>
      <c r="BC542">
        <v>570.89105606079102</v>
      </c>
      <c r="BD542">
        <v>473.507328748703</v>
      </c>
      <c r="BE542">
        <v>409.90303754806519</v>
      </c>
    </row>
    <row r="543" spans="1:57" x14ac:dyDescent="0.25">
      <c r="A543" t="s">
        <v>6</v>
      </c>
      <c r="B5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0.73239482345598605</v>
      </c>
      <c r="C543">
        <v>29</v>
      </c>
      <c r="D543">
        <v>0.85</v>
      </c>
      <c r="E543">
        <v>0.999</v>
      </c>
      <c r="F543">
        <v>128</v>
      </c>
      <c r="G543">
        <v>2</v>
      </c>
      <c r="H543">
        <v>4</v>
      </c>
      <c r="I543">
        <v>3</v>
      </c>
      <c r="J543">
        <v>0</v>
      </c>
      <c r="K543">
        <v>1</v>
      </c>
      <c r="L543" t="b">
        <v>0</v>
      </c>
      <c r="M5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43">
        <f>STANDARDIZE(HyperP_results[[#This Row],[Nparam]],AVERAGE(M:M),_xlfn.STDEV.S(M:M))</f>
        <v>-0.54314226140382083</v>
      </c>
      <c r="O543">
        <f>STANDARDIZE(HyperP_results[[#This Row],[AvgOACC]],AVERAGE(P:P),_xlfn.STDEV.S(P:P))</f>
        <v>0.28151053859253866</v>
      </c>
      <c r="P543">
        <v>0.97292510468867976</v>
      </c>
      <c r="Q543">
        <f>_xlfn.STDEV.S(HyperP_results[[#This Row],[OACC Fold 1]:[OACC fold 5]])</f>
        <v>4.0952618034116473E-3</v>
      </c>
      <c r="R543">
        <v>0.96842177524541773</v>
      </c>
      <c r="S543">
        <v>0.97720875952495367</v>
      </c>
      <c r="T543">
        <v>0.97185419097961145</v>
      </c>
      <c r="U543">
        <v>0.96993203816846296</v>
      </c>
      <c r="V543">
        <v>0.97720875952495367</v>
      </c>
      <c r="W543">
        <f>STANDARDIZE(HyperP_results[[#This Row],[AvgROCAUC]],AVERAGE(Y:Y),_xlfn.STDEV.S(Y:Y))</f>
        <v>0.36979642808067692</v>
      </c>
      <c r="X543">
        <f>_xlfn.STDEV.S(HyperP_results[[#This Row],[ROC_AUC Fold 1]:[ROC_AUC Fold 5]])</f>
        <v>7.9886736886985944E-4</v>
      </c>
      <c r="Y543">
        <v>0.9966028350426539</v>
      </c>
      <c r="Z543">
        <v>0.99525825071132834</v>
      </c>
      <c r="AA543">
        <v>0.99722386052511824</v>
      </c>
      <c r="AB543">
        <v>0.99668606236581203</v>
      </c>
      <c r="AC543">
        <v>0.99719432865105329</v>
      </c>
      <c r="AD543">
        <v>0.99665167295995738</v>
      </c>
      <c r="AE543">
        <v>0.99735403288449453</v>
      </c>
      <c r="AF543">
        <v>0.99597286071591784</v>
      </c>
      <c r="AG543">
        <v>0.98834142755302079</v>
      </c>
      <c r="AH543">
        <v>0.99907694721523221</v>
      </c>
      <c r="AI543">
        <v>0.99840447068023308</v>
      </c>
      <c r="AJ543">
        <v>0.99754149993000951</v>
      </c>
      <c r="AK543">
        <v>0.99302415641893893</v>
      </c>
      <c r="AL543">
        <v>0.99947321631650887</v>
      </c>
      <c r="AM543">
        <v>0.9976345739908844</v>
      </c>
      <c r="AN543">
        <v>0.99701953364840179</v>
      </c>
      <c r="AO543">
        <v>0.9930618799382166</v>
      </c>
      <c r="AP543">
        <v>0.99911959030916797</v>
      </c>
      <c r="AQ543">
        <v>0.99769487181119332</v>
      </c>
      <c r="AR543">
        <v>0.99707310046119668</v>
      </c>
      <c r="AS543">
        <v>0.99515119111269534</v>
      </c>
      <c r="AT543">
        <v>0.99929674083816933</v>
      </c>
      <c r="AU543">
        <v>0.99755347284389473</v>
      </c>
      <c r="AV543">
        <v>0.99754346262691795</v>
      </c>
      <c r="AW543">
        <v>0.99273346996970235</v>
      </c>
      <c r="AX543">
        <v>0.99955623318513431</v>
      </c>
      <c r="AY543">
        <v>496.78286495208738</v>
      </c>
      <c r="AZ543">
        <f>_xlfn.STDEV.S(HyperP_results[[#This Row],[Train Time Fold 1]:[Train Time Fold 5]])</f>
        <v>113.59127256798521</v>
      </c>
      <c r="BA543">
        <v>482.61824679374695</v>
      </c>
      <c r="BB543">
        <v>526.38257575035095</v>
      </c>
      <c r="BC543">
        <v>540.74431538581848</v>
      </c>
      <c r="BD543">
        <v>314.05102562904358</v>
      </c>
      <c r="BE543">
        <v>620.11816120147705</v>
      </c>
    </row>
    <row r="544" spans="1:57" x14ac:dyDescent="0.25">
      <c r="A544" t="s">
        <v>9</v>
      </c>
      <c r="B5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0.73228183132456015</v>
      </c>
      <c r="C544">
        <v>29</v>
      </c>
      <c r="D544">
        <v>0.9</v>
      </c>
      <c r="E544">
        <v>0.9</v>
      </c>
      <c r="F544">
        <v>128</v>
      </c>
      <c r="G544">
        <v>2</v>
      </c>
      <c r="H544">
        <v>4</v>
      </c>
      <c r="I544">
        <v>3</v>
      </c>
      <c r="J544">
        <v>0</v>
      </c>
      <c r="K544">
        <v>1</v>
      </c>
      <c r="L544" t="b">
        <v>0</v>
      </c>
      <c r="M5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44">
        <f>STANDARDIZE(HyperP_results[[#This Row],[Nparam]],AVERAGE(M:M),_xlfn.STDEV.S(M:M))</f>
        <v>-0.54314226140382083</v>
      </c>
      <c r="O544">
        <f>STANDARDIZE(HyperP_results[[#This Row],[AvgOACC]],AVERAGE(P:P),_xlfn.STDEV.S(P:P))</f>
        <v>0.27957100961688625</v>
      </c>
      <c r="P544">
        <v>0.97287018603693265</v>
      </c>
      <c r="Q544">
        <f>_xlfn.STDEV.S(HyperP_results[[#This Row],[OACC Fold 1]:[OACC fold 5]])</f>
        <v>1.7870990444086032E-3</v>
      </c>
      <c r="R544">
        <v>0.97405093704949541</v>
      </c>
      <c r="S544">
        <v>0.97487471682570193</v>
      </c>
      <c r="T544">
        <v>0.97109905951808884</v>
      </c>
      <c r="U544">
        <v>0.97343310221734058</v>
      </c>
      <c r="V544">
        <v>0.97089311457403715</v>
      </c>
      <c r="W544">
        <f>STANDARDIZE(HyperP_results[[#This Row],[AvgROCAUC]],AVERAGE(Y:Y),_xlfn.STDEV.S(Y:Y))</f>
        <v>0.37094526771789821</v>
      </c>
      <c r="X544">
        <f>_xlfn.STDEV.S(HyperP_results[[#This Row],[ROC_AUC Fold 1]:[ROC_AUC Fold 5]])</f>
        <v>5.3904515423417473E-4</v>
      </c>
      <c r="Y544">
        <v>0.9966103850766469</v>
      </c>
      <c r="Z544">
        <v>0.99610574819760644</v>
      </c>
      <c r="AA544">
        <v>0.99732882028528114</v>
      </c>
      <c r="AB544">
        <v>0.99703667056413658</v>
      </c>
      <c r="AC544">
        <v>0.99624085467838353</v>
      </c>
      <c r="AD544">
        <v>0.99633983165782658</v>
      </c>
      <c r="AE544">
        <v>0.99770324329360338</v>
      </c>
      <c r="AF544">
        <v>0.99684968630178283</v>
      </c>
      <c r="AG544">
        <v>0.99005212974514345</v>
      </c>
      <c r="AH544">
        <v>0.99883227725726742</v>
      </c>
      <c r="AI544">
        <v>0.99792290790578486</v>
      </c>
      <c r="AJ544">
        <v>0.99699933268305119</v>
      </c>
      <c r="AK544">
        <v>0.99498396007841738</v>
      </c>
      <c r="AL544">
        <v>0.99948542467954193</v>
      </c>
      <c r="AM544">
        <v>0.99764432464608788</v>
      </c>
      <c r="AN544">
        <v>0.99666048972620758</v>
      </c>
      <c r="AO544">
        <v>0.99449396275173774</v>
      </c>
      <c r="AP544">
        <v>0.99931759559478595</v>
      </c>
      <c r="AQ544">
        <v>0.99773698962649882</v>
      </c>
      <c r="AR544">
        <v>0.99593208846504511</v>
      </c>
      <c r="AS544">
        <v>0.9914277757975406</v>
      </c>
      <c r="AT544">
        <v>0.99935212371799975</v>
      </c>
      <c r="AU544">
        <v>0.99718452001025415</v>
      </c>
      <c r="AV544">
        <v>0.99660529350465821</v>
      </c>
      <c r="AW544">
        <v>0.99216457256579327</v>
      </c>
      <c r="AX544">
        <v>0.99950764390026237</v>
      </c>
      <c r="AY544">
        <v>498.98071389198304</v>
      </c>
      <c r="AZ544">
        <f>_xlfn.STDEV.S(HyperP_results[[#This Row],[Train Time Fold 1]:[Train Time Fold 5]])</f>
        <v>30.358583554395267</v>
      </c>
      <c r="BA544">
        <v>475.73459577560425</v>
      </c>
      <c r="BB544">
        <v>488.1024706363678</v>
      </c>
      <c r="BC544">
        <v>488.83715319633484</v>
      </c>
      <c r="BD544">
        <v>552.3007287979126</v>
      </c>
      <c r="BE544">
        <v>489.92862105369568</v>
      </c>
    </row>
    <row r="545" spans="1:57" x14ac:dyDescent="0.25">
      <c r="A545" t="s">
        <v>5</v>
      </c>
      <c r="B5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0.73209549202581048</v>
      </c>
      <c r="C545">
        <v>13</v>
      </c>
      <c r="D545">
        <v>0.85</v>
      </c>
      <c r="E545">
        <v>0.999</v>
      </c>
      <c r="F545">
        <v>64</v>
      </c>
      <c r="G545">
        <v>1</v>
      </c>
      <c r="H545">
        <v>8</v>
      </c>
      <c r="I545">
        <v>3</v>
      </c>
      <c r="J545">
        <v>0</v>
      </c>
      <c r="K545">
        <v>1</v>
      </c>
      <c r="L545" t="b">
        <v>0</v>
      </c>
      <c r="M5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51012</v>
      </c>
      <c r="N545">
        <f>STANDARDIZE(HyperP_results[[#This Row],[Nparam]],AVERAGE(M:M),_xlfn.STDEV.S(M:M))</f>
        <v>-0.84129315091819212</v>
      </c>
      <c r="O545">
        <f>STANDARDIZE(HyperP_results[[#This Row],[AvgOACC]],AVERAGE(P:P),_xlfn.STDEV.S(P:P))</f>
        <v>2.161365585519558E-2</v>
      </c>
      <c r="P545">
        <v>0.9655660053545686</v>
      </c>
      <c r="Q545">
        <f>_xlfn.STDEV.S(HyperP_results[[#This Row],[OACC Fold 1]:[OACC fold 5]])</f>
        <v>3.1201395341940489E-3</v>
      </c>
      <c r="R545">
        <v>0.96409693142033359</v>
      </c>
      <c r="S545">
        <v>0.96704880895174028</v>
      </c>
      <c r="T545">
        <v>0.96849042356010162</v>
      </c>
      <c r="U545">
        <v>0.96080181231550765</v>
      </c>
      <c r="V545">
        <v>0.96739205052515964</v>
      </c>
      <c r="W545">
        <f>STANDARDIZE(HyperP_results[[#This Row],[AvgROCAUC]],AVERAGE(Y:Y),_xlfn.STDEV.S(Y:Y))</f>
        <v>0.22916490523115118</v>
      </c>
      <c r="X545">
        <f>_xlfn.STDEV.S(HyperP_results[[#This Row],[ROC_AUC Fold 1]:[ROC_AUC Fold 5]])</f>
        <v>6.3329784795127669E-4</v>
      </c>
      <c r="Y545">
        <v>0.99567862182472466</v>
      </c>
      <c r="Z545">
        <v>0.99548561400884605</v>
      </c>
      <c r="AA545">
        <v>0.99522660457882084</v>
      </c>
      <c r="AB545">
        <v>0.99640248243760954</v>
      </c>
      <c r="AC545">
        <v>0.99499282515860354</v>
      </c>
      <c r="AD545">
        <v>0.99628558293974379</v>
      </c>
      <c r="AE545">
        <v>0.99649194379841932</v>
      </c>
      <c r="AF545">
        <v>0.99483590372564301</v>
      </c>
      <c r="AG545">
        <v>0.99189664646824682</v>
      </c>
      <c r="AH545">
        <v>0.99894679170251854</v>
      </c>
      <c r="AI545">
        <v>0.99665946989227217</v>
      </c>
      <c r="AJ545">
        <v>0.99454336930623477</v>
      </c>
      <c r="AK545">
        <v>0.99064337907681344</v>
      </c>
      <c r="AL545">
        <v>0.99908826508590298</v>
      </c>
      <c r="AM545">
        <v>0.99754739676795201</v>
      </c>
      <c r="AN545">
        <v>0.99628461475222252</v>
      </c>
      <c r="AO545">
        <v>0.99378686954197115</v>
      </c>
      <c r="AP545">
        <v>0.99875662849480196</v>
      </c>
      <c r="AQ545">
        <v>0.99682211583624059</v>
      </c>
      <c r="AR545">
        <v>0.99342626147714785</v>
      </c>
      <c r="AS545">
        <v>0.99117239945345448</v>
      </c>
      <c r="AT545">
        <v>0.99876747239373143</v>
      </c>
      <c r="AU545">
        <v>0.99708737030712347</v>
      </c>
      <c r="AV545">
        <v>0.9959185902947969</v>
      </c>
      <c r="AW545">
        <v>0.99387776243093917</v>
      </c>
      <c r="AX545">
        <v>0.99885392196678624</v>
      </c>
      <c r="AY545">
        <v>702.45514950752261</v>
      </c>
      <c r="AZ545">
        <f>_xlfn.STDEV.S(HyperP_results[[#This Row],[Train Time Fold 1]:[Train Time Fold 5]])</f>
        <v>65.251213803264093</v>
      </c>
      <c r="BA545">
        <v>633.50820565223694</v>
      </c>
      <c r="BB545">
        <v>764.23356556892395</v>
      </c>
      <c r="BC545">
        <v>779.53869223594666</v>
      </c>
      <c r="BD545">
        <v>661.38606953620911</v>
      </c>
      <c r="BE545">
        <v>673.60921454429626</v>
      </c>
    </row>
    <row r="546" spans="1:57" x14ac:dyDescent="0.25">
      <c r="A546" t="s">
        <v>2</v>
      </c>
      <c r="B5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0.73185609806374752</v>
      </c>
      <c r="C546">
        <v>98</v>
      </c>
      <c r="D546">
        <v>0.9</v>
      </c>
      <c r="E546">
        <v>0.999</v>
      </c>
      <c r="F546">
        <v>128</v>
      </c>
      <c r="G546">
        <v>5</v>
      </c>
      <c r="H546">
        <v>16</v>
      </c>
      <c r="I546">
        <v>5</v>
      </c>
      <c r="J546">
        <v>0</v>
      </c>
      <c r="K546">
        <v>1</v>
      </c>
      <c r="L546" t="b">
        <v>0</v>
      </c>
      <c r="M5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1002666</v>
      </c>
      <c r="N546">
        <f>STANDARDIZE(HyperP_results[[#This Row],[Nparam]],AVERAGE(M:M),_xlfn.STDEV.S(M:M))</f>
        <v>-2.4982599771103835E-2</v>
      </c>
      <c r="O546">
        <f>STANDARDIZE(HyperP_results[[#This Row],[AvgOACC]],AVERAGE(P:P),_xlfn.STDEV.S(P:P))</f>
        <v>0.66796168699117531</v>
      </c>
      <c r="P546">
        <v>0.98386764604928945</v>
      </c>
      <c r="Q546">
        <f>_xlfn.STDEV.S(HyperP_results[[#This Row],[OACC Fold 1]:[OACC fold 5]])</f>
        <v>5.1332692492812963E-3</v>
      </c>
      <c r="R546">
        <v>0.9889476213358962</v>
      </c>
      <c r="S546">
        <v>0.98462277751081206</v>
      </c>
      <c r="T546">
        <v>0.98839843481842515</v>
      </c>
      <c r="U546">
        <v>0.98022928537104415</v>
      </c>
      <c r="V546">
        <v>0.97714011121026978</v>
      </c>
      <c r="W546">
        <f>STANDARDIZE(HyperP_results[[#This Row],[AvgROCAUC]],AVERAGE(Y:Y),_xlfn.STDEV.S(Y:Y))</f>
        <v>0.67062767937387546</v>
      </c>
      <c r="X546">
        <f>_xlfn.STDEV.S(HyperP_results[[#This Row],[ROC_AUC Fold 1]:[ROC_AUC Fold 5]])</f>
        <v>6.4451690616660381E-4</v>
      </c>
      <c r="Y546">
        <v>0.99857986133930332</v>
      </c>
      <c r="Z546">
        <v>0.99898898799356628</v>
      </c>
      <c r="AA546">
        <v>0.99863928499762278</v>
      </c>
      <c r="AB546">
        <v>0.99918416472576865</v>
      </c>
      <c r="AC546">
        <v>0.99856783999426468</v>
      </c>
      <c r="AD546">
        <v>0.99751902898529454</v>
      </c>
      <c r="AE546">
        <v>0.99937529259199043</v>
      </c>
      <c r="AF546">
        <v>0.99856697203268008</v>
      </c>
      <c r="AG546">
        <v>0.99846711073486605</v>
      </c>
      <c r="AH546">
        <v>0.9997423030005399</v>
      </c>
      <c r="AI546">
        <v>0.99894624447390523</v>
      </c>
      <c r="AJ546">
        <v>0.99918362918211834</v>
      </c>
      <c r="AK546">
        <v>0.99706094427612424</v>
      </c>
      <c r="AL546">
        <v>0.99989986269756792</v>
      </c>
      <c r="AM546">
        <v>0.99949818363907572</v>
      </c>
      <c r="AN546">
        <v>0.99920342279528029</v>
      </c>
      <c r="AO546">
        <v>0.99827485445256336</v>
      </c>
      <c r="AP546">
        <v>0.99995398165275495</v>
      </c>
      <c r="AQ546">
        <v>0.99929424931239086</v>
      </c>
      <c r="AR546">
        <v>0.9976278771099919</v>
      </c>
      <c r="AS546">
        <v>0.9973489574050971</v>
      </c>
      <c r="AT546">
        <v>0.99987004556620696</v>
      </c>
      <c r="AU546">
        <v>0.99803505490747291</v>
      </c>
      <c r="AV546">
        <v>0.99703688314843242</v>
      </c>
      <c r="AW546">
        <v>0.99553072833125411</v>
      </c>
      <c r="AX546">
        <v>0.99963861809143806</v>
      </c>
      <c r="AY546">
        <v>1621.4428063869477</v>
      </c>
      <c r="AZ546">
        <f>_xlfn.STDEV.S(HyperP_results[[#This Row],[Train Time Fold 1]:[Train Time Fold 5]])</f>
        <v>190.47561955216608</v>
      </c>
      <c r="BA546">
        <v>1504.9789769649506</v>
      </c>
      <c r="BB546">
        <v>1611.1592733860016</v>
      </c>
      <c r="BC546">
        <v>1400.3037014007568</v>
      </c>
      <c r="BD546">
        <v>1690.4115881919861</v>
      </c>
      <c r="BE546">
        <v>1900.3604919910431</v>
      </c>
    </row>
    <row r="547" spans="1:57" x14ac:dyDescent="0.25">
      <c r="A547" t="s">
        <v>9</v>
      </c>
      <c r="B5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0.73097936054627988</v>
      </c>
      <c r="C547">
        <v>13</v>
      </c>
      <c r="D547">
        <v>0.9</v>
      </c>
      <c r="E547">
        <v>0.9</v>
      </c>
      <c r="F547">
        <v>128</v>
      </c>
      <c r="G547">
        <v>1</v>
      </c>
      <c r="H547">
        <v>8</v>
      </c>
      <c r="I547">
        <v>3</v>
      </c>
      <c r="J547">
        <v>0</v>
      </c>
      <c r="K547">
        <v>1</v>
      </c>
      <c r="L547" t="b">
        <v>0</v>
      </c>
      <c r="M5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47">
        <f>STANDARDIZE(HyperP_results[[#This Row],[Nparam]],AVERAGE(M:M),_xlfn.STDEV.S(M:M))</f>
        <v>-0.71321618070330928</v>
      </c>
      <c r="O547">
        <f>STANDARDIZE(HyperP_results[[#This Row],[AvgOACC]],AVERAGE(P:P),_xlfn.STDEV.S(P:P))</f>
        <v>0.11568081117431483</v>
      </c>
      <c r="P547">
        <v>0.96822955996430304</v>
      </c>
      <c r="Q547">
        <f>_xlfn.STDEV.S(HyperP_results[[#This Row],[OACC Fold 1]:[OACC fold 5]])</f>
        <v>2.1835128634635523E-3</v>
      </c>
      <c r="R547">
        <v>0.96553854602869504</v>
      </c>
      <c r="S547">
        <v>0.97116770783277273</v>
      </c>
      <c r="T547">
        <v>0.9695887965950436</v>
      </c>
      <c r="U547">
        <v>0.96725475389579185</v>
      </c>
      <c r="V547">
        <v>0.96759799546921121</v>
      </c>
      <c r="W547">
        <f>STANDARDIZE(HyperP_results[[#This Row],[AvgROCAUC]],AVERAGE(Y:Y),_xlfn.STDEV.S(Y:Y))</f>
        <v>0.29887793722737266</v>
      </c>
      <c r="X547">
        <f>_xlfn.STDEV.S(HyperP_results[[#This Row],[ROC_AUC Fold 1]:[ROC_AUC Fold 5]])</f>
        <v>7.4330065062239072E-4</v>
      </c>
      <c r="Y547">
        <v>0.99613676736938872</v>
      </c>
      <c r="Z547">
        <v>0.99541413656391453</v>
      </c>
      <c r="AA547">
        <v>0.99543028354252339</v>
      </c>
      <c r="AB547">
        <v>0.99696611195473894</v>
      </c>
      <c r="AC547">
        <v>0.99683727331990646</v>
      </c>
      <c r="AD547">
        <v>0.99603603146586062</v>
      </c>
      <c r="AE547">
        <v>0.99661750639000646</v>
      </c>
      <c r="AF547">
        <v>0.9950412277446834</v>
      </c>
      <c r="AG547">
        <v>0.99214734450187125</v>
      </c>
      <c r="AH547">
        <v>0.99882253929240095</v>
      </c>
      <c r="AI547">
        <v>0.99698464604542936</v>
      </c>
      <c r="AJ547">
        <v>0.99575224247379801</v>
      </c>
      <c r="AK547">
        <v>0.9898671879641181</v>
      </c>
      <c r="AL547">
        <v>0.99911588471191792</v>
      </c>
      <c r="AM547">
        <v>0.99776275990414842</v>
      </c>
      <c r="AN547">
        <v>0.99658140785360216</v>
      </c>
      <c r="AO547">
        <v>0.9949111492306778</v>
      </c>
      <c r="AP547">
        <v>0.9988417566920933</v>
      </c>
      <c r="AQ547">
        <v>0.99750443023092761</v>
      </c>
      <c r="AR547">
        <v>0.99575327937027791</v>
      </c>
      <c r="AS547">
        <v>0.99555211489336415</v>
      </c>
      <c r="AT547">
        <v>0.99886783950064395</v>
      </c>
      <c r="AU547">
        <v>0.99699817737010843</v>
      </c>
      <c r="AV547">
        <v>0.99603683352552952</v>
      </c>
      <c r="AW547">
        <v>0.99229437711637858</v>
      </c>
      <c r="AX547">
        <v>0.99893860491789632</v>
      </c>
      <c r="AY547">
        <v>414.34115333557128</v>
      </c>
      <c r="AZ547">
        <f>_xlfn.STDEV.S(HyperP_results[[#This Row],[Train Time Fold 1]:[Train Time Fold 5]])</f>
        <v>38.757841038131303</v>
      </c>
      <c r="BA547">
        <v>365.17761301994324</v>
      </c>
      <c r="BB547">
        <v>386.78580141067505</v>
      </c>
      <c r="BC547">
        <v>430.53478002548218</v>
      </c>
      <c r="BD547">
        <v>425.38865637779236</v>
      </c>
      <c r="BE547">
        <v>463.81891584396362</v>
      </c>
    </row>
    <row r="548" spans="1:57" x14ac:dyDescent="0.25">
      <c r="A548" t="s">
        <v>2</v>
      </c>
      <c r="B5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0.7297399968162811</v>
      </c>
      <c r="C548">
        <v>25</v>
      </c>
      <c r="D548">
        <v>0.9</v>
      </c>
      <c r="E548">
        <v>0.999</v>
      </c>
      <c r="F548">
        <v>128</v>
      </c>
      <c r="G548">
        <v>2</v>
      </c>
      <c r="H548">
        <v>2</v>
      </c>
      <c r="I548">
        <v>3</v>
      </c>
      <c r="J548">
        <v>0</v>
      </c>
      <c r="K548">
        <v>1</v>
      </c>
      <c r="L548" t="b">
        <v>0</v>
      </c>
      <c r="M5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48">
        <f>STANDARDIZE(HyperP_results[[#This Row],[Nparam]],AVERAGE(M:M),_xlfn.STDEV.S(M:M))</f>
        <v>-0.54314226140382083</v>
      </c>
      <c r="O548">
        <f>STANDARDIZE(HyperP_results[[#This Row],[AvgOACC]],AVERAGE(P:P),_xlfn.STDEV.S(P:P))</f>
        <v>0.24514437029907132</v>
      </c>
      <c r="P548">
        <v>0.97189537996842179</v>
      </c>
      <c r="Q548">
        <f>_xlfn.STDEV.S(HyperP_results[[#This Row],[OACC Fold 1]:[OACC fold 5]])</f>
        <v>1.504479148948922E-3</v>
      </c>
      <c r="R548">
        <v>0.97254067412645018</v>
      </c>
      <c r="S548">
        <v>0.97336445390265669</v>
      </c>
      <c r="T548">
        <v>0.97274661907050186</v>
      </c>
      <c r="U548">
        <v>0.9695887965950436</v>
      </c>
      <c r="V548">
        <v>0.97123635614745663</v>
      </c>
      <c r="W548">
        <f>STANDARDIZE(HyperP_results[[#This Row],[AvgROCAUC]],AVERAGE(Y:Y),_xlfn.STDEV.S(Y:Y))</f>
        <v>0.387813167288386</v>
      </c>
      <c r="X548">
        <f>_xlfn.STDEV.S(HyperP_results[[#This Row],[ROC_AUC Fold 1]:[ROC_AUC Fold 5]])</f>
        <v>4.6679047626017628E-4</v>
      </c>
      <c r="Y548">
        <v>0.99672123885555697</v>
      </c>
      <c r="Z548">
        <v>0.99616895604260014</v>
      </c>
      <c r="AA548">
        <v>0.99722037485534198</v>
      </c>
      <c r="AB548">
        <v>0.99714510836720238</v>
      </c>
      <c r="AC548">
        <v>0.99635008552498672</v>
      </c>
      <c r="AD548">
        <v>0.99672166948765362</v>
      </c>
      <c r="AE548">
        <v>0.99733565998819129</v>
      </c>
      <c r="AF548">
        <v>0.99640245063076627</v>
      </c>
      <c r="AG548">
        <v>0.99134683360066533</v>
      </c>
      <c r="AH548">
        <v>0.99919496617881276</v>
      </c>
      <c r="AI548">
        <v>0.99789083972719783</v>
      </c>
      <c r="AJ548">
        <v>0.99676019843236052</v>
      </c>
      <c r="AK548">
        <v>0.99506868947899962</v>
      </c>
      <c r="AL548">
        <v>0.99947728098325972</v>
      </c>
      <c r="AM548">
        <v>0.99765651537623357</v>
      </c>
      <c r="AN548">
        <v>0.9971850482490151</v>
      </c>
      <c r="AO548">
        <v>0.99525611893304811</v>
      </c>
      <c r="AP548">
        <v>0.99911977702530852</v>
      </c>
      <c r="AQ548">
        <v>0.99710923453595268</v>
      </c>
      <c r="AR548">
        <v>0.99541902838355989</v>
      </c>
      <c r="AS548">
        <v>0.99355217430048126</v>
      </c>
      <c r="AT548">
        <v>0.99939587274599873</v>
      </c>
      <c r="AU548">
        <v>0.99728034840798119</v>
      </c>
      <c r="AV548">
        <v>0.99693771140652787</v>
      </c>
      <c r="AW548">
        <v>0.99359138299768313</v>
      </c>
      <c r="AX548">
        <v>0.99919724986083902</v>
      </c>
      <c r="AY548">
        <v>514.40487303733823</v>
      </c>
      <c r="AZ548">
        <f>_xlfn.STDEV.S(HyperP_results[[#This Row],[Train Time Fold 1]:[Train Time Fold 5]])</f>
        <v>33.095792871020301</v>
      </c>
      <c r="BA548">
        <v>512.09861278533936</v>
      </c>
      <c r="BB548">
        <v>510.20170068740845</v>
      </c>
      <c r="BC548">
        <v>484.08270025253296</v>
      </c>
      <c r="BD548">
        <v>495.66813349723816</v>
      </c>
      <c r="BE548">
        <v>569.97321796417236</v>
      </c>
    </row>
    <row r="549" spans="1:57" x14ac:dyDescent="0.25">
      <c r="A549" t="s">
        <v>4</v>
      </c>
      <c r="B5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0.72946586829784488</v>
      </c>
      <c r="C549">
        <v>7</v>
      </c>
      <c r="D549">
        <v>0.85</v>
      </c>
      <c r="E549">
        <v>0.9</v>
      </c>
      <c r="F549">
        <v>256</v>
      </c>
      <c r="G549">
        <v>1</v>
      </c>
      <c r="H549">
        <v>2</v>
      </c>
      <c r="I549">
        <v>7</v>
      </c>
      <c r="J549">
        <v>0</v>
      </c>
      <c r="K549">
        <v>1</v>
      </c>
      <c r="L549" t="b">
        <v>0</v>
      </c>
      <c r="M5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49">
        <f>STANDARDIZE(HyperP_results[[#This Row],[Nparam]],AVERAGE(M:M),_xlfn.STDEV.S(M:M))</f>
        <v>-0.1953087066324975</v>
      </c>
      <c r="O549">
        <f>STANDARDIZE(HyperP_results[[#This Row],[AvgOACC]],AVERAGE(P:P),_xlfn.STDEV.S(P:P))</f>
        <v>0.54286206806163284</v>
      </c>
      <c r="P549">
        <v>0.9803253930116016</v>
      </c>
      <c r="Q549">
        <f>_xlfn.STDEV.S(HyperP_results[[#This Row],[OACC Fold 1]:[OACC fold 5]])</f>
        <v>3.0019806757570809E-3</v>
      </c>
      <c r="R549">
        <v>0.97906226402141827</v>
      </c>
      <c r="S549">
        <v>0.98373034941992177</v>
      </c>
      <c r="T549">
        <v>0.98228873481156043</v>
      </c>
      <c r="U549">
        <v>0.98057252694446351</v>
      </c>
      <c r="V549">
        <v>0.97597308986064391</v>
      </c>
      <c r="W549">
        <f>STANDARDIZE(HyperP_results[[#This Row],[AvgROCAUC]],AVERAGE(Y:Y),_xlfn.STDEV.S(Y:Y))</f>
        <v>0.5514905328266253</v>
      </c>
      <c r="X549">
        <f>_xlfn.STDEV.S(HyperP_results[[#This Row],[ROC_AUC Fold 1]:[ROC_AUC Fold 5]])</f>
        <v>4.5731309592396597E-4</v>
      </c>
      <c r="Y549">
        <v>0.99779690654115927</v>
      </c>
      <c r="Z549">
        <v>0.99724814939931494</v>
      </c>
      <c r="AA549">
        <v>0.99792289303535187</v>
      </c>
      <c r="AB549">
        <v>0.99780352022106922</v>
      </c>
      <c r="AC549">
        <v>0.99847022529720586</v>
      </c>
      <c r="AD549">
        <v>0.99753974475285456</v>
      </c>
      <c r="AE549">
        <v>0.99839411241743536</v>
      </c>
      <c r="AF549">
        <v>0.99782388757672114</v>
      </c>
      <c r="AG549">
        <v>0.99315975316342908</v>
      </c>
      <c r="AH549">
        <v>0.99961605416399668</v>
      </c>
      <c r="AI549">
        <v>0.9986719916238882</v>
      </c>
      <c r="AJ549">
        <v>0.99811538509964948</v>
      </c>
      <c r="AK549">
        <v>0.99484301669339992</v>
      </c>
      <c r="AL549">
        <v>0.99991941044120103</v>
      </c>
      <c r="AM549">
        <v>0.99885520942497763</v>
      </c>
      <c r="AN549">
        <v>0.99844217413491354</v>
      </c>
      <c r="AO549">
        <v>0.99383057090239402</v>
      </c>
      <c r="AP549">
        <v>0.9998098367922833</v>
      </c>
      <c r="AQ549">
        <v>0.9986463177918885</v>
      </c>
      <c r="AR549">
        <v>0.99867717931569278</v>
      </c>
      <c r="AS549">
        <v>0.99704412463613123</v>
      </c>
      <c r="AT549">
        <v>0.99975913617874546</v>
      </c>
      <c r="AU549">
        <v>0.9978554055954294</v>
      </c>
      <c r="AV549">
        <v>0.99752922381632714</v>
      </c>
      <c r="AW549">
        <v>0.99589192360244749</v>
      </c>
      <c r="AX549">
        <v>0.99978200172456777</v>
      </c>
      <c r="AY549">
        <v>558.01140661239629</v>
      </c>
      <c r="AZ549">
        <f>_xlfn.STDEV.S(HyperP_results[[#This Row],[Train Time Fold 1]:[Train Time Fold 5]])</f>
        <v>122.88999184218301</v>
      </c>
      <c r="BA549">
        <v>623.59756112098694</v>
      </c>
      <c r="BB549">
        <v>533.94486212730408</v>
      </c>
      <c r="BC549">
        <v>554.81345009803772</v>
      </c>
      <c r="BD549">
        <v>704.35368657112122</v>
      </c>
      <c r="BE549">
        <v>373.34747314453125</v>
      </c>
    </row>
    <row r="550" spans="1:57" x14ac:dyDescent="0.25">
      <c r="A550" t="s">
        <v>3</v>
      </c>
      <c r="B5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0.72811116544784305</v>
      </c>
      <c r="C550">
        <v>15</v>
      </c>
      <c r="D550">
        <v>0.9</v>
      </c>
      <c r="E550">
        <v>0.999</v>
      </c>
      <c r="F550">
        <v>256</v>
      </c>
      <c r="G550">
        <v>1</v>
      </c>
      <c r="H550">
        <v>8</v>
      </c>
      <c r="I550">
        <v>7</v>
      </c>
      <c r="J550">
        <v>0</v>
      </c>
      <c r="K550">
        <v>1</v>
      </c>
      <c r="L550" t="b">
        <v>0</v>
      </c>
      <c r="M5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50">
        <f>STANDARDIZE(HyperP_results[[#This Row],[Nparam]],AVERAGE(M:M),_xlfn.STDEV.S(M:M))</f>
        <v>-0.1953087066324975</v>
      </c>
      <c r="O550">
        <f>STANDARDIZE(HyperP_results[[#This Row],[AvgOACC]],AVERAGE(P:P),_xlfn.STDEV.S(P:P))</f>
        <v>0.49291919693859848</v>
      </c>
      <c r="P550">
        <v>0.97891123772911381</v>
      </c>
      <c r="Q550">
        <f>_xlfn.STDEV.S(HyperP_results[[#This Row],[OACC Fold 1]:[OACC fold 5]])</f>
        <v>5.2761935330983244E-3</v>
      </c>
      <c r="R550">
        <v>0.97768929772774082</v>
      </c>
      <c r="S550">
        <v>0.98331845953181851</v>
      </c>
      <c r="T550">
        <v>0.97054987300061779</v>
      </c>
      <c r="U550">
        <v>0.98338710784650241</v>
      </c>
      <c r="V550">
        <v>0.97961145053888932</v>
      </c>
      <c r="W550">
        <f>STANDARDIZE(HyperP_results[[#This Row],[AvgROCAUC]],AVERAGE(Y:Y),_xlfn.STDEV.S(Y:Y))</f>
        <v>0.59044492100532153</v>
      </c>
      <c r="X550">
        <f>_xlfn.STDEV.S(HyperP_results[[#This Row],[ROC_AUC Fold 1]:[ROC_AUC Fold 5]])</f>
        <v>4.3141109732149232E-4</v>
      </c>
      <c r="Y550">
        <v>0.99805291002972008</v>
      </c>
      <c r="Z550">
        <v>0.99792197185491427</v>
      </c>
      <c r="AA550">
        <v>0.99834514088478843</v>
      </c>
      <c r="AB550">
        <v>0.99735825487557828</v>
      </c>
      <c r="AC550">
        <v>0.99841215182479914</v>
      </c>
      <c r="AD550">
        <v>0.99822703070851981</v>
      </c>
      <c r="AE550">
        <v>0.99798792191837338</v>
      </c>
      <c r="AF550">
        <v>0.99802948933588997</v>
      </c>
      <c r="AG550">
        <v>0.99705667438959189</v>
      </c>
      <c r="AH550">
        <v>0.99967468303211615</v>
      </c>
      <c r="AI550">
        <v>0.99871884492060303</v>
      </c>
      <c r="AJ550">
        <v>0.99874581815946428</v>
      </c>
      <c r="AK550">
        <v>0.99637011376462903</v>
      </c>
      <c r="AL550">
        <v>0.99984591609574136</v>
      </c>
      <c r="AM550">
        <v>0.99796261457984314</v>
      </c>
      <c r="AN550">
        <v>0.99651450951463616</v>
      </c>
      <c r="AO550">
        <v>0.99586255420899417</v>
      </c>
      <c r="AP550">
        <v>0.99959304499037438</v>
      </c>
      <c r="AQ550">
        <v>0.99901219400929775</v>
      </c>
      <c r="AR550">
        <v>0.99873567138676755</v>
      </c>
      <c r="AS550">
        <v>0.99637742826590625</v>
      </c>
      <c r="AT550">
        <v>0.9998400129931454</v>
      </c>
      <c r="AU550">
        <v>0.99835145450649054</v>
      </c>
      <c r="AV550">
        <v>0.99831604308453004</v>
      </c>
      <c r="AW550">
        <v>0.99671059080377844</v>
      </c>
      <c r="AX550">
        <v>0.99990599560464466</v>
      </c>
      <c r="AY550">
        <v>473.48593230247496</v>
      </c>
      <c r="AZ550">
        <f>_xlfn.STDEV.S(HyperP_results[[#This Row],[Train Time Fold 1]:[Train Time Fold 5]])</f>
        <v>102.35731920324783</v>
      </c>
      <c r="BA550">
        <v>394.9697048664093</v>
      </c>
      <c r="BB550">
        <v>536.38304543495178</v>
      </c>
      <c r="BC550">
        <v>411.14409422874451</v>
      </c>
      <c r="BD550">
        <v>623.96030640602112</v>
      </c>
      <c r="BE550">
        <v>400.97251057624817</v>
      </c>
    </row>
    <row r="551" spans="1:57" x14ac:dyDescent="0.25">
      <c r="A551" t="s">
        <v>9</v>
      </c>
      <c r="B5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0.72782643783841949</v>
      </c>
      <c r="C551">
        <v>21</v>
      </c>
      <c r="D551">
        <v>0.9</v>
      </c>
      <c r="E551">
        <v>0.9</v>
      </c>
      <c r="F551">
        <v>128</v>
      </c>
      <c r="G551">
        <v>2</v>
      </c>
      <c r="H551">
        <v>1</v>
      </c>
      <c r="I551">
        <v>3</v>
      </c>
      <c r="J551">
        <v>0</v>
      </c>
      <c r="K551">
        <v>1</v>
      </c>
      <c r="L551" t="b">
        <v>0</v>
      </c>
      <c r="M5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51">
        <f>STANDARDIZE(HyperP_results[[#This Row],[Nparam]],AVERAGE(M:M),_xlfn.STDEV.S(M:M))</f>
        <v>-0.54314226140382083</v>
      </c>
      <c r="O551">
        <f>STANDARDIZE(HyperP_results[[#This Row],[AvgOACC]],AVERAGE(P:P),_xlfn.STDEV.S(P:P))</f>
        <v>0.23787113664037862</v>
      </c>
      <c r="P551">
        <v>0.97168943502437022</v>
      </c>
      <c r="Q551">
        <f>_xlfn.STDEV.S(HyperP_results[[#This Row],[OACC Fold 1]:[OACC fold 5]])</f>
        <v>1.1234019311774073E-3</v>
      </c>
      <c r="R551">
        <v>0.97260932244113407</v>
      </c>
      <c r="S551">
        <v>0.97274661907050186</v>
      </c>
      <c r="T551">
        <v>0.97000068648314686</v>
      </c>
      <c r="U551">
        <v>0.97185419097961145</v>
      </c>
      <c r="V551">
        <v>0.97123635614745663</v>
      </c>
      <c r="W551">
        <f>STANDARDIZE(HyperP_results[[#This Row],[AvgROCAUC]],AVERAGE(Y:Y),_xlfn.STDEV.S(Y:Y))</f>
        <v>0.38233026769458861</v>
      </c>
      <c r="X551">
        <f>_xlfn.STDEV.S(HyperP_results[[#This Row],[ROC_AUC Fold 1]:[ROC_AUC Fold 5]])</f>
        <v>4.9046594628431798E-4</v>
      </c>
      <c r="Y551">
        <v>0.99668520590807486</v>
      </c>
      <c r="Z551">
        <v>0.99741531067441302</v>
      </c>
      <c r="AA551">
        <v>0.99676653591144559</v>
      </c>
      <c r="AB551">
        <v>0.99677905119318233</v>
      </c>
      <c r="AC551">
        <v>0.99627721401735225</v>
      </c>
      <c r="AD551">
        <v>0.99618791774398086</v>
      </c>
      <c r="AE551">
        <v>0.9976489636818473</v>
      </c>
      <c r="AF551">
        <v>0.99662788303511451</v>
      </c>
      <c r="AG551">
        <v>0.99597442523614332</v>
      </c>
      <c r="AH551">
        <v>0.99958661046491681</v>
      </c>
      <c r="AI551">
        <v>0.99759879265477647</v>
      </c>
      <c r="AJ551">
        <v>0.99615181793875351</v>
      </c>
      <c r="AK551">
        <v>0.99400775262876495</v>
      </c>
      <c r="AL551">
        <v>0.99904858072465519</v>
      </c>
      <c r="AM551">
        <v>0.99744828921812867</v>
      </c>
      <c r="AN551">
        <v>0.99713524018596023</v>
      </c>
      <c r="AO551">
        <v>0.99344479593655322</v>
      </c>
      <c r="AP551">
        <v>0.99939986559884952</v>
      </c>
      <c r="AQ551">
        <v>0.99694186275513963</v>
      </c>
      <c r="AR551">
        <v>0.99604631372191765</v>
      </c>
      <c r="AS551">
        <v>0.99303756014970579</v>
      </c>
      <c r="AT551">
        <v>0.99904432934176346</v>
      </c>
      <c r="AU551">
        <v>0.99755063734178817</v>
      </c>
      <c r="AV551">
        <v>0.99661229255589812</v>
      </c>
      <c r="AW551">
        <v>0.99094917721142994</v>
      </c>
      <c r="AX551">
        <v>0.99930156673226234</v>
      </c>
      <c r="AY551">
        <v>578.81251907348633</v>
      </c>
      <c r="AZ551">
        <f>_xlfn.STDEV.S(HyperP_results[[#This Row],[Train Time Fold 1]:[Train Time Fold 5]])</f>
        <v>63.922571865370891</v>
      </c>
      <c r="BA551">
        <v>504.79152941703796</v>
      </c>
      <c r="BB551">
        <v>567.05196523666382</v>
      </c>
      <c r="BC551">
        <v>534.10127115249634</v>
      </c>
      <c r="BD551">
        <v>633.72249269485474</v>
      </c>
      <c r="BE551">
        <v>654.39533686637878</v>
      </c>
    </row>
    <row r="552" spans="1:57" x14ac:dyDescent="0.25">
      <c r="A552" t="s">
        <v>9</v>
      </c>
      <c r="B5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0.7264517770122414</v>
      </c>
      <c r="C552">
        <v>1</v>
      </c>
      <c r="D552">
        <v>0.9</v>
      </c>
      <c r="E552">
        <v>0.9</v>
      </c>
      <c r="F552">
        <v>128</v>
      </c>
      <c r="G552">
        <v>1</v>
      </c>
      <c r="H552">
        <v>1</v>
      </c>
      <c r="I552">
        <v>3</v>
      </c>
      <c r="J552">
        <v>0</v>
      </c>
      <c r="K552">
        <v>1</v>
      </c>
      <c r="L552" t="b">
        <v>0</v>
      </c>
      <c r="M5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52">
        <f>STANDARDIZE(HyperP_results[[#This Row],[Nparam]],AVERAGE(M:M),_xlfn.STDEV.S(M:M))</f>
        <v>-0.71321618070330928</v>
      </c>
      <c r="O552">
        <f>STANDARDIZE(HyperP_results[[#This Row],[AvgOACC]],AVERAGE(P:P),_xlfn.STDEV.S(P:P))</f>
        <v>9.1436698978659484E-2</v>
      </c>
      <c r="P552">
        <v>0.9675430768174641</v>
      </c>
      <c r="Q552">
        <f>_xlfn.STDEV.S(HyperP_results[[#This Row],[OACC Fold 1]:[OACC fold 5]])</f>
        <v>1.1562707717508039E-3</v>
      </c>
      <c r="R552">
        <v>0.9686277201894693</v>
      </c>
      <c r="S552">
        <v>0.96574449097274662</v>
      </c>
      <c r="T552">
        <v>0.96842177524541773</v>
      </c>
      <c r="U552">
        <v>0.967735292098579</v>
      </c>
      <c r="V552">
        <v>0.96718610558110796</v>
      </c>
      <c r="W552">
        <f>STANDARDIZE(HyperP_results[[#This Row],[AvgROCAUC]],AVERAGE(Y:Y),_xlfn.STDEV.S(Y:Y))</f>
        <v>0.29414909963130331</v>
      </c>
      <c r="X552">
        <f>_xlfn.STDEV.S(HyperP_results[[#This Row],[ROC_AUC Fold 1]:[ROC_AUC Fold 5]])</f>
        <v>6.2261445592298715E-4</v>
      </c>
      <c r="Y552">
        <v>0.99610569002539662</v>
      </c>
      <c r="Z552">
        <v>0.99674356032282818</v>
      </c>
      <c r="AA552">
        <v>0.99558007680934546</v>
      </c>
      <c r="AB552">
        <v>0.99605469725894791</v>
      </c>
      <c r="AC552">
        <v>0.99673193318079167</v>
      </c>
      <c r="AD552">
        <v>0.99541818255507009</v>
      </c>
      <c r="AE552">
        <v>0.99726029735736998</v>
      </c>
      <c r="AF552">
        <v>0.99668885625133774</v>
      </c>
      <c r="AG552">
        <v>0.99444083051149512</v>
      </c>
      <c r="AH552">
        <v>0.99919157656272373</v>
      </c>
      <c r="AI552">
        <v>0.99644906406247979</v>
      </c>
      <c r="AJ552">
        <v>0.99409054180063006</v>
      </c>
      <c r="AK552">
        <v>0.99270629121368748</v>
      </c>
      <c r="AL552">
        <v>0.99934873410191061</v>
      </c>
      <c r="AM552">
        <v>0.996680900115677</v>
      </c>
      <c r="AN552">
        <v>0.9957102851983769</v>
      </c>
      <c r="AO552">
        <v>0.99285555159508099</v>
      </c>
      <c r="AP552">
        <v>0.99928492027019722</v>
      </c>
      <c r="AQ552">
        <v>0.99732808900467507</v>
      </c>
      <c r="AR552">
        <v>0.99619273831769461</v>
      </c>
      <c r="AS552">
        <v>0.99456276361908169</v>
      </c>
      <c r="AT552">
        <v>0.99921531823812815</v>
      </c>
      <c r="AU552">
        <v>0.99715694619895157</v>
      </c>
      <c r="AV552">
        <v>0.99574124396470709</v>
      </c>
      <c r="AW552">
        <v>0.98918211251707944</v>
      </c>
      <c r="AX552">
        <v>0.99906521282394034</v>
      </c>
      <c r="AY552">
        <v>609.16173810958867</v>
      </c>
      <c r="AZ552">
        <f>_xlfn.STDEV.S(HyperP_results[[#This Row],[Train Time Fold 1]:[Train Time Fold 5]])</f>
        <v>56.914487407081609</v>
      </c>
      <c r="BA552">
        <v>681.13919878005981</v>
      </c>
      <c r="BB552">
        <v>559.302649974823</v>
      </c>
      <c r="BC552">
        <v>558.98388910293579</v>
      </c>
      <c r="BD552">
        <v>588.70330190658569</v>
      </c>
      <c r="BE552">
        <v>657.67965078353882</v>
      </c>
    </row>
    <row r="553" spans="1:57" x14ac:dyDescent="0.25">
      <c r="A553" t="s">
        <v>6</v>
      </c>
      <c r="B5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0.72481556413856874</v>
      </c>
      <c r="C553">
        <v>17</v>
      </c>
      <c r="D553">
        <v>0.85</v>
      </c>
      <c r="E553">
        <v>0.999</v>
      </c>
      <c r="F553">
        <v>128</v>
      </c>
      <c r="G553">
        <v>1</v>
      </c>
      <c r="H553">
        <v>16</v>
      </c>
      <c r="I553">
        <v>3</v>
      </c>
      <c r="J553">
        <v>0</v>
      </c>
      <c r="K553">
        <v>1</v>
      </c>
      <c r="L553" t="b">
        <v>0</v>
      </c>
      <c r="M5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53">
        <f>STANDARDIZE(HyperP_results[[#This Row],[Nparam]],AVERAGE(M:M),_xlfn.STDEV.S(M:M))</f>
        <v>-0.71321618070330928</v>
      </c>
      <c r="O553">
        <f>STANDARDIZE(HyperP_results[[#This Row],[AvgOACC]],AVERAGE(P:P),_xlfn.STDEV.S(P:P))</f>
        <v>4.9736826002144033E-2</v>
      </c>
      <c r="P553">
        <v>0.96636232580490145</v>
      </c>
      <c r="Q553">
        <f>_xlfn.STDEV.S(HyperP_results[[#This Row],[OACC Fold 1]:[OACC fold 5]])</f>
        <v>3.8119909082269775E-3</v>
      </c>
      <c r="R553">
        <v>0.96560719434337883</v>
      </c>
      <c r="S553">
        <v>0.97034392805656622</v>
      </c>
      <c r="T553">
        <v>0.9603212741127205</v>
      </c>
      <c r="U553">
        <v>0.96855907187478552</v>
      </c>
      <c r="V553">
        <v>0.96698016063705639</v>
      </c>
      <c r="W553">
        <f>STANDARDIZE(HyperP_results[[#This Row],[AvgROCAUC]],AVERAGE(Y:Y),_xlfn.STDEV.S(Y:Y))</f>
        <v>0.3245613349588054</v>
      </c>
      <c r="X553">
        <f>_xlfn.STDEV.S(HyperP_results[[#This Row],[ROC_AUC Fold 1]:[ROC_AUC Fold 5]])</f>
        <v>4.2623867112541496E-4</v>
      </c>
      <c r="Y553">
        <v>0.9963055555271485</v>
      </c>
      <c r="Z553">
        <v>0.99585716833566995</v>
      </c>
      <c r="AA553">
        <v>0.99673933007054194</v>
      </c>
      <c r="AB553">
        <v>0.99595488877946126</v>
      </c>
      <c r="AC553">
        <v>0.99676006330393641</v>
      </c>
      <c r="AD553">
        <v>0.99621632714613328</v>
      </c>
      <c r="AE553">
        <v>0.99673254676119105</v>
      </c>
      <c r="AF553">
        <v>0.99418606588884617</v>
      </c>
      <c r="AG553">
        <v>0.99427523317293409</v>
      </c>
      <c r="AH553">
        <v>0.99914616145224022</v>
      </c>
      <c r="AI553">
        <v>0.99765209816546874</v>
      </c>
      <c r="AJ553">
        <v>0.99646312759085254</v>
      </c>
      <c r="AK553">
        <v>0.99388151250519807</v>
      </c>
      <c r="AL553">
        <v>0.99941698603265605</v>
      </c>
      <c r="AM553">
        <v>0.9968802436294274</v>
      </c>
      <c r="AN553">
        <v>0.99493242767832202</v>
      </c>
      <c r="AO553">
        <v>0.99357764510188318</v>
      </c>
      <c r="AP553">
        <v>0.9988672506266626</v>
      </c>
      <c r="AQ553">
        <v>0.99727921034931266</v>
      </c>
      <c r="AR553">
        <v>0.99630337146890458</v>
      </c>
      <c r="AS553">
        <v>0.99460709618012233</v>
      </c>
      <c r="AT553">
        <v>0.99946629345653004</v>
      </c>
      <c r="AU553">
        <v>0.99667102408112851</v>
      </c>
      <c r="AV553">
        <v>0.99605931195993436</v>
      </c>
      <c r="AW553">
        <v>0.99367722628170851</v>
      </c>
      <c r="AX553">
        <v>0.99909709819562686</v>
      </c>
      <c r="AY553">
        <v>390.24335036277773</v>
      </c>
      <c r="AZ553">
        <f>_xlfn.STDEV.S(HyperP_results[[#This Row],[Train Time Fold 1]:[Train Time Fold 5]])</f>
        <v>59.010754875489567</v>
      </c>
      <c r="BA553">
        <v>447.28201985359192</v>
      </c>
      <c r="BB553">
        <v>445.76144027709961</v>
      </c>
      <c r="BC553">
        <v>311.92624378204346</v>
      </c>
      <c r="BD553">
        <v>394.02403283119202</v>
      </c>
      <c r="BE553">
        <v>352.22301506996155</v>
      </c>
    </row>
    <row r="554" spans="1:57" x14ac:dyDescent="0.25">
      <c r="A554" t="s">
        <v>2</v>
      </c>
      <c r="B5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0.72351790303970176</v>
      </c>
      <c r="C554">
        <v>33</v>
      </c>
      <c r="D554">
        <v>0.9</v>
      </c>
      <c r="E554">
        <v>0.999</v>
      </c>
      <c r="F554">
        <v>128</v>
      </c>
      <c r="G554">
        <v>2</v>
      </c>
      <c r="H554">
        <v>8</v>
      </c>
      <c r="I554">
        <v>3</v>
      </c>
      <c r="J554">
        <v>0</v>
      </c>
      <c r="K554">
        <v>1</v>
      </c>
      <c r="L554" t="b">
        <v>0</v>
      </c>
      <c r="M5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54">
        <f>STANDARDIZE(HyperP_results[[#This Row],[Nparam]],AVERAGE(M:M),_xlfn.STDEV.S(M:M))</f>
        <v>-0.54314226140382083</v>
      </c>
      <c r="O554">
        <f>STANDARDIZE(HyperP_results[[#This Row],[AvgOACC]],AVERAGE(P:P),_xlfn.STDEV.S(P:P))</f>
        <v>0.2141119066886403</v>
      </c>
      <c r="P554">
        <v>0.97101668154046816</v>
      </c>
      <c r="Q554">
        <f>_xlfn.STDEV.S(HyperP_results[[#This Row],[OACC Fold 1]:[OACC fold 5]])</f>
        <v>3.6173818891822125E-3</v>
      </c>
      <c r="R554">
        <v>0.9760417381753278</v>
      </c>
      <c r="S554">
        <v>0.96636232580490145</v>
      </c>
      <c r="T554">
        <v>0.96910825839225645</v>
      </c>
      <c r="U554">
        <v>0.9723347291823986</v>
      </c>
      <c r="V554">
        <v>0.97123635614745663</v>
      </c>
      <c r="W554">
        <f>STANDARDIZE(HyperP_results[[#This Row],[AvgROCAUC]],AVERAGE(Y:Y),_xlfn.STDEV.S(Y:Y))</f>
        <v>0.37718485433799853</v>
      </c>
      <c r="X554">
        <f>_xlfn.STDEV.S(HyperP_results[[#This Row],[ROC_AUC Fold 1]:[ROC_AUC Fold 5]])</f>
        <v>7.6995803166986666E-4</v>
      </c>
      <c r="Y554">
        <v>0.99665139087898669</v>
      </c>
      <c r="Z554">
        <v>0.99760087094273819</v>
      </c>
      <c r="AA554">
        <v>0.99587510236905619</v>
      </c>
      <c r="AB554">
        <v>0.99595263485810204</v>
      </c>
      <c r="AC554">
        <v>0.9972611862670081</v>
      </c>
      <c r="AD554">
        <v>0.99656715995802936</v>
      </c>
      <c r="AE554">
        <v>0.99833930235460489</v>
      </c>
      <c r="AF554">
        <v>0.99741473933533442</v>
      </c>
      <c r="AG554">
        <v>0.99543697647478169</v>
      </c>
      <c r="AH554">
        <v>0.99948269575133464</v>
      </c>
      <c r="AI554">
        <v>0.9967366264121813</v>
      </c>
      <c r="AJ554">
        <v>0.99575474213495507</v>
      </c>
      <c r="AK554">
        <v>0.99292988475019306</v>
      </c>
      <c r="AL554">
        <v>0.99888000477533712</v>
      </c>
      <c r="AM554">
        <v>0.99634445911061276</v>
      </c>
      <c r="AN554">
        <v>0.99525208805028642</v>
      </c>
      <c r="AO554">
        <v>0.99341661468543951</v>
      </c>
      <c r="AP554">
        <v>0.99909064930738933</v>
      </c>
      <c r="AQ554">
        <v>0.99761163921534146</v>
      </c>
      <c r="AR554">
        <v>0.99681556129798699</v>
      </c>
      <c r="AS554">
        <v>0.99572636339333465</v>
      </c>
      <c r="AT554">
        <v>0.99938736998021549</v>
      </c>
      <c r="AU554">
        <v>0.99765290830892761</v>
      </c>
      <c r="AV554">
        <v>0.99632768298815788</v>
      </c>
      <c r="AW554">
        <v>0.993784084833363</v>
      </c>
      <c r="AX554">
        <v>0.99908894013656457</v>
      </c>
      <c r="AY554">
        <v>523.93690137863155</v>
      </c>
      <c r="AZ554">
        <f>_xlfn.STDEV.S(HyperP_results[[#This Row],[Train Time Fold 1]:[Train Time Fold 5]])</f>
        <v>53.794476976243956</v>
      </c>
      <c r="BA554">
        <v>605.60934925079346</v>
      </c>
      <c r="BB554">
        <v>461.68806433677673</v>
      </c>
      <c r="BC554">
        <v>501.62003183364868</v>
      </c>
      <c r="BD554">
        <v>541.62927508354187</v>
      </c>
      <c r="BE554">
        <v>509.13778638839722</v>
      </c>
    </row>
    <row r="555" spans="1:57" x14ac:dyDescent="0.25">
      <c r="A555" t="s">
        <v>3</v>
      </c>
      <c r="B5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0.723220001228156</v>
      </c>
      <c r="C555">
        <v>11</v>
      </c>
      <c r="D555">
        <v>0.9</v>
      </c>
      <c r="E555">
        <v>0.999</v>
      </c>
      <c r="F555">
        <v>256</v>
      </c>
      <c r="G555">
        <v>1</v>
      </c>
      <c r="H555">
        <v>4</v>
      </c>
      <c r="I555">
        <v>7</v>
      </c>
      <c r="J555">
        <v>0</v>
      </c>
      <c r="K555">
        <v>1</v>
      </c>
      <c r="L555" t="b">
        <v>0</v>
      </c>
      <c r="M5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55">
        <f>STANDARDIZE(HyperP_results[[#This Row],[Nparam]],AVERAGE(M:M),_xlfn.STDEV.S(M:M))</f>
        <v>-0.1953087066324975</v>
      </c>
      <c r="O555">
        <f>STANDARDIZE(HyperP_results[[#This Row],[AvgOACC]],AVERAGE(P:P),_xlfn.STDEV.S(P:P))</f>
        <v>0.48176690532859312</v>
      </c>
      <c r="P555">
        <v>0.97859545548156779</v>
      </c>
      <c r="Q555">
        <f>_xlfn.STDEV.S(HyperP_results[[#This Row],[OACC Fold 1]:[OACC fold 5]])</f>
        <v>5.999053635500645E-3</v>
      </c>
      <c r="R555">
        <v>0.98208278986750874</v>
      </c>
      <c r="S555">
        <v>0.98016063705636025</v>
      </c>
      <c r="T555">
        <v>0.96800988535731447</v>
      </c>
      <c r="U555">
        <v>0.98235738312624421</v>
      </c>
      <c r="V555">
        <v>0.98036658200041193</v>
      </c>
      <c r="W555">
        <f>STANDARDIZE(HyperP_results[[#This Row],[AvgROCAUC]],AVERAGE(Y:Y),_xlfn.STDEV.S(Y:Y))</f>
        <v>0.5661200930249809</v>
      </c>
      <c r="X555">
        <f>_xlfn.STDEV.S(HyperP_results[[#This Row],[ROC_AUC Fold 1]:[ROC_AUC Fold 5]])</f>
        <v>9.0074915070700488E-4</v>
      </c>
      <c r="Y555">
        <v>0.99789305022668473</v>
      </c>
      <c r="Z555">
        <v>0.99856682210330516</v>
      </c>
      <c r="AA555">
        <v>0.99788182350773147</v>
      </c>
      <c r="AB555">
        <v>0.99635194989841336</v>
      </c>
      <c r="AC555">
        <v>0.99820907657799951</v>
      </c>
      <c r="AD555">
        <v>0.99845557904597404</v>
      </c>
      <c r="AE555">
        <v>0.99878896090807068</v>
      </c>
      <c r="AF555">
        <v>0.99797714457966058</v>
      </c>
      <c r="AG555">
        <v>0.9978252539654251</v>
      </c>
      <c r="AH555">
        <v>0.99987050517516807</v>
      </c>
      <c r="AI555">
        <v>0.99860714156890451</v>
      </c>
      <c r="AJ555">
        <v>0.99768222159514663</v>
      </c>
      <c r="AK555">
        <v>0.99509716776569834</v>
      </c>
      <c r="AL555">
        <v>0.99985901495113705</v>
      </c>
      <c r="AM555">
        <v>0.9971961320665006</v>
      </c>
      <c r="AN555">
        <v>0.99624667545066137</v>
      </c>
      <c r="AO555">
        <v>0.9933925919325135</v>
      </c>
      <c r="AP555">
        <v>0.99971001547101224</v>
      </c>
      <c r="AQ555">
        <v>0.99847803942196645</v>
      </c>
      <c r="AR555">
        <v>0.99853066213987285</v>
      </c>
      <c r="AS555">
        <v>0.99632459306124865</v>
      </c>
      <c r="AT555">
        <v>0.99985688925969118</v>
      </c>
      <c r="AU555">
        <v>0.99862428960545446</v>
      </c>
      <c r="AV555">
        <v>0.99832833771422103</v>
      </c>
      <c r="AW555">
        <v>0.99708611804194136</v>
      </c>
      <c r="AX555">
        <v>0.9999292489455277</v>
      </c>
      <c r="AY555">
        <v>491.38957276344297</v>
      </c>
      <c r="AZ555">
        <f>_xlfn.STDEV.S(HyperP_results[[#This Row],[Train Time Fold 1]:[Train Time Fold 5]])</f>
        <v>116.17986216641863</v>
      </c>
      <c r="BA555">
        <v>527.97787809371948</v>
      </c>
      <c r="BB555">
        <v>562.50437641143799</v>
      </c>
      <c r="BC555">
        <v>288.93815517425537</v>
      </c>
      <c r="BD555">
        <v>571.3200216293335</v>
      </c>
      <c r="BE555">
        <v>506.20743250846863</v>
      </c>
    </row>
    <row r="556" spans="1:57" x14ac:dyDescent="0.25">
      <c r="A556" t="s">
        <v>7</v>
      </c>
      <c r="B5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0.72305846507182348</v>
      </c>
      <c r="C556">
        <v>11</v>
      </c>
      <c r="D556">
        <v>0.85</v>
      </c>
      <c r="E556">
        <v>0.999</v>
      </c>
      <c r="F556">
        <v>256</v>
      </c>
      <c r="G556">
        <v>1</v>
      </c>
      <c r="H556">
        <v>4</v>
      </c>
      <c r="I556">
        <v>7</v>
      </c>
      <c r="J556">
        <v>0</v>
      </c>
      <c r="K556">
        <v>1</v>
      </c>
      <c r="L556" t="b">
        <v>0</v>
      </c>
      <c r="M5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56">
        <f>STANDARDIZE(HyperP_results[[#This Row],[Nparam]],AVERAGE(M:M),_xlfn.STDEV.S(M:M))</f>
        <v>-0.1953087066324975</v>
      </c>
      <c r="O556">
        <f>STANDARDIZE(HyperP_results[[#This Row],[AvgOACC]],AVERAGE(P:P),_xlfn.STDEV.S(P:P))</f>
        <v>0.49097966796294606</v>
      </c>
      <c r="P556">
        <v>0.9788563190773667</v>
      </c>
      <c r="Q556">
        <f>_xlfn.STDEV.S(HyperP_results[[#This Row],[OACC Fold 1]:[OACC fold 5]])</f>
        <v>3.4399587605869323E-3</v>
      </c>
      <c r="R556">
        <v>0.97906226402141827</v>
      </c>
      <c r="S556">
        <v>0.98345575616118619</v>
      </c>
      <c r="T556">
        <v>0.9760417381753278</v>
      </c>
      <c r="U556">
        <v>0.9807098235738313</v>
      </c>
      <c r="V556">
        <v>0.97501201345506971</v>
      </c>
      <c r="W556">
        <f>STANDARDIZE(HyperP_results[[#This Row],[AvgROCAUC]],AVERAGE(Y:Y),_xlfn.STDEV.S(Y:Y))</f>
        <v>0.55597335687513316</v>
      </c>
      <c r="X556">
        <f>_xlfn.STDEV.S(HyperP_results[[#This Row],[ROC_AUC Fold 1]:[ROC_AUC Fold 5]])</f>
        <v>4.3210525870985937E-4</v>
      </c>
      <c r="Y556">
        <v>0.99782636711411854</v>
      </c>
      <c r="Z556">
        <v>0.99808943509039105</v>
      </c>
      <c r="AA556">
        <v>0.99736853450298302</v>
      </c>
      <c r="AB556">
        <v>0.99756634214818696</v>
      </c>
      <c r="AC556">
        <v>0.998439128353802</v>
      </c>
      <c r="AD556">
        <v>0.99766839547522901</v>
      </c>
      <c r="AE556">
        <v>0.99841083609312564</v>
      </c>
      <c r="AF556">
        <v>0.99799408672750289</v>
      </c>
      <c r="AG556">
        <v>0.9968186746272204</v>
      </c>
      <c r="AH556">
        <v>0.99987915156875173</v>
      </c>
      <c r="AI556">
        <v>0.99855508985166064</v>
      </c>
      <c r="AJ556">
        <v>0.99865458978523647</v>
      </c>
      <c r="AK556">
        <v>0.99222947484108603</v>
      </c>
      <c r="AL556">
        <v>0.99966800433939795</v>
      </c>
      <c r="AM556">
        <v>0.99862418351523952</v>
      </c>
      <c r="AN556">
        <v>0.99838660759319287</v>
      </c>
      <c r="AO556">
        <v>0.99375969078595616</v>
      </c>
      <c r="AP556">
        <v>0.99975854730476399</v>
      </c>
      <c r="AQ556">
        <v>0.99861519478067007</v>
      </c>
      <c r="AR556">
        <v>0.99827153059992613</v>
      </c>
      <c r="AS556">
        <v>0.99757849165330004</v>
      </c>
      <c r="AT556">
        <v>0.99986382648244998</v>
      </c>
      <c r="AU556">
        <v>0.99771445992268537</v>
      </c>
      <c r="AV556">
        <v>0.99730603184901601</v>
      </c>
      <c r="AW556">
        <v>0.99647207122913328</v>
      </c>
      <c r="AX556">
        <v>0.99975541621871555</v>
      </c>
      <c r="AY556">
        <v>461.7305764198303</v>
      </c>
      <c r="AZ556">
        <f>_xlfn.STDEV.S(HyperP_results[[#This Row],[Train Time Fold 1]:[Train Time Fold 5]])</f>
        <v>66.388599321053064</v>
      </c>
      <c r="BA556">
        <v>455.34288215637207</v>
      </c>
      <c r="BB556">
        <v>575.74185729026794</v>
      </c>
      <c r="BC556">
        <v>410.57479405403137</v>
      </c>
      <c r="BD556">
        <v>447.26600885391235</v>
      </c>
      <c r="BE556">
        <v>419.72733974456787</v>
      </c>
    </row>
    <row r="557" spans="1:57" x14ac:dyDescent="0.25">
      <c r="A557" t="s">
        <v>1</v>
      </c>
      <c r="B5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0.72238057242706577</v>
      </c>
      <c r="C557">
        <v>5</v>
      </c>
      <c r="D557">
        <v>0.85</v>
      </c>
      <c r="E557">
        <v>0.9</v>
      </c>
      <c r="F557">
        <v>128</v>
      </c>
      <c r="G557">
        <v>1</v>
      </c>
      <c r="H557">
        <v>2</v>
      </c>
      <c r="I557">
        <v>3</v>
      </c>
      <c r="J557">
        <v>0</v>
      </c>
      <c r="K557">
        <v>1</v>
      </c>
      <c r="L557" t="b">
        <v>0</v>
      </c>
      <c r="M5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57">
        <f>STANDARDIZE(HyperP_results[[#This Row],[Nparam]],AVERAGE(M:M),_xlfn.STDEV.S(M:M))</f>
        <v>-0.71321618070330928</v>
      </c>
      <c r="O557">
        <f>STANDARDIZE(HyperP_results[[#This Row],[AvgOACC]],AVERAGE(P:P),_xlfn.STDEV.S(P:P))</f>
        <v>3.6160123172584872E-2</v>
      </c>
      <c r="P557">
        <v>0.96597789524267186</v>
      </c>
      <c r="Q557">
        <f>_xlfn.STDEV.S(HyperP_results[[#This Row],[OACC Fold 1]:[OACC fold 5]])</f>
        <v>3.1193842536198766E-3</v>
      </c>
      <c r="R557">
        <v>0.96663691906363702</v>
      </c>
      <c r="S557">
        <v>0.97116770783277273</v>
      </c>
      <c r="T557">
        <v>0.96430287636438528</v>
      </c>
      <c r="U557">
        <v>0.96375368984691423</v>
      </c>
      <c r="V557">
        <v>0.96402828310564981</v>
      </c>
      <c r="W557">
        <f>STANDARDIZE(HyperP_results[[#This Row],[AvgROCAUC]],AVERAGE(Y:Y),_xlfn.STDEV.S(Y:Y))</f>
        <v>0.32254267367445333</v>
      </c>
      <c r="X557">
        <f>_xlfn.STDEV.S(HyperP_results[[#This Row],[ROC_AUC Fold 1]:[ROC_AUC Fold 5]])</f>
        <v>4.6857481751843677E-4</v>
      </c>
      <c r="Y557">
        <v>0.99629228913136669</v>
      </c>
      <c r="Z557">
        <v>0.99646992760863962</v>
      </c>
      <c r="AA557">
        <v>0.99703798967188095</v>
      </c>
      <c r="AB557">
        <v>0.99595623406668643</v>
      </c>
      <c r="AC557">
        <v>0.99604983546614134</v>
      </c>
      <c r="AD557">
        <v>0.99594745884348557</v>
      </c>
      <c r="AE557">
        <v>0.99717979417340963</v>
      </c>
      <c r="AF557">
        <v>0.99612434018203455</v>
      </c>
      <c r="AG557">
        <v>0.99411275470801408</v>
      </c>
      <c r="AH557">
        <v>0.99921798971521558</v>
      </c>
      <c r="AI557">
        <v>0.99771530864440428</v>
      </c>
      <c r="AJ557">
        <v>0.99634094045029453</v>
      </c>
      <c r="AK557">
        <v>0.99531322402423805</v>
      </c>
      <c r="AL557">
        <v>0.99942517281727827</v>
      </c>
      <c r="AM557">
        <v>0.99670575415965257</v>
      </c>
      <c r="AN557">
        <v>0.99547835367502024</v>
      </c>
      <c r="AO557">
        <v>0.99277654012950756</v>
      </c>
      <c r="AP557">
        <v>0.99938191212380079</v>
      </c>
      <c r="AQ557">
        <v>0.99683512635441029</v>
      </c>
      <c r="AR557">
        <v>0.99543461886277629</v>
      </c>
      <c r="AS557">
        <v>0.99385503920869733</v>
      </c>
      <c r="AT557">
        <v>0.99875293726033187</v>
      </c>
      <c r="AU557">
        <v>0.99688145884461576</v>
      </c>
      <c r="AV557">
        <v>0.9955023874541451</v>
      </c>
      <c r="AW557">
        <v>0.99365034456127832</v>
      </c>
      <c r="AX557">
        <v>0.99888840700165993</v>
      </c>
      <c r="AY557">
        <v>520.11425437927244</v>
      </c>
      <c r="AZ557">
        <f>_xlfn.STDEV.S(HyperP_results[[#This Row],[Train Time Fold 1]:[Train Time Fold 5]])</f>
        <v>83.607577088923136</v>
      </c>
      <c r="BA557">
        <v>596.78428554534912</v>
      </c>
      <c r="BB557">
        <v>618.01678395271301</v>
      </c>
      <c r="BC557">
        <v>464.52478718757629</v>
      </c>
      <c r="BD557">
        <v>494.74771070480347</v>
      </c>
      <c r="BE557">
        <v>426.49770450592041</v>
      </c>
    </row>
    <row r="558" spans="1:57" x14ac:dyDescent="0.25">
      <c r="A558" t="s">
        <v>2</v>
      </c>
      <c r="B5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0.72173249766798886</v>
      </c>
      <c r="C558">
        <v>5</v>
      </c>
      <c r="D558">
        <v>0.9</v>
      </c>
      <c r="E558">
        <v>0.999</v>
      </c>
      <c r="F558">
        <v>128</v>
      </c>
      <c r="G558">
        <v>1</v>
      </c>
      <c r="H558">
        <v>2</v>
      </c>
      <c r="I558">
        <v>3</v>
      </c>
      <c r="J558">
        <v>0</v>
      </c>
      <c r="K558">
        <v>1</v>
      </c>
      <c r="L558" t="b">
        <v>0</v>
      </c>
      <c r="M5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58">
        <f>STANDARDIZE(HyperP_results[[#This Row],[Nparam]],AVERAGE(M:M),_xlfn.STDEV.S(M:M))</f>
        <v>-0.71321618070330928</v>
      </c>
      <c r="O558">
        <f>STANDARDIZE(HyperP_results[[#This Row],[AvgOACC]],AVERAGE(P:P),_xlfn.STDEV.S(P:P))</f>
        <v>2.0159009123452337E-2</v>
      </c>
      <c r="P558">
        <v>0.96552481636575815</v>
      </c>
      <c r="Q558">
        <f>_xlfn.STDEV.S(HyperP_results[[#This Row],[OACC Fold 1]:[OACC fold 5]])</f>
        <v>3.5446735272300946E-3</v>
      </c>
      <c r="R558">
        <v>0.96924555502162424</v>
      </c>
      <c r="S558">
        <v>0.96876501681883709</v>
      </c>
      <c r="T558">
        <v>0.96526395276995947</v>
      </c>
      <c r="U558">
        <v>0.96347909658817876</v>
      </c>
      <c r="V558">
        <v>0.96087046063019155</v>
      </c>
      <c r="W558">
        <f>STANDARDIZE(HyperP_results[[#This Row],[AvgROCAUC]],AVERAGE(Y:Y),_xlfn.STDEV.S(Y:Y))</f>
        <v>0.33408574377567418</v>
      </c>
      <c r="X558">
        <f>_xlfn.STDEV.S(HyperP_results[[#This Row],[ROC_AUC Fold 1]:[ROC_AUC Fold 5]])</f>
        <v>9.2760137976502478E-4</v>
      </c>
      <c r="Y558">
        <v>0.99636814878037616</v>
      </c>
      <c r="Z558">
        <v>0.99707716668141122</v>
      </c>
      <c r="AA558">
        <v>0.99695722505492823</v>
      </c>
      <c r="AB558">
        <v>0.99668543944570087</v>
      </c>
      <c r="AC558">
        <v>0.99633073312164733</v>
      </c>
      <c r="AD558">
        <v>0.99479017959819316</v>
      </c>
      <c r="AE558">
        <v>0.99741983775141219</v>
      </c>
      <c r="AF558">
        <v>0.99587342974989301</v>
      </c>
      <c r="AG558">
        <v>0.99635463078476805</v>
      </c>
      <c r="AH558">
        <v>0.99957560857540706</v>
      </c>
      <c r="AI558">
        <v>0.99774185048725306</v>
      </c>
      <c r="AJ558">
        <v>0.99652869277720146</v>
      </c>
      <c r="AK558">
        <v>0.99451805976355967</v>
      </c>
      <c r="AL558">
        <v>0.9993255669377078</v>
      </c>
      <c r="AM558">
        <v>0.99740171561379831</v>
      </c>
      <c r="AN558">
        <v>0.9959366989511792</v>
      </c>
      <c r="AO558">
        <v>0.99450075744074129</v>
      </c>
      <c r="AP558">
        <v>0.99922866126078447</v>
      </c>
      <c r="AQ558">
        <v>0.99736373531687317</v>
      </c>
      <c r="AR558">
        <v>0.99603581514505812</v>
      </c>
      <c r="AS558">
        <v>0.99289498306897161</v>
      </c>
      <c r="AT558">
        <v>0.99916996057876484</v>
      </c>
      <c r="AU558">
        <v>0.99590931562745522</v>
      </c>
      <c r="AV558">
        <v>0.99376614133047148</v>
      </c>
      <c r="AW558">
        <v>0.99156753104021855</v>
      </c>
      <c r="AX558">
        <v>0.99877020132193872</v>
      </c>
      <c r="AY558">
        <v>489.82896504402163</v>
      </c>
      <c r="AZ558">
        <f>_xlfn.STDEV.S(HyperP_results[[#This Row],[Train Time Fold 1]:[Train Time Fold 5]])</f>
        <v>98.336188244622605</v>
      </c>
      <c r="BA558">
        <v>495.12718868255615</v>
      </c>
      <c r="BB558">
        <v>430.33331060409546</v>
      </c>
      <c r="BC558">
        <v>539.61228895187378</v>
      </c>
      <c r="BD558">
        <v>619.75465083122253</v>
      </c>
      <c r="BE558">
        <v>364.31738615036011</v>
      </c>
    </row>
    <row r="559" spans="1:57" x14ac:dyDescent="0.25">
      <c r="A559" t="s">
        <v>1</v>
      </c>
      <c r="B5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0.7214153469997735</v>
      </c>
      <c r="C559">
        <v>1</v>
      </c>
      <c r="D559">
        <v>0.85</v>
      </c>
      <c r="E559">
        <v>0.9</v>
      </c>
      <c r="F559">
        <v>128</v>
      </c>
      <c r="G559">
        <v>1</v>
      </c>
      <c r="H559">
        <v>1</v>
      </c>
      <c r="I559">
        <v>3</v>
      </c>
      <c r="J559">
        <v>0</v>
      </c>
      <c r="K559">
        <v>1</v>
      </c>
      <c r="L559" t="b">
        <v>0</v>
      </c>
      <c r="M5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59">
        <f>STANDARDIZE(HyperP_results[[#This Row],[Nparam]],AVERAGE(M:M),_xlfn.STDEV.S(M:M))</f>
        <v>-0.71321618070330928</v>
      </c>
      <c r="O559">
        <f>STANDARDIZE(HyperP_results[[#This Row],[AvgOACC]],AVERAGE(P:P),_xlfn.STDEV.S(P:P))</f>
        <v>5.5070530685184291E-2</v>
      </c>
      <c r="P559">
        <v>0.9665133520972059</v>
      </c>
      <c r="Q559">
        <f>_xlfn.STDEV.S(HyperP_results[[#This Row],[OACC Fold 1]:[OACC fold 5]])</f>
        <v>3.5516464662589671E-3</v>
      </c>
      <c r="R559">
        <v>0.96759799546921121</v>
      </c>
      <c r="S559">
        <v>0.96897096176288877</v>
      </c>
      <c r="T559">
        <v>0.96945149996567581</v>
      </c>
      <c r="U559">
        <v>0.96588178760211441</v>
      </c>
      <c r="V559">
        <v>0.96066451568613986</v>
      </c>
      <c r="W559">
        <f>STANDARDIZE(HyperP_results[[#This Row],[AvgROCAUC]],AVERAGE(Y:Y),_xlfn.STDEV.S(Y:Y))</f>
        <v>0.29805296485659966</v>
      </c>
      <c r="X559">
        <f>_xlfn.STDEV.S(HyperP_results[[#This Row],[ROC_AUC Fold 1]:[ROC_AUC Fold 5]])</f>
        <v>1.1303467011277168E-3</v>
      </c>
      <c r="Y559">
        <v>0.99613134575157469</v>
      </c>
      <c r="Z559">
        <v>0.99641229602929293</v>
      </c>
      <c r="AA559">
        <v>0.99703866598705126</v>
      </c>
      <c r="AB559">
        <v>0.99669735637896661</v>
      </c>
      <c r="AC559">
        <v>0.99633805304890766</v>
      </c>
      <c r="AD559">
        <v>0.994170357313655</v>
      </c>
      <c r="AE559">
        <v>0.99706770503911168</v>
      </c>
      <c r="AF559">
        <v>0.99609934357046426</v>
      </c>
      <c r="AG559">
        <v>0.99399007901146552</v>
      </c>
      <c r="AH559">
        <v>0.99913356529414599</v>
      </c>
      <c r="AI559">
        <v>0.99782834294607126</v>
      </c>
      <c r="AJ559">
        <v>0.99620273696232298</v>
      </c>
      <c r="AK559">
        <v>0.99438951761421013</v>
      </c>
      <c r="AL559">
        <v>0.99951436568132068</v>
      </c>
      <c r="AM559">
        <v>0.99708259624745421</v>
      </c>
      <c r="AN559">
        <v>0.99630713021864437</v>
      </c>
      <c r="AO559">
        <v>0.99494727618368684</v>
      </c>
      <c r="AP559">
        <v>0.99918455316328447</v>
      </c>
      <c r="AQ559">
        <v>0.99713418502557849</v>
      </c>
      <c r="AR559">
        <v>0.99544932057358149</v>
      </c>
      <c r="AS559">
        <v>0.99453918641953309</v>
      </c>
      <c r="AT559">
        <v>0.99913920986670135</v>
      </c>
      <c r="AU559">
        <v>0.9954532723719669</v>
      </c>
      <c r="AV559">
        <v>0.99332921907622906</v>
      </c>
      <c r="AW559">
        <v>0.98966130517435991</v>
      </c>
      <c r="AX559">
        <v>0.99896417066636567</v>
      </c>
      <c r="AY559">
        <v>607.02634506225581</v>
      </c>
      <c r="AZ559">
        <f>_xlfn.STDEV.S(HyperP_results[[#This Row],[Train Time Fold 1]:[Train Time Fold 5]])</f>
        <v>115.16641260371527</v>
      </c>
      <c r="BA559">
        <v>573.66108655929565</v>
      </c>
      <c r="BB559">
        <v>724.72799611091614</v>
      </c>
      <c r="BC559">
        <v>728.04583168029785</v>
      </c>
      <c r="BD559">
        <v>538.66353726387024</v>
      </c>
      <c r="BE559">
        <v>470.03327369689941</v>
      </c>
    </row>
    <row r="560" spans="1:57" x14ac:dyDescent="0.25">
      <c r="A560" t="s">
        <v>10</v>
      </c>
      <c r="B5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0.72129204766857735</v>
      </c>
      <c r="C560">
        <v>18</v>
      </c>
      <c r="D560">
        <v>0.9</v>
      </c>
      <c r="E560">
        <v>0.9</v>
      </c>
      <c r="F560">
        <v>256</v>
      </c>
      <c r="G560">
        <v>1</v>
      </c>
      <c r="H560">
        <v>16</v>
      </c>
      <c r="I560">
        <v>5</v>
      </c>
      <c r="J560">
        <v>0</v>
      </c>
      <c r="K560">
        <v>1</v>
      </c>
      <c r="L560" t="b">
        <v>0</v>
      </c>
      <c r="M5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60">
        <f>STANDARDIZE(HyperP_results[[#This Row],[Nparam]],AVERAGE(M:M),_xlfn.STDEV.S(M:M))</f>
        <v>-0.1953087066324975</v>
      </c>
      <c r="O560">
        <f>STANDARDIZE(HyperP_results[[#This Row],[AvgOACC]],AVERAGE(P:P),_xlfn.STDEV.S(P:P))</f>
        <v>0.48904013898729365</v>
      </c>
      <c r="P560">
        <v>0.97880140042561958</v>
      </c>
      <c r="Q560">
        <f>_xlfn.STDEV.S(HyperP_results[[#This Row],[OACC Fold 1]:[OACC fold 5]])</f>
        <v>1.9217850171320892E-3</v>
      </c>
      <c r="R560">
        <v>0.97899361570673438</v>
      </c>
      <c r="S560">
        <v>0.98146495503535391</v>
      </c>
      <c r="T560">
        <v>0.9760417381753278</v>
      </c>
      <c r="U560">
        <v>0.97865037413331502</v>
      </c>
      <c r="V560">
        <v>0.9788563190773667</v>
      </c>
      <c r="W560">
        <f>STANDARDIZE(HyperP_results[[#This Row],[AvgROCAUC]],AVERAGE(Y:Y),_xlfn.STDEV.S(Y:Y))</f>
        <v>0.54515231962145938</v>
      </c>
      <c r="X560">
        <f>_xlfn.STDEV.S(HyperP_results[[#This Row],[ROC_AUC Fold 1]:[ROC_AUC Fold 5]])</f>
        <v>1.5103000890279684E-4</v>
      </c>
      <c r="Y560">
        <v>0.9977552525769301</v>
      </c>
      <c r="Z560">
        <v>0.99767299674569976</v>
      </c>
      <c r="AA560">
        <v>0.9979884204059517</v>
      </c>
      <c r="AB560">
        <v>0.99758662365938322</v>
      </c>
      <c r="AC560">
        <v>0.9977365943179004</v>
      </c>
      <c r="AD560">
        <v>0.99779162775571484</v>
      </c>
      <c r="AE560">
        <v>0.99828970035686815</v>
      </c>
      <c r="AF560">
        <v>0.9981287536578376</v>
      </c>
      <c r="AG560">
        <v>0.99432405839719595</v>
      </c>
      <c r="AH560">
        <v>0.99946376560724315</v>
      </c>
      <c r="AI560">
        <v>0.99861413387852127</v>
      </c>
      <c r="AJ560">
        <v>0.9974504381998589</v>
      </c>
      <c r="AK560">
        <v>0.99632823174716345</v>
      </c>
      <c r="AL560">
        <v>0.99982724448169058</v>
      </c>
      <c r="AM560">
        <v>0.99885275006090546</v>
      </c>
      <c r="AN560">
        <v>0.99800402982410541</v>
      </c>
      <c r="AO560">
        <v>0.99342266678548086</v>
      </c>
      <c r="AP560">
        <v>0.99956351511461417</v>
      </c>
      <c r="AQ560">
        <v>0.99830402253587636</v>
      </c>
      <c r="AR560">
        <v>0.99786169726622254</v>
      </c>
      <c r="AS560">
        <v>0.99526970831105577</v>
      </c>
      <c r="AT560">
        <v>0.99962633791450473</v>
      </c>
      <c r="AU560">
        <v>0.99812292653908463</v>
      </c>
      <c r="AV560">
        <v>0.99799534581608573</v>
      </c>
      <c r="AW560">
        <v>0.99563962900255443</v>
      </c>
      <c r="AX560">
        <v>0.9995544522004095</v>
      </c>
      <c r="AY560">
        <v>497.49513130187989</v>
      </c>
      <c r="AZ560">
        <f>_xlfn.STDEV.S(HyperP_results[[#This Row],[Train Time Fold 1]:[Train Time Fold 5]])</f>
        <v>57.749765533514221</v>
      </c>
      <c r="BA560">
        <v>531.50623750686646</v>
      </c>
      <c r="BB560">
        <v>511.90219807624817</v>
      </c>
      <c r="BC560">
        <v>410.11835551261902</v>
      </c>
      <c r="BD560">
        <v>474.65283393859863</v>
      </c>
      <c r="BE560">
        <v>559.29603147506714</v>
      </c>
    </row>
    <row r="561" spans="1:57" x14ac:dyDescent="0.25">
      <c r="A561" t="s">
        <v>4</v>
      </c>
      <c r="B5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0.7210562577154177</v>
      </c>
      <c r="C561">
        <v>6</v>
      </c>
      <c r="D561">
        <v>0.85</v>
      </c>
      <c r="E561">
        <v>0.9</v>
      </c>
      <c r="F561">
        <v>256</v>
      </c>
      <c r="G561">
        <v>1</v>
      </c>
      <c r="H561">
        <v>2</v>
      </c>
      <c r="I561">
        <v>5</v>
      </c>
      <c r="J561">
        <v>0</v>
      </c>
      <c r="K561">
        <v>1</v>
      </c>
      <c r="L561" t="b">
        <v>0</v>
      </c>
      <c r="M5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61">
        <f>STANDARDIZE(HyperP_results[[#This Row],[Nparam]],AVERAGE(M:M),_xlfn.STDEV.S(M:M))</f>
        <v>-0.1953087066324975</v>
      </c>
      <c r="O561">
        <f>STANDARDIZE(HyperP_results[[#This Row],[AvgOACC]],AVERAGE(P:P),_xlfn.STDEV.S(P:P))</f>
        <v>0.46479602679164611</v>
      </c>
      <c r="P561">
        <v>0.97811491727878086</v>
      </c>
      <c r="Q561">
        <f>_xlfn.STDEV.S(HyperP_results[[#This Row],[OACC Fold 1]:[OACC fold 5]])</f>
        <v>2.4233924651109158E-3</v>
      </c>
      <c r="R561">
        <v>0.97762064941305693</v>
      </c>
      <c r="S561">
        <v>0.9787876707626828</v>
      </c>
      <c r="T561">
        <v>0.9742568819935471</v>
      </c>
      <c r="U561">
        <v>0.97919956065078606</v>
      </c>
      <c r="V561">
        <v>0.9807098235738313</v>
      </c>
      <c r="W561">
        <f>STANDARDIZE(HyperP_results[[#This Row],[AvgROCAUC]],AVERAGE(Y:Y),_xlfn.STDEV.S(Y:Y))</f>
        <v>0.56709803805916092</v>
      </c>
      <c r="X561">
        <f>_xlfn.STDEV.S(HyperP_results[[#This Row],[ROC_AUC Fold 1]:[ROC_AUC Fold 5]])</f>
        <v>3.0767756590023381E-4</v>
      </c>
      <c r="Y561">
        <v>0.99789947716218741</v>
      </c>
      <c r="Z561">
        <v>0.99794545466671247</v>
      </c>
      <c r="AA561">
        <v>0.99782971042842306</v>
      </c>
      <c r="AB561">
        <v>0.99743567275070755</v>
      </c>
      <c r="AC561">
        <v>0.99800599270409418</v>
      </c>
      <c r="AD561">
        <v>0.99828055526100024</v>
      </c>
      <c r="AE561">
        <v>0.99862652714453171</v>
      </c>
      <c r="AF561">
        <v>0.99790839463983771</v>
      </c>
      <c r="AG561">
        <v>0.99612398265312185</v>
      </c>
      <c r="AH561">
        <v>0.99951291504053674</v>
      </c>
      <c r="AI561">
        <v>0.99822000873026029</v>
      </c>
      <c r="AJ561">
        <v>0.99723607836863604</v>
      </c>
      <c r="AK561">
        <v>0.99626280965959713</v>
      </c>
      <c r="AL561">
        <v>0.99968358795574019</v>
      </c>
      <c r="AM561">
        <v>0.99802448446424541</v>
      </c>
      <c r="AN561">
        <v>0.99646673821252396</v>
      </c>
      <c r="AO561">
        <v>0.99601263143824637</v>
      </c>
      <c r="AP561">
        <v>0.99929597961082728</v>
      </c>
      <c r="AQ561">
        <v>0.99872337786614773</v>
      </c>
      <c r="AR561">
        <v>0.9976174525971665</v>
      </c>
      <c r="AS561">
        <v>0.99573089318600361</v>
      </c>
      <c r="AT561">
        <v>0.99973754892034683</v>
      </c>
      <c r="AU561">
        <v>0.99843813985660845</v>
      </c>
      <c r="AV561">
        <v>0.99802700819074153</v>
      </c>
      <c r="AW561">
        <v>0.99723920275649025</v>
      </c>
      <c r="AX561">
        <v>0.99970807649570681</v>
      </c>
      <c r="AY561">
        <v>590.46601676940918</v>
      </c>
      <c r="AZ561">
        <f>_xlfn.STDEV.S(HyperP_results[[#This Row],[Train Time Fold 1]:[Train Time Fold 5]])</f>
        <v>103.17368942118415</v>
      </c>
      <c r="BA561">
        <v>668.83528518676758</v>
      </c>
      <c r="BB561">
        <v>524.76121997833252</v>
      </c>
      <c r="BC561">
        <v>551.10148215293884</v>
      </c>
      <c r="BD561">
        <v>726.72732710838318</v>
      </c>
      <c r="BE561">
        <v>480.90476942062378</v>
      </c>
    </row>
    <row r="562" spans="1:57" x14ac:dyDescent="0.25">
      <c r="A562" t="s">
        <v>1</v>
      </c>
      <c r="B5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0.72005863395630243</v>
      </c>
      <c r="C562">
        <v>13</v>
      </c>
      <c r="D562">
        <v>0.85</v>
      </c>
      <c r="E562">
        <v>0.9</v>
      </c>
      <c r="F562">
        <v>128</v>
      </c>
      <c r="G562">
        <v>1</v>
      </c>
      <c r="H562">
        <v>8</v>
      </c>
      <c r="I562">
        <v>3</v>
      </c>
      <c r="J562">
        <v>0</v>
      </c>
      <c r="K562">
        <v>1</v>
      </c>
      <c r="L562" t="b">
        <v>0</v>
      </c>
      <c r="M5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62">
        <f>STANDARDIZE(HyperP_results[[#This Row],[Nparam]],AVERAGE(M:M),_xlfn.STDEV.S(M:M))</f>
        <v>-0.71321618070330928</v>
      </c>
      <c r="O562">
        <f>STANDARDIZE(HyperP_results[[#This Row],[AvgOACC]],AVERAGE(P:P),_xlfn.STDEV.S(P:P))</f>
        <v>3.5675240928671768E-2</v>
      </c>
      <c r="P562">
        <v>0.96596416557973508</v>
      </c>
      <c r="Q562">
        <f>_xlfn.STDEV.S(HyperP_results[[#This Row],[OACC Fold 1]:[OACC fold 5]])</f>
        <v>3.5945112384537944E-3</v>
      </c>
      <c r="R562">
        <v>0.967735292098579</v>
      </c>
      <c r="S562">
        <v>0.96759799546921121</v>
      </c>
      <c r="T562">
        <v>0.95956614265119788</v>
      </c>
      <c r="U562">
        <v>0.96698016063705639</v>
      </c>
      <c r="V562">
        <v>0.96794123704263058</v>
      </c>
      <c r="W562">
        <f>STANDARDIZE(HyperP_results[[#This Row],[AvgROCAUC]],AVERAGE(Y:Y),_xlfn.STDEV.S(Y:Y))</f>
        <v>0.30846542055079962</v>
      </c>
      <c r="X562">
        <f>_xlfn.STDEV.S(HyperP_results[[#This Row],[ROC_AUC Fold 1]:[ROC_AUC Fold 5]])</f>
        <v>3.2512266131734822E-4</v>
      </c>
      <c r="Y562">
        <v>0.99619977514058144</v>
      </c>
      <c r="Z562">
        <v>0.99651447369198942</v>
      </c>
      <c r="AA562">
        <v>0.99628753312162655</v>
      </c>
      <c r="AB562">
        <v>0.99568045439183817</v>
      </c>
      <c r="AC562">
        <v>0.99611756643759186</v>
      </c>
      <c r="AD562">
        <v>0.99639884805986079</v>
      </c>
      <c r="AE562">
        <v>0.9974758148066063</v>
      </c>
      <c r="AF562">
        <v>0.99563051823345439</v>
      </c>
      <c r="AG562">
        <v>0.9937536386859146</v>
      </c>
      <c r="AH562">
        <v>0.99927713564341603</v>
      </c>
      <c r="AI562">
        <v>0.99740809067125591</v>
      </c>
      <c r="AJ562">
        <v>0.9959195901592599</v>
      </c>
      <c r="AK562">
        <v>0.99295940266143878</v>
      </c>
      <c r="AL562">
        <v>0.99904467404848452</v>
      </c>
      <c r="AM562">
        <v>0.99631994262641188</v>
      </c>
      <c r="AN562">
        <v>0.99520913091040253</v>
      </c>
      <c r="AO562">
        <v>0.99306466464682475</v>
      </c>
      <c r="AP562">
        <v>0.998807846168421</v>
      </c>
      <c r="AQ562">
        <v>0.9973238164623851</v>
      </c>
      <c r="AR562">
        <v>0.99539018044220673</v>
      </c>
      <c r="AS562">
        <v>0.99359702667379557</v>
      </c>
      <c r="AT562">
        <v>0.99885962399046158</v>
      </c>
      <c r="AU562">
        <v>0.99736100590498145</v>
      </c>
      <c r="AV562">
        <v>0.99574353994976972</v>
      </c>
      <c r="AW562">
        <v>0.99438970326145071</v>
      </c>
      <c r="AX562">
        <v>0.99836395008853507</v>
      </c>
      <c r="AY562">
        <v>410.2656405925751</v>
      </c>
      <c r="AZ562">
        <f>_xlfn.STDEV.S(HyperP_results[[#This Row],[Train Time Fold 1]:[Train Time Fold 5]])</f>
        <v>42.859361878008059</v>
      </c>
      <c r="BA562">
        <v>445.03321933746338</v>
      </c>
      <c r="BB562">
        <v>363.19560670852661</v>
      </c>
      <c r="BC562">
        <v>366.11884927749634</v>
      </c>
      <c r="BD562">
        <v>452.29477548599243</v>
      </c>
      <c r="BE562">
        <v>424.68575215339661</v>
      </c>
    </row>
    <row r="563" spans="1:57" x14ac:dyDescent="0.25">
      <c r="A563" t="s">
        <v>1</v>
      </c>
      <c r="B5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0.72004817275117661</v>
      </c>
      <c r="C563">
        <v>9</v>
      </c>
      <c r="D563">
        <v>0.85</v>
      </c>
      <c r="E563">
        <v>0.9</v>
      </c>
      <c r="F563">
        <v>128</v>
      </c>
      <c r="G563">
        <v>1</v>
      </c>
      <c r="H563">
        <v>4</v>
      </c>
      <c r="I563">
        <v>3</v>
      </c>
      <c r="J563">
        <v>0</v>
      </c>
      <c r="K563">
        <v>1</v>
      </c>
      <c r="L563" t="b">
        <v>0</v>
      </c>
      <c r="M5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63">
        <f>STANDARDIZE(HyperP_results[[#This Row],[Nparam]],AVERAGE(M:M),_xlfn.STDEV.S(M:M))</f>
        <v>-0.71321618070330928</v>
      </c>
      <c r="O563">
        <f>STANDARDIZE(HyperP_results[[#This Row],[AvgOACC]],AVERAGE(P:P),_xlfn.STDEV.S(P:P))</f>
        <v>2.5007831562583408E-2</v>
      </c>
      <c r="P563">
        <v>0.96566211299512594</v>
      </c>
      <c r="Q563">
        <f>_xlfn.STDEV.S(HyperP_results[[#This Row],[OACC Fold 1]:[OACC fold 5]])</f>
        <v>1.944941357250405E-3</v>
      </c>
      <c r="R563">
        <v>0.96553854602869504</v>
      </c>
      <c r="S563">
        <v>0.96286126175602393</v>
      </c>
      <c r="T563">
        <v>0.9668428640076886</v>
      </c>
      <c r="U563">
        <v>0.96800988535731447</v>
      </c>
      <c r="V563">
        <v>0.96505800782590789</v>
      </c>
      <c r="W563">
        <f>STANDARDIZE(HyperP_results[[#This Row],[AvgROCAUC]],AVERAGE(Y:Y),_xlfn.STDEV.S(Y:Y))</f>
        <v>0.3188026274116551</v>
      </c>
      <c r="X563">
        <f>_xlfn.STDEV.S(HyperP_results[[#This Row],[ROC_AUC Fold 1]:[ROC_AUC Fold 5]])</f>
        <v>3.8413943257743804E-4</v>
      </c>
      <c r="Y563">
        <v>0.99626771000343217</v>
      </c>
      <c r="Z563">
        <v>0.9963670632100361</v>
      </c>
      <c r="AA563">
        <v>0.99612600103093385</v>
      </c>
      <c r="AB563">
        <v>0.99610131055629392</v>
      </c>
      <c r="AC563">
        <v>0.99687746953315237</v>
      </c>
      <c r="AD563">
        <v>0.99586670568674451</v>
      </c>
      <c r="AE563">
        <v>0.9971902874601174</v>
      </c>
      <c r="AF563">
        <v>0.99510995916849776</v>
      </c>
      <c r="AG563">
        <v>0.99412029198597984</v>
      </c>
      <c r="AH563">
        <v>0.99898427855842054</v>
      </c>
      <c r="AI563">
        <v>0.99717111406491987</v>
      </c>
      <c r="AJ563">
        <v>0.9958374531452403</v>
      </c>
      <c r="AK563">
        <v>0.99373358878393625</v>
      </c>
      <c r="AL563">
        <v>0.99872886524098636</v>
      </c>
      <c r="AM563">
        <v>0.99713356777341922</v>
      </c>
      <c r="AN563">
        <v>0.99658766626449891</v>
      </c>
      <c r="AO563">
        <v>0.99213394077110451</v>
      </c>
      <c r="AP563">
        <v>0.99890732278297134</v>
      </c>
      <c r="AQ563">
        <v>0.99760842757520019</v>
      </c>
      <c r="AR563">
        <v>0.99603627804527239</v>
      </c>
      <c r="AS563">
        <v>0.99536030416443888</v>
      </c>
      <c r="AT563">
        <v>0.99915355828396035</v>
      </c>
      <c r="AU563">
        <v>0.99686009613316606</v>
      </c>
      <c r="AV563">
        <v>0.99560367002102679</v>
      </c>
      <c r="AW563">
        <v>0.99250386146260317</v>
      </c>
      <c r="AX563">
        <v>0.99898575792476441</v>
      </c>
      <c r="AY563">
        <v>411.89480562210082</v>
      </c>
      <c r="AZ563">
        <f>_xlfn.STDEV.S(HyperP_results[[#This Row],[Train Time Fold 1]:[Train Time Fold 5]])</f>
        <v>45.91741457972276</v>
      </c>
      <c r="BA563">
        <v>470.96686339378357</v>
      </c>
      <c r="BB563">
        <v>364.35013341903687</v>
      </c>
      <c r="BC563">
        <v>440.43485236167908</v>
      </c>
      <c r="BD563">
        <v>368.76998567581177</v>
      </c>
      <c r="BE563">
        <v>414.95219326019287</v>
      </c>
    </row>
    <row r="564" spans="1:57" x14ac:dyDescent="0.25">
      <c r="A564" t="s">
        <v>7</v>
      </c>
      <c r="B5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0.72000425155890779</v>
      </c>
      <c r="C564">
        <v>6</v>
      </c>
      <c r="D564">
        <v>0.85</v>
      </c>
      <c r="E564">
        <v>0.999</v>
      </c>
      <c r="F564">
        <v>256</v>
      </c>
      <c r="G564">
        <v>1</v>
      </c>
      <c r="H564">
        <v>2</v>
      </c>
      <c r="I564">
        <v>5</v>
      </c>
      <c r="J564">
        <v>0</v>
      </c>
      <c r="K564">
        <v>1</v>
      </c>
      <c r="L564" t="b">
        <v>0</v>
      </c>
      <c r="M5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64">
        <f>STANDARDIZE(HyperP_results[[#This Row],[Nparam]],AVERAGE(M:M),_xlfn.STDEV.S(M:M))</f>
        <v>-0.1953087066324975</v>
      </c>
      <c r="O564">
        <f>STANDARDIZE(HyperP_results[[#This Row],[AvgOACC]],AVERAGE(P:P),_xlfn.STDEV.S(P:P))</f>
        <v>0.46673555576729853</v>
      </c>
      <c r="P564">
        <v>0.97816983593052798</v>
      </c>
      <c r="Q564">
        <f>_xlfn.STDEV.S(HyperP_results[[#This Row],[OACC Fold 1]:[OACC fold 5]])</f>
        <v>4.2512100515936201E-3</v>
      </c>
      <c r="R564">
        <v>0.97823848424521176</v>
      </c>
      <c r="S564">
        <v>0.98043523031509572</v>
      </c>
      <c r="T564">
        <v>0.97247202581176628</v>
      </c>
      <c r="U564">
        <v>0.98366170110523787</v>
      </c>
      <c r="V564">
        <v>0.9760417381753278</v>
      </c>
      <c r="W564">
        <f>STANDARDIZE(HyperP_results[[#This Row],[AvgROCAUC]],AVERAGE(Y:Y),_xlfn.STDEV.S(Y:Y))</f>
        <v>0.55763561138058537</v>
      </c>
      <c r="X564">
        <f>_xlfn.STDEV.S(HyperP_results[[#This Row],[ROC_AUC Fold 1]:[ROC_AUC Fold 5]])</f>
        <v>6.3661677726478216E-4</v>
      </c>
      <c r="Y564">
        <v>0.99783729124801379</v>
      </c>
      <c r="Z564">
        <v>0.99751920891301227</v>
      </c>
      <c r="AA564">
        <v>0.99774705445796119</v>
      </c>
      <c r="AB564">
        <v>0.99718059818145843</v>
      </c>
      <c r="AC564">
        <v>0.99887646950925724</v>
      </c>
      <c r="AD564">
        <v>0.9978631251783795</v>
      </c>
      <c r="AE564">
        <v>0.99821074030330625</v>
      </c>
      <c r="AF564">
        <v>0.99819841088208039</v>
      </c>
      <c r="AG564">
        <v>0.9950073516307254</v>
      </c>
      <c r="AH564">
        <v>0.99963170959423941</v>
      </c>
      <c r="AI564">
        <v>0.99850660662346291</v>
      </c>
      <c r="AJ564">
        <v>0.99804643148373218</v>
      </c>
      <c r="AK564">
        <v>0.99478531753104016</v>
      </c>
      <c r="AL564">
        <v>0.99970477305629779</v>
      </c>
      <c r="AM564">
        <v>0.99826705491827472</v>
      </c>
      <c r="AN564">
        <v>0.99760026974121285</v>
      </c>
      <c r="AO564">
        <v>0.99411683894730574</v>
      </c>
      <c r="AP564">
        <v>0.99956548281547952</v>
      </c>
      <c r="AQ564">
        <v>0.99889582268814481</v>
      </c>
      <c r="AR564">
        <v>0.99902424338034179</v>
      </c>
      <c r="AS564">
        <v>0.99803674330184755</v>
      </c>
      <c r="AT564">
        <v>0.99988077456289615</v>
      </c>
      <c r="AU564">
        <v>0.99823317356146979</v>
      </c>
      <c r="AV564">
        <v>0.99811236699025241</v>
      </c>
      <c r="AW564">
        <v>0.99575216835976943</v>
      </c>
      <c r="AX564">
        <v>0.99974171412655832</v>
      </c>
      <c r="AY564">
        <v>591.65719118118284</v>
      </c>
      <c r="AZ564">
        <f>_xlfn.STDEV.S(HyperP_results[[#This Row],[Train Time Fold 1]:[Train Time Fold 5]])</f>
        <v>114.89507512909348</v>
      </c>
      <c r="BA564">
        <v>667.54978561401367</v>
      </c>
      <c r="BB564">
        <v>620.01643443107605</v>
      </c>
      <c r="BC564">
        <v>443.84944701194763</v>
      </c>
      <c r="BD564">
        <v>721.70308256149292</v>
      </c>
      <c r="BE564">
        <v>505.16720628738403</v>
      </c>
    </row>
    <row r="565" spans="1:57" x14ac:dyDescent="0.25">
      <c r="A565" t="s">
        <v>9</v>
      </c>
      <c r="B5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0.71815615697444912</v>
      </c>
      <c r="C565">
        <v>53</v>
      </c>
      <c r="D565">
        <v>0.9</v>
      </c>
      <c r="E565">
        <v>0.9</v>
      </c>
      <c r="F565">
        <v>128</v>
      </c>
      <c r="G565">
        <v>3</v>
      </c>
      <c r="H565">
        <v>8</v>
      </c>
      <c r="I565">
        <v>3</v>
      </c>
      <c r="J565">
        <v>0</v>
      </c>
      <c r="K565">
        <v>1</v>
      </c>
      <c r="L565" t="b">
        <v>0</v>
      </c>
      <c r="M5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65">
        <f>STANDARDIZE(HyperP_results[[#This Row],[Nparam]],AVERAGE(M:M),_xlfn.STDEV.S(M:M))</f>
        <v>-0.37188632013050488</v>
      </c>
      <c r="O565">
        <f>STANDARDIZE(HyperP_results[[#This Row],[AvgOACC]],AVERAGE(P:P),_xlfn.STDEV.S(P:P))</f>
        <v>0.36394052005775118</v>
      </c>
      <c r="P565">
        <v>0.97525914738793174</v>
      </c>
      <c r="Q565">
        <f>_xlfn.STDEV.S(HyperP_results[[#This Row],[OACC Fold 1]:[OACC fold 5]])</f>
        <v>1.3039566220178801E-3</v>
      </c>
      <c r="R565">
        <v>0.97514931008443739</v>
      </c>
      <c r="S565">
        <v>0.97693416626621821</v>
      </c>
      <c r="T565">
        <v>0.97363904716139216</v>
      </c>
      <c r="U565">
        <v>0.97446282693759867</v>
      </c>
      <c r="V565">
        <v>0.97611038649001169</v>
      </c>
      <c r="W565">
        <f>STANDARDIZE(HyperP_results[[#This Row],[AvgROCAUC]],AVERAGE(Y:Y),_xlfn.STDEV.S(Y:Y))</f>
        <v>0.41677558292032868</v>
      </c>
      <c r="X565">
        <f>_xlfn.STDEV.S(HyperP_results[[#This Row],[ROC_AUC Fold 1]:[ROC_AUC Fold 5]])</f>
        <v>7.4093072678950629E-4</v>
      </c>
      <c r="Y565">
        <v>0.99691157631907745</v>
      </c>
      <c r="Z565">
        <v>0.99712696936794531</v>
      </c>
      <c r="AA565">
        <v>0.99783149500206936</v>
      </c>
      <c r="AB565">
        <v>0.99663123588778746</v>
      </c>
      <c r="AC565">
        <v>0.99582865566096557</v>
      </c>
      <c r="AD565">
        <v>0.99713952567661945</v>
      </c>
      <c r="AE565">
        <v>0.99777031159853458</v>
      </c>
      <c r="AF565">
        <v>0.99666211913496172</v>
      </c>
      <c r="AG565">
        <v>0.99453164914156722</v>
      </c>
      <c r="AH565">
        <v>0.99910284330764254</v>
      </c>
      <c r="AI565">
        <v>0.99806436474047333</v>
      </c>
      <c r="AJ565">
        <v>0.99751191134831352</v>
      </c>
      <c r="AK565">
        <v>0.99627550793085007</v>
      </c>
      <c r="AL565">
        <v>0.99950939615942713</v>
      </c>
      <c r="AM565">
        <v>0.99834052721435829</v>
      </c>
      <c r="AN565">
        <v>0.99526725266130589</v>
      </c>
      <c r="AO565">
        <v>0.99254993910770517</v>
      </c>
      <c r="AP565">
        <v>0.99934319006881545</v>
      </c>
      <c r="AQ565">
        <v>0.99753334463676357</v>
      </c>
      <c r="AR565">
        <v>0.99582034435332112</v>
      </c>
      <c r="AS565">
        <v>0.99009549694053367</v>
      </c>
      <c r="AT565">
        <v>0.9992857245858795</v>
      </c>
      <c r="AU565">
        <v>0.99811470936971425</v>
      </c>
      <c r="AV565">
        <v>0.99722076562954798</v>
      </c>
      <c r="AW565">
        <v>0.99375957939761184</v>
      </c>
      <c r="AX565">
        <v>0.99917494446343835</v>
      </c>
      <c r="AY565">
        <v>591.07614169120791</v>
      </c>
      <c r="AZ565">
        <f>_xlfn.STDEV.S(HyperP_results[[#This Row],[Train Time Fold 1]:[Train Time Fold 5]])</f>
        <v>42.589589914967952</v>
      </c>
      <c r="BA565">
        <v>609.84167766571045</v>
      </c>
      <c r="BB565">
        <v>563.45440077781677</v>
      </c>
      <c r="BC565">
        <v>656.42827963829041</v>
      </c>
      <c r="BD565">
        <v>574.52410626411438</v>
      </c>
      <c r="BE565">
        <v>551.13224411010742</v>
      </c>
    </row>
    <row r="566" spans="1:57" x14ac:dyDescent="0.25">
      <c r="A566" t="s">
        <v>6</v>
      </c>
      <c r="B5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0.7178262003496908</v>
      </c>
      <c r="C566">
        <v>53</v>
      </c>
      <c r="D566">
        <v>0.85</v>
      </c>
      <c r="E566">
        <v>0.999</v>
      </c>
      <c r="F566">
        <v>128</v>
      </c>
      <c r="G566">
        <v>3</v>
      </c>
      <c r="H566">
        <v>8</v>
      </c>
      <c r="I566">
        <v>3</v>
      </c>
      <c r="J566">
        <v>0</v>
      </c>
      <c r="K566">
        <v>1</v>
      </c>
      <c r="L566" t="b">
        <v>0</v>
      </c>
      <c r="M5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66">
        <f>STANDARDIZE(HyperP_results[[#This Row],[Nparam]],AVERAGE(M:M),_xlfn.STDEV.S(M:M))</f>
        <v>-0.37188632013050488</v>
      </c>
      <c r="O566">
        <f>STANDARDIZE(HyperP_results[[#This Row],[AvgOACC]],AVERAGE(P:P),_xlfn.STDEV.S(P:P))</f>
        <v>0.35375799293557203</v>
      </c>
      <c r="P566">
        <v>0.97497082446625927</v>
      </c>
      <c r="Q566">
        <f>_xlfn.STDEV.S(HyperP_results[[#This Row],[OACC Fold 1]:[OACC fold 5]])</f>
        <v>2.1986759560123225E-3</v>
      </c>
      <c r="R566">
        <v>0.97123635614745663</v>
      </c>
      <c r="S566">
        <v>0.97556119997254065</v>
      </c>
      <c r="T566">
        <v>0.97707146289558588</v>
      </c>
      <c r="U566">
        <v>0.97528660671380518</v>
      </c>
      <c r="V566">
        <v>0.97569849660190844</v>
      </c>
      <c r="W566">
        <f>STANDARDIZE(HyperP_results[[#This Row],[AvgROCAUC]],AVERAGE(Y:Y),_xlfn.STDEV.S(Y:Y))</f>
        <v>0.42443554313781412</v>
      </c>
      <c r="X566">
        <f>_xlfn.STDEV.S(HyperP_results[[#This Row],[ROC_AUC Fold 1]:[ROC_AUC Fold 5]])</f>
        <v>4.1243505392829239E-4</v>
      </c>
      <c r="Y566">
        <v>0.99696191664348244</v>
      </c>
      <c r="Z566">
        <v>0.99711866411997063</v>
      </c>
      <c r="AA566">
        <v>0.99693962373484624</v>
      </c>
      <c r="AB566">
        <v>0.99710104744287398</v>
      </c>
      <c r="AC566">
        <v>0.99627805810744885</v>
      </c>
      <c r="AD566">
        <v>0.9973721898122726</v>
      </c>
      <c r="AE566">
        <v>0.99802519816205459</v>
      </c>
      <c r="AF566">
        <v>0.99616216838754446</v>
      </c>
      <c r="AG566">
        <v>0.99537471039030467</v>
      </c>
      <c r="AH566">
        <v>0.99956732125132441</v>
      </c>
      <c r="AI566">
        <v>0.9979775443664457</v>
      </c>
      <c r="AJ566">
        <v>0.99763998657959696</v>
      </c>
      <c r="AK566">
        <v>0.99253029762965606</v>
      </c>
      <c r="AL566">
        <v>0.99946744247893315</v>
      </c>
      <c r="AM566">
        <v>0.99826994828777149</v>
      </c>
      <c r="AN566">
        <v>0.99741362837482039</v>
      </c>
      <c r="AO566">
        <v>0.99256118933048187</v>
      </c>
      <c r="AP566">
        <v>0.99945280680607351</v>
      </c>
      <c r="AQ566">
        <v>0.99745999772002492</v>
      </c>
      <c r="AR566">
        <v>0.99743914343463069</v>
      </c>
      <c r="AS566">
        <v>0.99198947008851657</v>
      </c>
      <c r="AT566">
        <v>0.99864714102256458</v>
      </c>
      <c r="AU566">
        <v>0.99836405995293076</v>
      </c>
      <c r="AV566">
        <v>0.99746502881461252</v>
      </c>
      <c r="AW566">
        <v>0.99473029168894445</v>
      </c>
      <c r="AX566">
        <v>0.99932842513093545</v>
      </c>
      <c r="AY566">
        <v>557.84773874282837</v>
      </c>
      <c r="AZ566">
        <f>_xlfn.STDEV.S(HyperP_results[[#This Row],[Train Time Fold 1]:[Train Time Fold 5]])</f>
        <v>33.767022035833328</v>
      </c>
      <c r="BA566">
        <v>575.7828950881958</v>
      </c>
      <c r="BB566">
        <v>560.40834474563599</v>
      </c>
      <c r="BC566">
        <v>587.76764512062073</v>
      </c>
      <c r="BD566">
        <v>564.784499168396</v>
      </c>
      <c r="BE566">
        <v>500.49530959129333</v>
      </c>
    </row>
    <row r="567" spans="1:57" x14ac:dyDescent="0.25">
      <c r="A567" t="s">
        <v>6</v>
      </c>
      <c r="B5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0.71766702439689933</v>
      </c>
      <c r="C567">
        <v>21</v>
      </c>
      <c r="D567">
        <v>0.85</v>
      </c>
      <c r="E567">
        <v>0.999</v>
      </c>
      <c r="F567">
        <v>128</v>
      </c>
      <c r="G567">
        <v>2</v>
      </c>
      <c r="H567">
        <v>1</v>
      </c>
      <c r="I567">
        <v>3</v>
      </c>
      <c r="J567">
        <v>0</v>
      </c>
      <c r="K567">
        <v>1</v>
      </c>
      <c r="L567" t="b">
        <v>0</v>
      </c>
      <c r="M5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67">
        <f>STANDARDIZE(HyperP_results[[#This Row],[Nparam]],AVERAGE(M:M),_xlfn.STDEV.S(M:M))</f>
        <v>-0.54314226140382083</v>
      </c>
      <c r="O567">
        <f>STANDARDIZE(HyperP_results[[#This Row],[AvgOACC]],AVERAGE(P:P),_xlfn.STDEV.S(P:P))</f>
        <v>0.2116874954690787</v>
      </c>
      <c r="P567">
        <v>0.97094803322578438</v>
      </c>
      <c r="Q567">
        <f>_xlfn.STDEV.S(HyperP_results[[#This Row],[OACC Fold 1]:[OACC fold 5]])</f>
        <v>2.0613935584763705E-3</v>
      </c>
      <c r="R567">
        <v>0.97274661907050186</v>
      </c>
      <c r="S567">
        <v>0.96842177524541773</v>
      </c>
      <c r="T567">
        <v>0.97336445390265669</v>
      </c>
      <c r="U567">
        <v>0.97034392805656622</v>
      </c>
      <c r="V567">
        <v>0.96986338985377907</v>
      </c>
      <c r="W567">
        <f>STANDARDIZE(HyperP_results[[#This Row],[AvgROCAUC]],AVERAGE(Y:Y),_xlfn.STDEV.S(Y:Y))</f>
        <v>0.34109781242150522</v>
      </c>
      <c r="X567">
        <f>_xlfn.STDEV.S(HyperP_results[[#This Row],[ROC_AUC Fold 1]:[ROC_AUC Fold 5]])</f>
        <v>4.2105625564477884E-4</v>
      </c>
      <c r="Y567">
        <v>0.99641423124038364</v>
      </c>
      <c r="Z567">
        <v>0.99687173374033111</v>
      </c>
      <c r="AA567">
        <v>0.99596079207333199</v>
      </c>
      <c r="AB567">
        <v>0.99684824561541108</v>
      </c>
      <c r="AC567">
        <v>0.99612478873177401</v>
      </c>
      <c r="AD567">
        <v>0.9962655960410699</v>
      </c>
      <c r="AE567">
        <v>0.99709530778410915</v>
      </c>
      <c r="AF567">
        <v>0.99620966194952842</v>
      </c>
      <c r="AG567">
        <v>0.99574667320144961</v>
      </c>
      <c r="AH567">
        <v>0.99962202908049314</v>
      </c>
      <c r="AI567">
        <v>0.9972241784614877</v>
      </c>
      <c r="AJ567">
        <v>0.99536211017321352</v>
      </c>
      <c r="AK567">
        <v>0.99189627517376577</v>
      </c>
      <c r="AL567">
        <v>0.99929151278623507</v>
      </c>
      <c r="AM567">
        <v>0.9976491758622773</v>
      </c>
      <c r="AN567">
        <v>0.99725002092308968</v>
      </c>
      <c r="AO567">
        <v>0.99354110972494503</v>
      </c>
      <c r="AP567">
        <v>0.99916546502861281</v>
      </c>
      <c r="AQ567">
        <v>0.99672094434950975</v>
      </c>
      <c r="AR567">
        <v>0.99587670708341014</v>
      </c>
      <c r="AS567">
        <v>0.99340718380561999</v>
      </c>
      <c r="AT567">
        <v>0.99874834117071931</v>
      </c>
      <c r="AU567">
        <v>0.99715037825019426</v>
      </c>
      <c r="AV567">
        <v>0.99646755291690081</v>
      </c>
      <c r="AW567">
        <v>0.9921330125349016</v>
      </c>
      <c r="AX567">
        <v>0.999404131344521</v>
      </c>
      <c r="AY567">
        <v>526.20461759567263</v>
      </c>
      <c r="AZ567">
        <f>_xlfn.STDEV.S(HyperP_results[[#This Row],[Train Time Fold 1]:[Train Time Fold 5]])</f>
        <v>33.910766083525161</v>
      </c>
      <c r="BA567">
        <v>504.43670845031738</v>
      </c>
      <c r="BB567">
        <v>535.22966384887695</v>
      </c>
      <c r="BC567">
        <v>498.15558958053589</v>
      </c>
      <c r="BD567">
        <v>581.4267725944519</v>
      </c>
      <c r="BE567">
        <v>511.77435350418091</v>
      </c>
    </row>
    <row r="568" spans="1:57" x14ac:dyDescent="0.25">
      <c r="A568" t="s">
        <v>2</v>
      </c>
      <c r="B5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0.71710316960339993</v>
      </c>
      <c r="C568">
        <v>9</v>
      </c>
      <c r="D568">
        <v>0.9</v>
      </c>
      <c r="E568">
        <v>0.999</v>
      </c>
      <c r="F568">
        <v>128</v>
      </c>
      <c r="G568">
        <v>1</v>
      </c>
      <c r="H568">
        <v>4</v>
      </c>
      <c r="I568">
        <v>3</v>
      </c>
      <c r="J568">
        <v>0</v>
      </c>
      <c r="K568">
        <v>1</v>
      </c>
      <c r="L568" t="b">
        <v>0</v>
      </c>
      <c r="M5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68">
        <f>STANDARDIZE(HyperP_results[[#This Row],[Nparam]],AVERAGE(M:M),_xlfn.STDEV.S(M:M))</f>
        <v>-0.71321618070330928</v>
      </c>
      <c r="O568">
        <f>STANDARDIZE(HyperP_results[[#This Row],[AvgOACC]],AVERAGE(P:P),_xlfn.STDEV.S(P:P))</f>
        <v>3.6160123172584872E-2</v>
      </c>
      <c r="P568">
        <v>0.96597789524267186</v>
      </c>
      <c r="Q568">
        <f>_xlfn.STDEV.S(HyperP_results[[#This Row],[OACC Fold 1]:[OACC fold 5]])</f>
        <v>3.0958791638813479E-3</v>
      </c>
      <c r="R568">
        <v>0.96368504153223034</v>
      </c>
      <c r="S568">
        <v>0.96279261344134004</v>
      </c>
      <c r="T568">
        <v>0.9649207111965401</v>
      </c>
      <c r="U568">
        <v>0.96972609322441139</v>
      </c>
      <c r="V568">
        <v>0.96876501681883709</v>
      </c>
      <c r="W568">
        <f>STANDARDIZE(HyperP_results[[#This Row],[AvgROCAUC]],AVERAGE(Y:Y),_xlfn.STDEV.S(Y:Y))</f>
        <v>0.28947255971489522</v>
      </c>
      <c r="X568">
        <f>_xlfn.STDEV.S(HyperP_results[[#This Row],[ROC_AUC Fold 1]:[ROC_AUC Fold 5]])</f>
        <v>8.5966464950462109E-4</v>
      </c>
      <c r="Y568">
        <v>0.99607495637537746</v>
      </c>
      <c r="Z568">
        <v>0.99648168279034344</v>
      </c>
      <c r="AA568">
        <v>0.99527111578500049</v>
      </c>
      <c r="AB568">
        <v>0.99505626263189317</v>
      </c>
      <c r="AC568">
        <v>0.99701145844554084</v>
      </c>
      <c r="AD568">
        <v>0.99655426222410937</v>
      </c>
      <c r="AE568">
        <v>0.99726355722033622</v>
      </c>
      <c r="AF568">
        <v>0.99604379554475209</v>
      </c>
      <c r="AG568">
        <v>0.99388771312303215</v>
      </c>
      <c r="AH568">
        <v>0.99886519674911689</v>
      </c>
      <c r="AI568">
        <v>0.99696457570568786</v>
      </c>
      <c r="AJ568">
        <v>0.99448552529545997</v>
      </c>
      <c r="AK568">
        <v>0.99084610586348243</v>
      </c>
      <c r="AL568">
        <v>0.99912516306782317</v>
      </c>
      <c r="AM568">
        <v>0.99693600850419151</v>
      </c>
      <c r="AN568">
        <v>0.99591053583106881</v>
      </c>
      <c r="AO568">
        <v>0.98874977722331125</v>
      </c>
      <c r="AP568">
        <v>0.9989363499614301</v>
      </c>
      <c r="AQ568">
        <v>0.99775706961080501</v>
      </c>
      <c r="AR568">
        <v>0.99715049737702233</v>
      </c>
      <c r="AS568">
        <v>0.99433939285926443</v>
      </c>
      <c r="AT568">
        <v>0.99932937307441805</v>
      </c>
      <c r="AU568">
        <v>0.99761047222297783</v>
      </c>
      <c r="AV568">
        <v>0.99656731717107983</v>
      </c>
      <c r="AW568">
        <v>0.99308612546783093</v>
      </c>
      <c r="AX568">
        <v>0.99898078840287086</v>
      </c>
      <c r="AY568">
        <v>399.89418082237245</v>
      </c>
      <c r="AZ568">
        <f>_xlfn.STDEV.S(HyperP_results[[#This Row],[Train Time Fold 1]:[Train Time Fold 5]])</f>
        <v>50.23404390296443</v>
      </c>
      <c r="BA568">
        <v>373.98574233055115</v>
      </c>
      <c r="BB568">
        <v>330.08521175384521</v>
      </c>
      <c r="BC568">
        <v>439.0338773727417</v>
      </c>
      <c r="BD568">
        <v>401.5666618347168</v>
      </c>
      <c r="BE568">
        <v>454.79941082000732</v>
      </c>
    </row>
    <row r="569" spans="1:57" x14ac:dyDescent="0.25">
      <c r="A569" t="s">
        <v>4</v>
      </c>
      <c r="B5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0.71682979253643475</v>
      </c>
      <c r="C569">
        <v>18</v>
      </c>
      <c r="D569">
        <v>0.85</v>
      </c>
      <c r="E569">
        <v>0.9</v>
      </c>
      <c r="F569">
        <v>256</v>
      </c>
      <c r="G569">
        <v>1</v>
      </c>
      <c r="H569">
        <v>16</v>
      </c>
      <c r="I569">
        <v>5</v>
      </c>
      <c r="J569">
        <v>0</v>
      </c>
      <c r="K569">
        <v>1</v>
      </c>
      <c r="L569" t="b">
        <v>0</v>
      </c>
      <c r="M5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69">
        <f>STANDARDIZE(HyperP_results[[#This Row],[Nparam]],AVERAGE(M:M),_xlfn.STDEV.S(M:M))</f>
        <v>-0.1953087066324975</v>
      </c>
      <c r="O569">
        <f>STANDARDIZE(HyperP_results[[#This Row],[AvgOACC]],AVERAGE(P:P),_xlfn.STDEV.S(P:P))</f>
        <v>0.45412861742555777</v>
      </c>
      <c r="P569">
        <v>0.97781286469417172</v>
      </c>
      <c r="Q569">
        <f>_xlfn.STDEV.S(HyperP_results[[#This Row],[OACC Fold 1]:[OACC fold 5]])</f>
        <v>2.0733609453184214E-3</v>
      </c>
      <c r="R569">
        <v>0.97453147525228256</v>
      </c>
      <c r="S569">
        <v>0.97919956065078606</v>
      </c>
      <c r="T569">
        <v>0.97741470446900525</v>
      </c>
      <c r="U569">
        <v>0.97803253930116019</v>
      </c>
      <c r="V569">
        <v>0.97988604379762478</v>
      </c>
      <c r="W569">
        <f>STANDARDIZE(HyperP_results[[#This Row],[AvgROCAUC]],AVERAGE(Y:Y),_xlfn.STDEV.S(Y:Y))</f>
        <v>0.54708402405780199</v>
      </c>
      <c r="X569">
        <f>_xlfn.STDEV.S(HyperP_results[[#This Row],[ROC_AUC Fold 1]:[ROC_AUC Fold 5]])</f>
        <v>2.0094072633044109E-4</v>
      </c>
      <c r="Y569">
        <v>0.99776794750291131</v>
      </c>
      <c r="Z569">
        <v>0.9978415416673786</v>
      </c>
      <c r="AA569">
        <v>0.99782956868195549</v>
      </c>
      <c r="AB569">
        <v>0.998030497659944</v>
      </c>
      <c r="AC569">
        <v>0.99761518497365442</v>
      </c>
      <c r="AD569">
        <v>0.99752294453162416</v>
      </c>
      <c r="AE569">
        <v>0.99801276631778424</v>
      </c>
      <c r="AF569">
        <v>0.99720810067968568</v>
      </c>
      <c r="AG569">
        <v>0.99651347056377337</v>
      </c>
      <c r="AH569">
        <v>0.99954573399292579</v>
      </c>
      <c r="AI569">
        <v>0.99834123126760244</v>
      </c>
      <c r="AJ569">
        <v>0.99724500308476693</v>
      </c>
      <c r="AK569">
        <v>0.99620704122853909</v>
      </c>
      <c r="AL569">
        <v>0.9996474799267222</v>
      </c>
      <c r="AM569">
        <v>0.99833899372852508</v>
      </c>
      <c r="AN569">
        <v>0.99756255263175442</v>
      </c>
      <c r="AO569">
        <v>0.99704509000178221</v>
      </c>
      <c r="AP569">
        <v>0.99980315809956521</v>
      </c>
      <c r="AQ569">
        <v>0.99835608389768515</v>
      </c>
      <c r="AR569">
        <v>0.99695359814188156</v>
      </c>
      <c r="AS569">
        <v>0.99500839125527241</v>
      </c>
      <c r="AT569">
        <v>0.9998112587075072</v>
      </c>
      <c r="AU569">
        <v>0.99835643110202454</v>
      </c>
      <c r="AV569">
        <v>0.99754201837824952</v>
      </c>
      <c r="AW569">
        <v>0.99468243183033322</v>
      </c>
      <c r="AX569">
        <v>0.999700363682826</v>
      </c>
      <c r="AY569">
        <v>460.96303577423095</v>
      </c>
      <c r="AZ569">
        <f>_xlfn.STDEV.S(HyperP_results[[#This Row],[Train Time Fold 1]:[Train Time Fold 5]])</f>
        <v>54.300592054860516</v>
      </c>
      <c r="BA569">
        <v>431.72744417190552</v>
      </c>
      <c r="BB569">
        <v>541.82820868492126</v>
      </c>
      <c r="BC569">
        <v>468.07220983505249</v>
      </c>
      <c r="BD569">
        <v>395.36756157875061</v>
      </c>
      <c r="BE569">
        <v>467.8197546005249</v>
      </c>
    </row>
    <row r="570" spans="1:57" x14ac:dyDescent="0.25">
      <c r="A570" t="s">
        <v>2</v>
      </c>
      <c r="B5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0.71556674468853587</v>
      </c>
      <c r="C570">
        <v>49</v>
      </c>
      <c r="D570">
        <v>0.9</v>
      </c>
      <c r="E570">
        <v>0.999</v>
      </c>
      <c r="F570">
        <v>128</v>
      </c>
      <c r="G570">
        <v>3</v>
      </c>
      <c r="H570">
        <v>4</v>
      </c>
      <c r="I570">
        <v>3</v>
      </c>
      <c r="J570">
        <v>0</v>
      </c>
      <c r="K570">
        <v>1</v>
      </c>
      <c r="L570" t="b">
        <v>0</v>
      </c>
      <c r="M5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70">
        <f>STANDARDIZE(HyperP_results[[#This Row],[Nparam]],AVERAGE(M:M),_xlfn.STDEV.S(M:M))</f>
        <v>-0.37188632013050488</v>
      </c>
      <c r="O570">
        <f>STANDARDIZE(HyperP_results[[#This Row],[AvgOACC]],AVERAGE(P:P),_xlfn.STDEV.S(P:P))</f>
        <v>0.34599987703296625</v>
      </c>
      <c r="P570">
        <v>0.97475114985927092</v>
      </c>
      <c r="Q570">
        <f>_xlfn.STDEV.S(HyperP_results[[#This Row],[OACC Fold 1]:[OACC fold 5]])</f>
        <v>9.8217483168693042E-4</v>
      </c>
      <c r="R570">
        <v>0.9741882336788632</v>
      </c>
      <c r="S570">
        <v>0.9742568819935471</v>
      </c>
      <c r="T570">
        <v>0.97638497974874716</v>
      </c>
      <c r="U570">
        <v>0.97494336514038582</v>
      </c>
      <c r="V570">
        <v>0.97398228873481152</v>
      </c>
      <c r="W570">
        <f>STANDARDIZE(HyperP_results[[#This Row],[AvgROCAUC]],AVERAGE(Y:Y),_xlfn.STDEV.S(Y:Y))</f>
        <v>0.41645718673997673</v>
      </c>
      <c r="X570">
        <f>_xlfn.STDEV.S(HyperP_results[[#This Row],[ROC_AUC Fold 1]:[ROC_AUC Fold 5]])</f>
        <v>2.9892536652227067E-4</v>
      </c>
      <c r="Y570">
        <v>0.9969094838582091</v>
      </c>
      <c r="Z570">
        <v>0.99723701378818597</v>
      </c>
      <c r="AA570">
        <v>0.99665724407326828</v>
      </c>
      <c r="AB570">
        <v>0.99702608137860016</v>
      </c>
      <c r="AC570">
        <v>0.99653558381039031</v>
      </c>
      <c r="AD570">
        <v>0.99709149624060112</v>
      </c>
      <c r="AE570">
        <v>0.99811554844686823</v>
      </c>
      <c r="AF570">
        <v>0.99697740972890359</v>
      </c>
      <c r="AG570">
        <v>0.99465792639458206</v>
      </c>
      <c r="AH570">
        <v>0.99955883284832137</v>
      </c>
      <c r="AI570">
        <v>0.99754222728111785</v>
      </c>
      <c r="AJ570">
        <v>0.9968975316679296</v>
      </c>
      <c r="AK570">
        <v>0.99318734034337297</v>
      </c>
      <c r="AL570">
        <v>0.99937684206244703</v>
      </c>
      <c r="AM570">
        <v>0.99794814773236018</v>
      </c>
      <c r="AN570">
        <v>0.99671063107741686</v>
      </c>
      <c r="AO570">
        <v>0.99463022782629362</v>
      </c>
      <c r="AP570">
        <v>0.99943774024981247</v>
      </c>
      <c r="AQ570">
        <v>0.99756676305444913</v>
      </c>
      <c r="AR570">
        <v>0.99713720288286845</v>
      </c>
      <c r="AS570">
        <v>0.99221941276064862</v>
      </c>
      <c r="AT570">
        <v>0.99916991749042483</v>
      </c>
      <c r="AU570">
        <v>0.99811420785233473</v>
      </c>
      <c r="AV570">
        <v>0.99678812057328525</v>
      </c>
      <c r="AW570">
        <v>0.99422510841798839</v>
      </c>
      <c r="AX570">
        <v>0.99931674819076366</v>
      </c>
      <c r="AY570">
        <v>554.83828053474429</v>
      </c>
      <c r="AZ570">
        <f>_xlfn.STDEV.S(HyperP_results[[#This Row],[Train Time Fold 1]:[Train Time Fold 5]])</f>
        <v>28.912387537980749</v>
      </c>
      <c r="BA570">
        <v>559.7230052947998</v>
      </c>
      <c r="BB570">
        <v>596.71458077430725</v>
      </c>
      <c r="BC570">
        <v>555.92072939872742</v>
      </c>
      <c r="BD570">
        <v>545.41738605499268</v>
      </c>
      <c r="BE570">
        <v>516.41570115089417</v>
      </c>
    </row>
    <row r="571" spans="1:57" x14ac:dyDescent="0.25">
      <c r="A571" t="s">
        <v>1</v>
      </c>
      <c r="B5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0.71505015793781324</v>
      </c>
      <c r="C571">
        <v>21</v>
      </c>
      <c r="D571">
        <v>0.85</v>
      </c>
      <c r="E571">
        <v>0.9</v>
      </c>
      <c r="F571">
        <v>128</v>
      </c>
      <c r="G571">
        <v>2</v>
      </c>
      <c r="H571">
        <v>1</v>
      </c>
      <c r="I571">
        <v>3</v>
      </c>
      <c r="J571">
        <v>0</v>
      </c>
      <c r="K571">
        <v>1</v>
      </c>
      <c r="L571" t="b">
        <v>0</v>
      </c>
      <c r="M5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71">
        <f>STANDARDIZE(HyperP_results[[#This Row],[Nparam]],AVERAGE(M:M),_xlfn.STDEV.S(M:M))</f>
        <v>-0.54314226140382083</v>
      </c>
      <c r="O571">
        <f>STANDARDIZE(HyperP_results[[#This Row],[AvgOACC]],AVERAGE(P:P),_xlfn.STDEV.S(P:P))</f>
        <v>0.2141119066886403</v>
      </c>
      <c r="P571">
        <v>0.97101668154046816</v>
      </c>
      <c r="Q571">
        <f>_xlfn.STDEV.S(HyperP_results[[#This Row],[OACC Fold 1]:[OACC fold 5]])</f>
        <v>1.4055312849118721E-3</v>
      </c>
      <c r="R571">
        <v>0.9714423010915082</v>
      </c>
      <c r="S571">
        <v>0.97212878423834692</v>
      </c>
      <c r="T571">
        <v>0.96855907187478552</v>
      </c>
      <c r="U571">
        <v>0.97157959772087599</v>
      </c>
      <c r="V571">
        <v>0.9713736527768243</v>
      </c>
      <c r="W571">
        <f>STANDARDIZE(HyperP_results[[#This Row],[AvgROCAUC]],AVERAGE(Y:Y),_xlfn.STDEV.S(Y:Y))</f>
        <v>0.32153580140075727</v>
      </c>
      <c r="X571">
        <f>_xlfn.STDEV.S(HyperP_results[[#This Row],[ROC_AUC Fold 1]:[ROC_AUC Fold 5]])</f>
        <v>2.0724178655898758E-4</v>
      </c>
      <c r="Y571">
        <v>0.99628567208957364</v>
      </c>
      <c r="Z571">
        <v>0.99622696560654278</v>
      </c>
      <c r="AA571">
        <v>0.99639964390761293</v>
      </c>
      <c r="AB571">
        <v>0.99595098925998593</v>
      </c>
      <c r="AC571">
        <v>0.9964718078837661</v>
      </c>
      <c r="AD571">
        <v>0.99637895378996078</v>
      </c>
      <c r="AE571">
        <v>0.99715727411416111</v>
      </c>
      <c r="AF571">
        <v>0.99518485642316634</v>
      </c>
      <c r="AG571">
        <v>0.99369582813521051</v>
      </c>
      <c r="AH571">
        <v>0.99915328539113935</v>
      </c>
      <c r="AI571">
        <v>0.99728653057413907</v>
      </c>
      <c r="AJ571">
        <v>0.99635875285053954</v>
      </c>
      <c r="AK571">
        <v>0.99291726073783648</v>
      </c>
      <c r="AL571">
        <v>0.99908333865234955</v>
      </c>
      <c r="AM571">
        <v>0.99728597118936957</v>
      </c>
      <c r="AN571">
        <v>0.99637269540499318</v>
      </c>
      <c r="AO571">
        <v>0.99101110913087398</v>
      </c>
      <c r="AP571">
        <v>0.99866255228554635</v>
      </c>
      <c r="AQ571">
        <v>0.99722083179743626</v>
      </c>
      <c r="AR571">
        <v>0.99647888471414614</v>
      </c>
      <c r="AS571">
        <v>0.99335739321570726</v>
      </c>
      <c r="AT571">
        <v>0.9990907211212896</v>
      </c>
      <c r="AU571">
        <v>0.99759163638755477</v>
      </c>
      <c r="AV571">
        <v>0.99647062657432361</v>
      </c>
      <c r="AW571">
        <v>0.99232400641596852</v>
      </c>
      <c r="AX571">
        <v>0.99933246107212648</v>
      </c>
      <c r="AY571">
        <v>630.39899830818172</v>
      </c>
      <c r="AZ571">
        <f>_xlfn.STDEV.S(HyperP_results[[#This Row],[Train Time Fold 1]:[Train Time Fold 5]])</f>
        <v>100.14455992156473</v>
      </c>
      <c r="BA571">
        <v>704.83471250534058</v>
      </c>
      <c r="BB571">
        <v>654.32588768005371</v>
      </c>
      <c r="BC571">
        <v>596.60496759414673</v>
      </c>
      <c r="BD571">
        <v>722.16303539276123</v>
      </c>
      <c r="BE571">
        <v>474.06638836860657</v>
      </c>
    </row>
    <row r="572" spans="1:57" x14ac:dyDescent="0.25">
      <c r="A572" t="s">
        <v>2</v>
      </c>
      <c r="B5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0.71398930064372745</v>
      </c>
      <c r="C572">
        <v>17</v>
      </c>
      <c r="D572">
        <v>0.9</v>
      </c>
      <c r="E572">
        <v>0.999</v>
      </c>
      <c r="F572">
        <v>128</v>
      </c>
      <c r="G572">
        <v>1</v>
      </c>
      <c r="H572">
        <v>16</v>
      </c>
      <c r="I572">
        <v>3</v>
      </c>
      <c r="J572">
        <v>0</v>
      </c>
      <c r="K572">
        <v>1</v>
      </c>
      <c r="L572" t="b">
        <v>0</v>
      </c>
      <c r="M5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72">
        <f>STANDARDIZE(HyperP_results[[#This Row],[Nparam]],AVERAGE(M:M),_xlfn.STDEV.S(M:M))</f>
        <v>-0.71321618070330928</v>
      </c>
      <c r="O572">
        <f>STANDARDIZE(HyperP_results[[#This Row],[AvgOACC]],AVERAGE(P:P),_xlfn.STDEV.S(P:P))</f>
        <v>4.4403121319103775E-2</v>
      </c>
      <c r="P572">
        <v>0.96621129951259699</v>
      </c>
      <c r="Q572">
        <f>_xlfn.STDEV.S(HyperP_results[[#This Row],[OACC Fold 1]:[OACC fold 5]])</f>
        <v>3.6105359055879143E-3</v>
      </c>
      <c r="R572">
        <v>0.96993203816846296</v>
      </c>
      <c r="S572">
        <v>0.96649962243426923</v>
      </c>
      <c r="T572">
        <v>0.96073316400082376</v>
      </c>
      <c r="U572">
        <v>0.96883366513352098</v>
      </c>
      <c r="V572">
        <v>0.96505800782590789</v>
      </c>
      <c r="W572">
        <f>STANDARDIZE(HyperP_results[[#This Row],[AvgROCAUC]],AVERAGE(Y:Y),_xlfn.STDEV.S(Y:Y))</f>
        <v>0.26192143430782472</v>
      </c>
      <c r="X572">
        <f>_xlfn.STDEV.S(HyperP_results[[#This Row],[ROC_AUC Fold 1]:[ROC_AUC Fold 5]])</f>
        <v>7.0372197985151788E-4</v>
      </c>
      <c r="Y572">
        <v>0.99589389373910575</v>
      </c>
      <c r="Z572">
        <v>0.99656002165145841</v>
      </c>
      <c r="AA572">
        <v>0.99551446961373158</v>
      </c>
      <c r="AB572">
        <v>0.99520767296496127</v>
      </c>
      <c r="AC572">
        <v>0.99674269135893179</v>
      </c>
      <c r="AD572">
        <v>0.99544461310644561</v>
      </c>
      <c r="AE572">
        <v>0.99782730133305253</v>
      </c>
      <c r="AF572">
        <v>0.99584291536776881</v>
      </c>
      <c r="AG572">
        <v>0.9929644893958296</v>
      </c>
      <c r="AH572">
        <v>0.99931387563475582</v>
      </c>
      <c r="AI572">
        <v>0.99646412887299185</v>
      </c>
      <c r="AJ572">
        <v>0.99512975278165994</v>
      </c>
      <c r="AK572">
        <v>0.9928307862531931</v>
      </c>
      <c r="AL572">
        <v>0.99890891705155571</v>
      </c>
      <c r="AM572">
        <v>0.99611096419223766</v>
      </c>
      <c r="AN572">
        <v>0.99277883072146522</v>
      </c>
      <c r="AO572">
        <v>0.9933522322224202</v>
      </c>
      <c r="AP572">
        <v>0.99901431113148198</v>
      </c>
      <c r="AQ572">
        <v>0.99773865813624185</v>
      </c>
      <c r="AR572">
        <v>0.99699974003523961</v>
      </c>
      <c r="AS572">
        <v>0.9933271698449474</v>
      </c>
      <c r="AT572">
        <v>0.99926988243949633</v>
      </c>
      <c r="AU572">
        <v>0.99668846145462797</v>
      </c>
      <c r="AV572">
        <v>0.99424655768884651</v>
      </c>
      <c r="AW572">
        <v>0.99235968781560013</v>
      </c>
      <c r="AX572">
        <v>0.99884541920100312</v>
      </c>
      <c r="AY572">
        <v>417.67118253707883</v>
      </c>
      <c r="AZ572">
        <f>_xlfn.STDEV.S(HyperP_results[[#This Row],[Train Time Fold 1]:[Train Time Fold 5]])</f>
        <v>44.209032270246098</v>
      </c>
      <c r="BA572">
        <v>431.10373902320862</v>
      </c>
      <c r="BB572">
        <v>347.41910147666931</v>
      </c>
      <c r="BC572">
        <v>463.20840978622437</v>
      </c>
      <c r="BD572">
        <v>440.11532926559448</v>
      </c>
      <c r="BE572">
        <v>406.50933313369751</v>
      </c>
    </row>
    <row r="573" spans="1:57" x14ac:dyDescent="0.25">
      <c r="A573" t="s">
        <v>6</v>
      </c>
      <c r="B5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0.71372146697455463</v>
      </c>
      <c r="C573">
        <v>33</v>
      </c>
      <c r="D573">
        <v>0.85</v>
      </c>
      <c r="E573">
        <v>0.999</v>
      </c>
      <c r="F573">
        <v>128</v>
      </c>
      <c r="G573">
        <v>2</v>
      </c>
      <c r="H573">
        <v>8</v>
      </c>
      <c r="I573">
        <v>3</v>
      </c>
      <c r="J573">
        <v>0</v>
      </c>
      <c r="K573">
        <v>1</v>
      </c>
      <c r="L573" t="b">
        <v>0</v>
      </c>
      <c r="M5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73">
        <f>STANDARDIZE(HyperP_results[[#This Row],[Nparam]],AVERAGE(M:M),_xlfn.STDEV.S(M:M))</f>
        <v>-0.54314226140382083</v>
      </c>
      <c r="O573">
        <f>STANDARDIZE(HyperP_results[[#This Row],[AvgOACC]],AVERAGE(P:P),_xlfn.STDEV.S(P:P))</f>
        <v>0.15932021312647487</v>
      </c>
      <c r="P573">
        <v>0.96946522962861259</v>
      </c>
      <c r="Q573">
        <f>_xlfn.STDEV.S(HyperP_results[[#This Row],[OACC Fold 1]:[OACC fold 5]])</f>
        <v>4.115293266364387E-3</v>
      </c>
      <c r="R573">
        <v>0.96945149996567581</v>
      </c>
      <c r="S573">
        <v>0.97103041120340494</v>
      </c>
      <c r="T573">
        <v>0.97398228873481152</v>
      </c>
      <c r="U573">
        <v>0.97006933479783075</v>
      </c>
      <c r="V573">
        <v>0.96279261344134004</v>
      </c>
      <c r="W573">
        <f>STANDARDIZE(HyperP_results[[#This Row],[AvgROCAUC]],AVERAGE(Y:Y),_xlfn.STDEV.S(Y:Y))</f>
        <v>0.36623615728872888</v>
      </c>
      <c r="X573">
        <f>_xlfn.STDEV.S(HyperP_results[[#This Row],[ROC_AUC Fold 1]:[ROC_AUC Fold 5]])</f>
        <v>9.5309743005147444E-4</v>
      </c>
      <c r="Y573">
        <v>0.9965794373771899</v>
      </c>
      <c r="Z573">
        <v>0.99707860124858982</v>
      </c>
      <c r="AA573">
        <v>0.99703142115025456</v>
      </c>
      <c r="AB573">
        <v>0.99739651522779704</v>
      </c>
      <c r="AC573">
        <v>0.99638423610016202</v>
      </c>
      <c r="AD573">
        <v>0.99500641315914617</v>
      </c>
      <c r="AE573">
        <v>0.99752445234784404</v>
      </c>
      <c r="AF573">
        <v>0.99677078958926302</v>
      </c>
      <c r="AG573">
        <v>0.99553065407235797</v>
      </c>
      <c r="AH573">
        <v>0.99917651000646268</v>
      </c>
      <c r="AI573">
        <v>0.99768743585158703</v>
      </c>
      <c r="AJ573">
        <v>0.99602322425922996</v>
      </c>
      <c r="AK573">
        <v>0.99517376581714478</v>
      </c>
      <c r="AL573">
        <v>0.99913846300213938</v>
      </c>
      <c r="AM573">
        <v>0.99791040854955959</v>
      </c>
      <c r="AN573">
        <v>0.99632920130086089</v>
      </c>
      <c r="AO573">
        <v>0.99626641121606374</v>
      </c>
      <c r="AP573">
        <v>0.99916111310626088</v>
      </c>
      <c r="AQ573">
        <v>0.99768937440914984</v>
      </c>
      <c r="AR573">
        <v>0.99574628031903833</v>
      </c>
      <c r="AS573">
        <v>0.99270116734984848</v>
      </c>
      <c r="AT573">
        <v>0.99904618214038865</v>
      </c>
      <c r="AU573">
        <v>0.99559810480440147</v>
      </c>
      <c r="AV573">
        <v>0.99238642095182661</v>
      </c>
      <c r="AW573">
        <v>0.99313758688290865</v>
      </c>
      <c r="AX573">
        <v>0.99883183201108627</v>
      </c>
      <c r="AY573">
        <v>509.34375820159914</v>
      </c>
      <c r="AZ573">
        <f>_xlfn.STDEV.S(HyperP_results[[#This Row],[Train Time Fold 1]:[Train Time Fold 5]])</f>
        <v>41.209572956006589</v>
      </c>
      <c r="BA573">
        <v>517.59333324432373</v>
      </c>
      <c r="BB573">
        <v>439.47928214073181</v>
      </c>
      <c r="BC573">
        <v>510.64373540878296</v>
      </c>
      <c r="BD573">
        <v>536.09680008888245</v>
      </c>
      <c r="BE573">
        <v>542.90564012527466</v>
      </c>
    </row>
    <row r="574" spans="1:57" x14ac:dyDescent="0.25">
      <c r="A574" t="s">
        <v>3</v>
      </c>
      <c r="B5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0.71366918175118443</v>
      </c>
      <c r="C574">
        <v>18</v>
      </c>
      <c r="D574">
        <v>0.9</v>
      </c>
      <c r="E574">
        <v>0.999</v>
      </c>
      <c r="F574">
        <v>256</v>
      </c>
      <c r="G574">
        <v>1</v>
      </c>
      <c r="H574">
        <v>16</v>
      </c>
      <c r="I574">
        <v>5</v>
      </c>
      <c r="J574">
        <v>0</v>
      </c>
      <c r="K574">
        <v>1</v>
      </c>
      <c r="L574" t="b">
        <v>0</v>
      </c>
      <c r="M5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74">
        <f>STANDARDIZE(HyperP_results[[#This Row],[Nparam]],AVERAGE(M:M),_xlfn.STDEV.S(M:M))</f>
        <v>-0.1953087066324975</v>
      </c>
      <c r="O574">
        <f>STANDARDIZE(HyperP_results[[#This Row],[AvgOACC]],AVERAGE(P:P),_xlfn.STDEV.S(P:P))</f>
        <v>0.45606814640121413</v>
      </c>
      <c r="P574">
        <v>0.97786778334591895</v>
      </c>
      <c r="Q574">
        <f>_xlfn.STDEV.S(HyperP_results[[#This Row],[OACC Fold 1]:[OACC fold 5]])</f>
        <v>3.2010290295716296E-3</v>
      </c>
      <c r="R574">
        <v>0.97638497974874716</v>
      </c>
      <c r="S574">
        <v>0.98297521795839915</v>
      </c>
      <c r="T574">
        <v>0.97432553030823088</v>
      </c>
      <c r="U574">
        <v>0.97810118761584408</v>
      </c>
      <c r="V574">
        <v>0.97755200109837304</v>
      </c>
      <c r="W574">
        <f>STANDARDIZE(HyperP_results[[#This Row],[AvgROCAUC]],AVERAGE(Y:Y),_xlfn.STDEV.S(Y:Y))</f>
        <v>0.5224465163356441</v>
      </c>
      <c r="X574">
        <f>_xlfn.STDEV.S(HyperP_results[[#This Row],[ROC_AUC Fold 1]:[ROC_AUC Fold 5]])</f>
        <v>4.3644014555366625E-4</v>
      </c>
      <c r="Y574">
        <v>0.99760603280674454</v>
      </c>
      <c r="Z574">
        <v>0.99788192095089523</v>
      </c>
      <c r="AA574">
        <v>0.99809570795421265</v>
      </c>
      <c r="AB574">
        <v>0.9973787588786398</v>
      </c>
      <c r="AC574">
        <v>0.99698369354218619</v>
      </c>
      <c r="AD574">
        <v>0.99769008270778914</v>
      </c>
      <c r="AE574">
        <v>0.99819151868528377</v>
      </c>
      <c r="AF574">
        <v>0.99747245373404925</v>
      </c>
      <c r="AG574">
        <v>0.99677567872631145</v>
      </c>
      <c r="AH574">
        <v>0.99950513041375544</v>
      </c>
      <c r="AI574">
        <v>0.99889088467087073</v>
      </c>
      <c r="AJ574">
        <v>0.99854021640029544</v>
      </c>
      <c r="AK574">
        <v>0.99507867730054045</v>
      </c>
      <c r="AL574">
        <v>0.99969898485594222</v>
      </c>
      <c r="AM574">
        <v>0.99781579536702092</v>
      </c>
      <c r="AN574">
        <v>0.99770382977714878</v>
      </c>
      <c r="AO574">
        <v>0.99448995277134211</v>
      </c>
      <c r="AP574">
        <v>0.99977255101530205</v>
      </c>
      <c r="AQ574">
        <v>0.9976027469264217</v>
      </c>
      <c r="AR574">
        <v>0.99661327390435206</v>
      </c>
      <c r="AS574">
        <v>0.99469197409849697</v>
      </c>
      <c r="AT574">
        <v>0.99974516119376766</v>
      </c>
      <c r="AU574">
        <v>0.99798508641626671</v>
      </c>
      <c r="AV574">
        <v>0.99744512410539909</v>
      </c>
      <c r="AW574">
        <v>0.99648592051327745</v>
      </c>
      <c r="AX574">
        <v>0.99980723712909636</v>
      </c>
      <c r="AY574">
        <v>477.84468836784362</v>
      </c>
      <c r="AZ574">
        <f>_xlfn.STDEV.S(HyperP_results[[#This Row],[Train Time Fold 1]:[Train Time Fold 5]])</f>
        <v>55.182083535253064</v>
      </c>
      <c r="BA574">
        <v>550.70508098602295</v>
      </c>
      <c r="BB574">
        <v>450.20965886116028</v>
      </c>
      <c r="BC574">
        <v>432.37984108924866</v>
      </c>
      <c r="BD574">
        <v>522.913494348526</v>
      </c>
      <c r="BE574">
        <v>433.01536655426025</v>
      </c>
    </row>
    <row r="575" spans="1:57" x14ac:dyDescent="0.25">
      <c r="A575" t="s">
        <v>7</v>
      </c>
      <c r="B5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0.71343094632714132</v>
      </c>
      <c r="C575">
        <v>18</v>
      </c>
      <c r="D575">
        <v>0.85</v>
      </c>
      <c r="E575">
        <v>0.999</v>
      </c>
      <c r="F575">
        <v>256</v>
      </c>
      <c r="G575">
        <v>1</v>
      </c>
      <c r="H575">
        <v>16</v>
      </c>
      <c r="I575">
        <v>5</v>
      </c>
      <c r="J575">
        <v>0</v>
      </c>
      <c r="K575">
        <v>1</v>
      </c>
      <c r="L575" t="b">
        <v>0</v>
      </c>
      <c r="M5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75">
        <f>STANDARDIZE(HyperP_results[[#This Row],[Nparam]],AVERAGE(M:M),_xlfn.STDEV.S(M:M))</f>
        <v>-0.1953087066324975</v>
      </c>
      <c r="O575">
        <f>STANDARDIZE(HyperP_results[[#This Row],[AvgOACC]],AVERAGE(P:P),_xlfn.STDEV.S(P:P))</f>
        <v>0.45752279313294952</v>
      </c>
      <c r="P575">
        <v>0.97790897233472918</v>
      </c>
      <c r="Q575">
        <f>_xlfn.STDEV.S(HyperP_results[[#This Row],[OACC Fold 1]:[OACC fold 5]])</f>
        <v>2.8025837367086997E-3</v>
      </c>
      <c r="R575">
        <v>0.97933685728015374</v>
      </c>
      <c r="S575">
        <v>0.97748335278368914</v>
      </c>
      <c r="T575">
        <v>0.98180819660877328</v>
      </c>
      <c r="U575">
        <v>0.97446282693759867</v>
      </c>
      <c r="V575">
        <v>0.97645362806343106</v>
      </c>
      <c r="W575">
        <f>STANDARDIZE(HyperP_results[[#This Row],[AvgROCAUC]],AVERAGE(Y:Y),_xlfn.STDEV.S(Y:Y))</f>
        <v>0.51931343947292408</v>
      </c>
      <c r="X575">
        <f>_xlfn.STDEV.S(HyperP_results[[#This Row],[ROC_AUC Fold 1]:[ROC_AUC Fold 5]])</f>
        <v>7.173974808431879E-4</v>
      </c>
      <c r="Y575">
        <v>0.99758544260768645</v>
      </c>
      <c r="Z575">
        <v>0.99758942067459466</v>
      </c>
      <c r="AA575">
        <v>0.99813452571925165</v>
      </c>
      <c r="AB575">
        <v>0.99834588089307996</v>
      </c>
      <c r="AC575">
        <v>0.99653106133338198</v>
      </c>
      <c r="AD575">
        <v>0.99732632441812419</v>
      </c>
      <c r="AE575">
        <v>0.99815167698731566</v>
      </c>
      <c r="AF575">
        <v>0.9973007362705647</v>
      </c>
      <c r="AG575">
        <v>0.99567850353472354</v>
      </c>
      <c r="AH575">
        <v>0.99955855995550069</v>
      </c>
      <c r="AI575">
        <v>0.99861555162957472</v>
      </c>
      <c r="AJ575">
        <v>0.99819194879508932</v>
      </c>
      <c r="AK575">
        <v>0.99625935662092324</v>
      </c>
      <c r="AL575">
        <v>0.99973483435491961</v>
      </c>
      <c r="AM575">
        <v>0.9987156429250269</v>
      </c>
      <c r="AN575">
        <v>0.99836129620947689</v>
      </c>
      <c r="AO575">
        <v>0.99654710984375938</v>
      </c>
      <c r="AP575">
        <v>0.99983467003897086</v>
      </c>
      <c r="AQ575">
        <v>0.99719117476009622</v>
      </c>
      <c r="AR575">
        <v>0.99589422322751808</v>
      </c>
      <c r="AS575">
        <v>0.99362231182795702</v>
      </c>
      <c r="AT575">
        <v>0.99975189733760594</v>
      </c>
      <c r="AU575">
        <v>0.99808501375411418</v>
      </c>
      <c r="AV575">
        <v>0.99791048694880613</v>
      </c>
      <c r="AW575">
        <v>0.99421771965781502</v>
      </c>
      <c r="AX575">
        <v>0.99955305901074565</v>
      </c>
      <c r="AY575">
        <v>487.34336118698121</v>
      </c>
      <c r="AZ575">
        <f>_xlfn.STDEV.S(HyperP_results[[#This Row],[Train Time Fold 1]:[Train Time Fold 5]])</f>
        <v>76.945477578527942</v>
      </c>
      <c r="BA575">
        <v>547.69755005836487</v>
      </c>
      <c r="BB575">
        <v>416.24541449546814</v>
      </c>
      <c r="BC575">
        <v>585.15565705299377</v>
      </c>
      <c r="BD575">
        <v>415.28568458557129</v>
      </c>
      <c r="BE575">
        <v>472.33249974250793</v>
      </c>
    </row>
    <row r="576" spans="1:57" x14ac:dyDescent="0.25">
      <c r="A576" t="s">
        <v>10</v>
      </c>
      <c r="B5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0.71342971941594779</v>
      </c>
      <c r="C576">
        <v>7</v>
      </c>
      <c r="D576">
        <v>0.9</v>
      </c>
      <c r="E576">
        <v>0.9</v>
      </c>
      <c r="F576">
        <v>256</v>
      </c>
      <c r="G576">
        <v>1</v>
      </c>
      <c r="H576">
        <v>2</v>
      </c>
      <c r="I576">
        <v>7</v>
      </c>
      <c r="J576">
        <v>0</v>
      </c>
      <c r="K576">
        <v>1</v>
      </c>
      <c r="L576" t="b">
        <v>0</v>
      </c>
      <c r="M5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76">
        <f>STANDARDIZE(HyperP_results[[#This Row],[Nparam]],AVERAGE(M:M),_xlfn.STDEV.S(M:M))</f>
        <v>-0.1953087066324975</v>
      </c>
      <c r="O576">
        <f>STANDARDIZE(HyperP_results[[#This Row],[AvgOACC]],AVERAGE(P:P),_xlfn.STDEV.S(P:P))</f>
        <v>0.47546343615773445</v>
      </c>
      <c r="P576">
        <v>0.97841696986339</v>
      </c>
      <c r="Q576">
        <f>_xlfn.STDEV.S(HyperP_results[[#This Row],[OACC Fold 1]:[OACC fold 5]])</f>
        <v>3.0575869966213212E-3</v>
      </c>
      <c r="R576">
        <v>0.97590444154596001</v>
      </c>
      <c r="S576">
        <v>0.97851307750394723</v>
      </c>
      <c r="T576">
        <v>0.97858172581863112</v>
      </c>
      <c r="U576">
        <v>0.98331845953181851</v>
      </c>
      <c r="V576">
        <v>0.97576714491659233</v>
      </c>
      <c r="W576">
        <f>STANDARDIZE(HyperP_results[[#This Row],[AvgROCAUC]],AVERAGE(Y:Y),_xlfn.STDEV.S(Y:Y))</f>
        <v>0.50180905787009777</v>
      </c>
      <c r="X576">
        <f>_xlfn.STDEV.S(HyperP_results[[#This Row],[ROC_AUC Fold 1]:[ROC_AUC Fold 5]])</f>
        <v>5.9612234404402562E-4</v>
      </c>
      <c r="Y576">
        <v>0.99747040594647984</v>
      </c>
      <c r="Z576">
        <v>0.99682261882175649</v>
      </c>
      <c r="AA576">
        <v>0.9979819993001402</v>
      </c>
      <c r="AB576">
        <v>0.99769271590741893</v>
      </c>
      <c r="AC576">
        <v>0.9980134202702734</v>
      </c>
      <c r="AD576">
        <v>0.99684127543281065</v>
      </c>
      <c r="AE576">
        <v>0.99801936320023632</v>
      </c>
      <c r="AF576">
        <v>0.99663067895240876</v>
      </c>
      <c r="AG576">
        <v>0.9926381215469614</v>
      </c>
      <c r="AH576">
        <v>0.9997564359760982</v>
      </c>
      <c r="AI576">
        <v>0.99861432676982098</v>
      </c>
      <c r="AJ576">
        <v>0.99872317308098246</v>
      </c>
      <c r="AK576">
        <v>0.99532480841204785</v>
      </c>
      <c r="AL576">
        <v>0.9998530974857609</v>
      </c>
      <c r="AM576">
        <v>0.99818790197341289</v>
      </c>
      <c r="AN576">
        <v>0.99820983525936857</v>
      </c>
      <c r="AO576">
        <v>0.99452823323234119</v>
      </c>
      <c r="AP576">
        <v>0.99979474151046233</v>
      </c>
      <c r="AQ576">
        <v>0.99846078529520166</v>
      </c>
      <c r="AR576">
        <v>0.99863570345649455</v>
      </c>
      <c r="AS576">
        <v>0.99558905869423153</v>
      </c>
      <c r="AT576">
        <v>0.99984084603438761</v>
      </c>
      <c r="AU576">
        <v>0.99742661788059916</v>
      </c>
      <c r="AV576">
        <v>0.99768548041265526</v>
      </c>
      <c r="AW576">
        <v>0.9931042075090597</v>
      </c>
      <c r="AX576">
        <v>0.99960373089872334</v>
      </c>
      <c r="AY576">
        <v>511.0355513572693</v>
      </c>
      <c r="AZ576">
        <f>_xlfn.STDEV.S(HyperP_results[[#This Row],[Train Time Fold 1]:[Train Time Fold 5]])</f>
        <v>78.086111314146734</v>
      </c>
      <c r="BA576">
        <v>400.47310495376587</v>
      </c>
      <c r="BB576">
        <v>459.04213809967041</v>
      </c>
      <c r="BC576">
        <v>548.30122470855713</v>
      </c>
      <c r="BD576">
        <v>584.28365683555603</v>
      </c>
      <c r="BE576">
        <v>563.077632188797</v>
      </c>
    </row>
    <row r="577" spans="1:57" x14ac:dyDescent="0.25">
      <c r="A577" t="s">
        <v>9</v>
      </c>
      <c r="B5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0.71331184631533073</v>
      </c>
      <c r="C577">
        <v>49</v>
      </c>
      <c r="D577">
        <v>0.9</v>
      </c>
      <c r="E577">
        <v>0.9</v>
      </c>
      <c r="F577">
        <v>128</v>
      </c>
      <c r="G577">
        <v>3</v>
      </c>
      <c r="H577">
        <v>4</v>
      </c>
      <c r="I577">
        <v>3</v>
      </c>
      <c r="J577">
        <v>0</v>
      </c>
      <c r="K577">
        <v>1</v>
      </c>
      <c r="L577" t="b">
        <v>0</v>
      </c>
      <c r="M5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77">
        <f>STANDARDIZE(HyperP_results[[#This Row],[Nparam]],AVERAGE(M:M),_xlfn.STDEV.S(M:M))</f>
        <v>-0.37188632013050488</v>
      </c>
      <c r="O577">
        <f>STANDARDIZE(HyperP_results[[#This Row],[AvgOACC]],AVERAGE(P:P),_xlfn.STDEV.S(P:P))</f>
        <v>0.33581734991079493</v>
      </c>
      <c r="P577">
        <v>0.97446282693759867</v>
      </c>
      <c r="Q577">
        <f>_xlfn.STDEV.S(HyperP_results[[#This Row],[OACC Fold 1]:[OACC fold 5]])</f>
        <v>1.1373681283573154E-3</v>
      </c>
      <c r="R577">
        <v>0.97370769547607605</v>
      </c>
      <c r="S577">
        <v>0.9732271572732889</v>
      </c>
      <c r="T577">
        <v>0.97597308986064391</v>
      </c>
      <c r="U577">
        <v>0.97528660671380518</v>
      </c>
      <c r="V577">
        <v>0.97411958536417931</v>
      </c>
      <c r="W577">
        <f>STANDARDIZE(HyperP_results[[#This Row],[AvgROCAUC]],AVERAGE(Y:Y),_xlfn.STDEV.S(Y:Y))</f>
        <v>0.4108744461185887</v>
      </c>
      <c r="X577">
        <f>_xlfn.STDEV.S(HyperP_results[[#This Row],[ROC_AUC Fold 1]:[ROC_AUC Fold 5]])</f>
        <v>2.1086186004295475E-4</v>
      </c>
      <c r="Y577">
        <v>0.99687279476766943</v>
      </c>
      <c r="Z577">
        <v>0.99690837776735142</v>
      </c>
      <c r="AA577">
        <v>0.99703077344533175</v>
      </c>
      <c r="AB577">
        <v>0.99653363308217946</v>
      </c>
      <c r="AC577">
        <v>0.99683158347070033</v>
      </c>
      <c r="AD577">
        <v>0.99705960607278377</v>
      </c>
      <c r="AE577">
        <v>0.99774054847097959</v>
      </c>
      <c r="AF577">
        <v>0.99676975269278301</v>
      </c>
      <c r="AG577">
        <v>0.99380212974514348</v>
      </c>
      <c r="AH577">
        <v>0.99935513990180802</v>
      </c>
      <c r="AI577">
        <v>0.99799430662039579</v>
      </c>
      <c r="AJ577">
        <v>0.99675403260150663</v>
      </c>
      <c r="AK577">
        <v>0.99421560327927283</v>
      </c>
      <c r="AL577">
        <v>0.99889443936927635</v>
      </c>
      <c r="AM577">
        <v>0.99806157746119162</v>
      </c>
      <c r="AN577">
        <v>0.99704728914524932</v>
      </c>
      <c r="AO577">
        <v>0.99148417542921641</v>
      </c>
      <c r="AP577">
        <v>0.99923712093822725</v>
      </c>
      <c r="AQ577">
        <v>0.99782835259063629</v>
      </c>
      <c r="AR577">
        <v>0.9973089018303446</v>
      </c>
      <c r="AS577">
        <v>0.99393557298164315</v>
      </c>
      <c r="AT577">
        <v>0.99897291759940965</v>
      </c>
      <c r="AU577">
        <v>0.99798243416089472</v>
      </c>
      <c r="AV577">
        <v>0.99653345139140392</v>
      </c>
      <c r="AW577">
        <v>0.99452964415136913</v>
      </c>
      <c r="AX577">
        <v>0.99905284647032655</v>
      </c>
      <c r="AY577">
        <v>510.42573390007021</v>
      </c>
      <c r="AZ577">
        <f>_xlfn.STDEV.S(HyperP_results[[#This Row],[Train Time Fold 1]:[Train Time Fold 5]])</f>
        <v>47.939300355294222</v>
      </c>
      <c r="BA577">
        <v>557.18964314460754</v>
      </c>
      <c r="BB577">
        <v>526.71191358566284</v>
      </c>
      <c r="BC577">
        <v>533.16234469413757</v>
      </c>
      <c r="BD577">
        <v>431.8674795627594</v>
      </c>
      <c r="BE577">
        <v>503.19728851318359</v>
      </c>
    </row>
    <row r="578" spans="1:57" x14ac:dyDescent="0.25">
      <c r="A578" t="s">
        <v>1</v>
      </c>
      <c r="B5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0.71277218593959246</v>
      </c>
      <c r="C578">
        <v>57</v>
      </c>
      <c r="D578">
        <v>0.85</v>
      </c>
      <c r="E578">
        <v>0.9</v>
      </c>
      <c r="F578">
        <v>128</v>
      </c>
      <c r="G578">
        <v>3</v>
      </c>
      <c r="H578">
        <v>16</v>
      </c>
      <c r="I578">
        <v>3</v>
      </c>
      <c r="J578">
        <v>0</v>
      </c>
      <c r="K578">
        <v>1</v>
      </c>
      <c r="L578" t="b">
        <v>0</v>
      </c>
      <c r="M5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78">
        <f>STANDARDIZE(HyperP_results[[#This Row],[Nparam]],AVERAGE(M:M),_xlfn.STDEV.S(M:M))</f>
        <v>-0.37188632013050488</v>
      </c>
      <c r="O578">
        <f>STANDARDIZE(HyperP_results[[#This Row],[AvgOACC]],AVERAGE(P:P),_xlfn.STDEV.S(P:P))</f>
        <v>0.32272552932514492</v>
      </c>
      <c r="P578">
        <v>0.97409212603830575</v>
      </c>
      <c r="Q578">
        <f>_xlfn.STDEV.S(HyperP_results[[#This Row],[OACC Fold 1]:[OACC fold 5]])</f>
        <v>1.7739978417539606E-3</v>
      </c>
      <c r="R578">
        <v>0.97405093704949541</v>
      </c>
      <c r="S578">
        <v>0.97652227637811495</v>
      </c>
      <c r="T578">
        <v>0.97178554266492756</v>
      </c>
      <c r="U578">
        <v>0.97487471682570193</v>
      </c>
      <c r="V578">
        <v>0.9732271572732889</v>
      </c>
      <c r="W578">
        <f>STANDARDIZE(HyperP_results[[#This Row],[AvgROCAUC]],AVERAGE(Y:Y),_xlfn.STDEV.S(Y:Y))</f>
        <v>0.41992885891500425</v>
      </c>
      <c r="X578">
        <f>_xlfn.STDEV.S(HyperP_results[[#This Row],[ROC_AUC Fold 1]:[ROC_AUC Fold 5]])</f>
        <v>3.0114819621568541E-4</v>
      </c>
      <c r="Y578">
        <v>0.99693229926436744</v>
      </c>
      <c r="Z578">
        <v>0.99681124532805054</v>
      </c>
      <c r="AA578">
        <v>0.99656597633077981</v>
      </c>
      <c r="AB578">
        <v>0.99680180305438615</v>
      </c>
      <c r="AC578">
        <v>0.99729601520245781</v>
      </c>
      <c r="AD578">
        <v>0.99718645640616232</v>
      </c>
      <c r="AE578">
        <v>0.99798283923262454</v>
      </c>
      <c r="AF578">
        <v>0.99620903240523695</v>
      </c>
      <c r="AG578">
        <v>0.99308233826412395</v>
      </c>
      <c r="AH578">
        <v>0.99946787336233434</v>
      </c>
      <c r="AI578">
        <v>0.99805204863098296</v>
      </c>
      <c r="AJ578">
        <v>0.99745886298375852</v>
      </c>
      <c r="AK578">
        <v>0.99106531812511145</v>
      </c>
      <c r="AL578">
        <v>0.99918495532112572</v>
      </c>
      <c r="AM578">
        <v>0.99771687106393236</v>
      </c>
      <c r="AN578">
        <v>0.99692476871653701</v>
      </c>
      <c r="AO578">
        <v>0.99360668033030364</v>
      </c>
      <c r="AP578">
        <v>0.99887866903679334</v>
      </c>
      <c r="AQ578">
        <v>0.99815874645345237</v>
      </c>
      <c r="AR578">
        <v>0.99642839155877394</v>
      </c>
      <c r="AS578">
        <v>0.99482705103071345</v>
      </c>
      <c r="AT578">
        <v>0.9993204106996737</v>
      </c>
      <c r="AU578">
        <v>0.99808949847683381</v>
      </c>
      <c r="AV578">
        <v>0.99711726114163779</v>
      </c>
      <c r="AW578">
        <v>0.99407232073902452</v>
      </c>
      <c r="AX578">
        <v>0.99890684881122993</v>
      </c>
      <c r="AY578">
        <v>757.58645935058598</v>
      </c>
      <c r="AZ578">
        <f>_xlfn.STDEV.S(HyperP_results[[#This Row],[Train Time Fold 1]:[Train Time Fold 5]])</f>
        <v>88.323629781783922</v>
      </c>
      <c r="BA578">
        <v>733.95362329483032</v>
      </c>
      <c r="BB578">
        <v>702.90068817138672</v>
      </c>
      <c r="BC578">
        <v>735.92341947555542</v>
      </c>
      <c r="BD578">
        <v>702.2497992515564</v>
      </c>
      <c r="BE578">
        <v>912.90476655960083</v>
      </c>
    </row>
    <row r="579" spans="1:57" x14ac:dyDescent="0.25">
      <c r="A579" t="s">
        <v>2</v>
      </c>
      <c r="B5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0.71251486958948806</v>
      </c>
      <c r="C579">
        <v>21</v>
      </c>
      <c r="D579">
        <v>0.9</v>
      </c>
      <c r="E579">
        <v>0.999</v>
      </c>
      <c r="F579">
        <v>128</v>
      </c>
      <c r="G579">
        <v>2</v>
      </c>
      <c r="H579">
        <v>1</v>
      </c>
      <c r="I579">
        <v>3</v>
      </c>
      <c r="J579">
        <v>0</v>
      </c>
      <c r="K579">
        <v>1</v>
      </c>
      <c r="L579" t="b">
        <v>0</v>
      </c>
      <c r="M5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79">
        <f>STANDARDIZE(HyperP_results[[#This Row],[Nparam]],AVERAGE(M:M),_xlfn.STDEV.S(M:M))</f>
        <v>-0.54314226140382083</v>
      </c>
      <c r="O579">
        <f>STANDARDIZE(HyperP_results[[#This Row],[AvgOACC]],AVERAGE(P:P),_xlfn.STDEV.S(P:P))</f>
        <v>0.21265725995689705</v>
      </c>
      <c r="P579">
        <v>0.97097549255165772</v>
      </c>
      <c r="Q579">
        <f>_xlfn.STDEV.S(HyperP_results[[#This Row],[OACC Fold 1]:[OACC fold 5]])</f>
        <v>2.9806336169624238E-3</v>
      </c>
      <c r="R579">
        <v>0.9750806617697535</v>
      </c>
      <c r="S579">
        <v>0.97302121232923733</v>
      </c>
      <c r="T579">
        <v>0.96952014828035971</v>
      </c>
      <c r="U579">
        <v>0.9678039404132629</v>
      </c>
      <c r="V579">
        <v>0.96945149996567581</v>
      </c>
      <c r="W579">
        <f>STANDARDIZE(HyperP_results[[#This Row],[AvgROCAUC]],AVERAGE(Y:Y),_xlfn.STDEV.S(Y:Y))</f>
        <v>0.30629273441912463</v>
      </c>
      <c r="X579">
        <f>_xlfn.STDEV.S(HyperP_results[[#This Row],[ROC_AUC Fold 1]:[ROC_AUC Fold 5]])</f>
        <v>4.9281625521676545E-4</v>
      </c>
      <c r="Y579">
        <v>0.99618549651228661</v>
      </c>
      <c r="Z579">
        <v>0.99680996986576853</v>
      </c>
      <c r="AA579">
        <v>0.99643652941402694</v>
      </c>
      <c r="AB579">
        <v>0.99612969473335722</v>
      </c>
      <c r="AC579">
        <v>0.99547613183207861</v>
      </c>
      <c r="AD579">
        <v>0.9960751567162015</v>
      </c>
      <c r="AE579">
        <v>0.99695396668420055</v>
      </c>
      <c r="AF579">
        <v>0.99667487666486687</v>
      </c>
      <c r="AG579">
        <v>0.99472022960850714</v>
      </c>
      <c r="AH579">
        <v>0.99943320161131988</v>
      </c>
      <c r="AI579">
        <v>0.99735573997249749</v>
      </c>
      <c r="AJ579">
        <v>0.99597595288934904</v>
      </c>
      <c r="AK579">
        <v>0.99323924731182789</v>
      </c>
      <c r="AL579">
        <v>0.99942896459120867</v>
      </c>
      <c r="AM579">
        <v>0.99698670998233707</v>
      </c>
      <c r="AN579">
        <v>0.99643540912602224</v>
      </c>
      <c r="AO579">
        <v>0.99290656745678141</v>
      </c>
      <c r="AP579">
        <v>0.99870607150906454</v>
      </c>
      <c r="AQ579">
        <v>0.9958988705635724</v>
      </c>
      <c r="AR579">
        <v>0.99433076849582613</v>
      </c>
      <c r="AS579">
        <v>0.99377198063327998</v>
      </c>
      <c r="AT579">
        <v>0.9989673161151944</v>
      </c>
      <c r="AU579">
        <v>0.9969611422405521</v>
      </c>
      <c r="AV579">
        <v>0.99637895381589026</v>
      </c>
      <c r="AW579">
        <v>0.99239741133487791</v>
      </c>
      <c r="AX579">
        <v>0.99915440568798264</v>
      </c>
      <c r="AY579">
        <v>555.20243492126463</v>
      </c>
      <c r="AZ579">
        <f>_xlfn.STDEV.S(HyperP_results[[#This Row],[Train Time Fold 1]:[Train Time Fold 5]])</f>
        <v>35.292568115936227</v>
      </c>
      <c r="BA579">
        <v>561.18609070777893</v>
      </c>
      <c r="BB579">
        <v>513.73312377929688</v>
      </c>
      <c r="BC579">
        <v>610.00051307678223</v>
      </c>
      <c r="BD579">
        <v>541.21959972381592</v>
      </c>
      <c r="BE579">
        <v>549.87284731864929</v>
      </c>
    </row>
    <row r="580" spans="1:57" x14ac:dyDescent="0.25">
      <c r="A580" t="s">
        <v>10</v>
      </c>
      <c r="B5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0.71044168914122729</v>
      </c>
      <c r="C580">
        <v>10</v>
      </c>
      <c r="D580">
        <v>0.9</v>
      </c>
      <c r="E580">
        <v>0.9</v>
      </c>
      <c r="F580">
        <v>256</v>
      </c>
      <c r="G580">
        <v>1</v>
      </c>
      <c r="H580">
        <v>4</v>
      </c>
      <c r="I580">
        <v>5</v>
      </c>
      <c r="J580">
        <v>0</v>
      </c>
      <c r="K580">
        <v>1</v>
      </c>
      <c r="L580" t="b">
        <v>0</v>
      </c>
      <c r="M5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80">
        <f>STANDARDIZE(HyperP_results[[#This Row],[Nparam]],AVERAGE(M:M),_xlfn.STDEV.S(M:M))</f>
        <v>-0.1953087066324975</v>
      </c>
      <c r="O580">
        <f>STANDARDIZE(HyperP_results[[#This Row],[AvgOACC]],AVERAGE(P:P),_xlfn.STDEV.S(P:P))</f>
        <v>0.46188673332816749</v>
      </c>
      <c r="P580">
        <v>0.97803253930116019</v>
      </c>
      <c r="Q580">
        <f>_xlfn.STDEV.S(HyperP_results[[#This Row],[OACC Fold 1]:[OACC fold 5]])</f>
        <v>2.7209337794475716E-3</v>
      </c>
      <c r="R580">
        <v>0.97590444154596001</v>
      </c>
      <c r="S580">
        <v>0.97755200109837304</v>
      </c>
      <c r="T580">
        <v>0.97837578087457955</v>
      </c>
      <c r="U580">
        <v>0.97583579323127623</v>
      </c>
      <c r="V580">
        <v>0.982494679755612</v>
      </c>
      <c r="W580">
        <f>STANDARDIZE(HyperP_results[[#This Row],[AvgROCAUC]],AVERAGE(Y:Y),_xlfn.STDEV.S(Y:Y))</f>
        <v>0.49354485543462162</v>
      </c>
      <c r="X580">
        <f>_xlfn.STDEV.S(HyperP_results[[#This Row],[ROC_AUC Fold 1]:[ROC_AUC Fold 5]])</f>
        <v>3.6122824203563156E-4</v>
      </c>
      <c r="Y580">
        <v>0.99741609461590652</v>
      </c>
      <c r="Z580">
        <v>0.99702556373885187</v>
      </c>
      <c r="AA580">
        <v>0.99734939363844399</v>
      </c>
      <c r="AB580">
        <v>0.99720024347386615</v>
      </c>
      <c r="AC580">
        <v>0.99753831403249382</v>
      </c>
      <c r="AD580">
        <v>0.99796695819587711</v>
      </c>
      <c r="AE580">
        <v>0.99806359317527438</v>
      </c>
      <c r="AF580">
        <v>0.99713225910858017</v>
      </c>
      <c r="AG580">
        <v>0.99290734717519158</v>
      </c>
      <c r="AH580">
        <v>0.99968951978389642</v>
      </c>
      <c r="AI580">
        <v>0.9978098736041181</v>
      </c>
      <c r="AJ580">
        <v>0.99711105827876667</v>
      </c>
      <c r="AK580">
        <v>0.9951485549218797</v>
      </c>
      <c r="AL580">
        <v>0.99961612597789717</v>
      </c>
      <c r="AM580">
        <v>0.99817159301401737</v>
      </c>
      <c r="AN580">
        <v>0.99682165306480686</v>
      </c>
      <c r="AO580">
        <v>0.99398937355195149</v>
      </c>
      <c r="AP580">
        <v>0.99953114140840627</v>
      </c>
      <c r="AQ580">
        <v>0.99838476683396127</v>
      </c>
      <c r="AR580">
        <v>0.99805167151415763</v>
      </c>
      <c r="AS580">
        <v>0.99362814115130993</v>
      </c>
      <c r="AT580">
        <v>0.99964637399265921</v>
      </c>
      <c r="AU580">
        <v>0.99864923045051501</v>
      </c>
      <c r="AV580">
        <v>0.99870334243580328</v>
      </c>
      <c r="AW580">
        <v>0.99527442375096531</v>
      </c>
      <c r="AX580">
        <v>0.99901844761213321</v>
      </c>
      <c r="AY580">
        <v>494.07576818466185</v>
      </c>
      <c r="AZ580">
        <f>_xlfn.STDEV.S(HyperP_results[[#This Row],[Train Time Fold 1]:[Train Time Fold 5]])</f>
        <v>79.261877596387322</v>
      </c>
      <c r="BA580">
        <v>465.04321312904358</v>
      </c>
      <c r="BB580">
        <v>398.83269762992859</v>
      </c>
      <c r="BC580">
        <v>456.48572516441345</v>
      </c>
      <c r="BD580">
        <v>556.26839780807495</v>
      </c>
      <c r="BE580">
        <v>593.74880719184875</v>
      </c>
    </row>
    <row r="581" spans="1:57" x14ac:dyDescent="0.25">
      <c r="A581" t="s">
        <v>6</v>
      </c>
      <c r="B5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0.70987155317024087</v>
      </c>
      <c r="C581">
        <v>25</v>
      </c>
      <c r="D581">
        <v>0.85</v>
      </c>
      <c r="E581">
        <v>0.999</v>
      </c>
      <c r="F581">
        <v>128</v>
      </c>
      <c r="G581">
        <v>2</v>
      </c>
      <c r="H581">
        <v>2</v>
      </c>
      <c r="I581">
        <v>3</v>
      </c>
      <c r="J581">
        <v>0</v>
      </c>
      <c r="K581">
        <v>1</v>
      </c>
      <c r="L581" t="b">
        <v>0</v>
      </c>
      <c r="M5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398596</v>
      </c>
      <c r="N581">
        <f>STANDARDIZE(HyperP_results[[#This Row],[Nparam]],AVERAGE(M:M),_xlfn.STDEV.S(M:M))</f>
        <v>-0.54314226140382083</v>
      </c>
      <c r="O581">
        <f>STANDARDIZE(HyperP_results[[#This Row],[AvgOACC]],AVERAGE(P:P),_xlfn.STDEV.S(P:P))</f>
        <v>0.16174462434604434</v>
      </c>
      <c r="P581">
        <v>0.9695338779432966</v>
      </c>
      <c r="Q581">
        <f>_xlfn.STDEV.S(HyperP_results[[#This Row],[OACC Fold 1]:[OACC fold 5]])</f>
        <v>1.4080437065409031E-3</v>
      </c>
      <c r="R581">
        <v>0.9714423010915082</v>
      </c>
      <c r="S581">
        <v>0.97034392805656622</v>
      </c>
      <c r="T581">
        <v>0.9678039404132629</v>
      </c>
      <c r="U581">
        <v>0.96876501681883709</v>
      </c>
      <c r="V581">
        <v>0.96931420333630813</v>
      </c>
      <c r="W581">
        <f>STANDARDIZE(HyperP_results[[#This Row],[AvgROCAUC]],AVERAGE(Y:Y),_xlfn.STDEV.S(Y:Y))</f>
        <v>0.33857070005377365</v>
      </c>
      <c r="X581">
        <f>_xlfn.STDEV.S(HyperP_results[[#This Row],[ROC_AUC Fold 1]:[ROC_AUC Fold 5]])</f>
        <v>2.4143797694989292E-4</v>
      </c>
      <c r="Y581">
        <v>0.99639762336608828</v>
      </c>
      <c r="Z581">
        <v>0.99636302951749667</v>
      </c>
      <c r="AA581">
        <v>0.9961188880012154</v>
      </c>
      <c r="AB581">
        <v>0.99662899490817436</v>
      </c>
      <c r="AC581">
        <v>0.99621793533925962</v>
      </c>
      <c r="AD581">
        <v>0.99665926906429592</v>
      </c>
      <c r="AE581">
        <v>0.99729073560447412</v>
      </c>
      <c r="AF581">
        <v>0.99623876911500142</v>
      </c>
      <c r="AG581">
        <v>0.9935869274639102</v>
      </c>
      <c r="AH581">
        <v>0.99907667432241143</v>
      </c>
      <c r="AI581">
        <v>0.99751136467315427</v>
      </c>
      <c r="AJ581">
        <v>0.9963225725697924</v>
      </c>
      <c r="AK581">
        <v>0.99140861700231675</v>
      </c>
      <c r="AL581">
        <v>0.99942735595984422</v>
      </c>
      <c r="AM581">
        <v>0.997384982293543</v>
      </c>
      <c r="AN581">
        <v>0.99656042921589161</v>
      </c>
      <c r="AO581">
        <v>0.99473734628408472</v>
      </c>
      <c r="AP581">
        <v>0.99911805349170391</v>
      </c>
      <c r="AQ581">
        <v>0.99723274283519736</v>
      </c>
      <c r="AR581">
        <v>0.99631940633232685</v>
      </c>
      <c r="AS581">
        <v>0.99165942642428562</v>
      </c>
      <c r="AT581">
        <v>0.99948951807185316</v>
      </c>
      <c r="AU581">
        <v>0.99764271400373461</v>
      </c>
      <c r="AV581">
        <v>0.99632264663382664</v>
      </c>
      <c r="AW581">
        <v>0.99400225747044491</v>
      </c>
      <c r="AX581">
        <v>0.99901201308667587</v>
      </c>
      <c r="AY581">
        <v>495.49195141792296</v>
      </c>
      <c r="AZ581">
        <f>_xlfn.STDEV.S(HyperP_results[[#This Row],[Train Time Fold 1]:[Train Time Fold 5]])</f>
        <v>54.312529617620257</v>
      </c>
      <c r="BA581">
        <v>512.21067333221436</v>
      </c>
      <c r="BB581">
        <v>448.38462805747986</v>
      </c>
      <c r="BC581">
        <v>470.10726380348206</v>
      </c>
      <c r="BD581">
        <v>582.96498560905457</v>
      </c>
      <c r="BE581">
        <v>463.79220628738403</v>
      </c>
    </row>
    <row r="582" spans="1:57" x14ac:dyDescent="0.25">
      <c r="A582" t="s">
        <v>7</v>
      </c>
      <c r="B5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0.70968499812125518</v>
      </c>
      <c r="C582">
        <v>7</v>
      </c>
      <c r="D582">
        <v>0.85</v>
      </c>
      <c r="E582">
        <v>0.999</v>
      </c>
      <c r="F582">
        <v>256</v>
      </c>
      <c r="G582">
        <v>1</v>
      </c>
      <c r="H582">
        <v>2</v>
      </c>
      <c r="I582">
        <v>7</v>
      </c>
      <c r="J582">
        <v>0</v>
      </c>
      <c r="K582">
        <v>1</v>
      </c>
      <c r="L582" t="b">
        <v>0</v>
      </c>
      <c r="M5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82">
        <f>STANDARDIZE(HyperP_results[[#This Row],[Nparam]],AVERAGE(M:M),_xlfn.STDEV.S(M:M))</f>
        <v>-0.1953087066324975</v>
      </c>
      <c r="O582">
        <f>STANDARDIZE(HyperP_results[[#This Row],[AvgOACC]],AVERAGE(P:P),_xlfn.STDEV.S(P:P))</f>
        <v>0.44443097254729952</v>
      </c>
      <c r="P582">
        <v>0.97753827143543626</v>
      </c>
      <c r="Q582">
        <f>_xlfn.STDEV.S(HyperP_results[[#This Row],[OACC Fold 1]:[OACC fold 5]])</f>
        <v>3.7639064004946028E-3</v>
      </c>
      <c r="R582">
        <v>0.97631633143406327</v>
      </c>
      <c r="S582">
        <v>0.97988604379762478</v>
      </c>
      <c r="T582">
        <v>0.98235738312624421</v>
      </c>
      <c r="U582">
        <v>0.97665957300748263</v>
      </c>
      <c r="V582">
        <v>0.97247202581176628</v>
      </c>
      <c r="W582">
        <f>STANDARDIZE(HyperP_results[[#This Row],[AvgROCAUC]],AVERAGE(Y:Y),_xlfn.STDEV.S(Y:Y))</f>
        <v>0.50512184535765225</v>
      </c>
      <c r="X582">
        <f>_xlfn.STDEV.S(HyperP_results[[#This Row],[ROC_AUC Fold 1]:[ROC_AUC Fold 5]])</f>
        <v>2.5453316055984465E-4</v>
      </c>
      <c r="Y582">
        <v>0.99749217718184835</v>
      </c>
      <c r="Z582">
        <v>0.99717519168923552</v>
      </c>
      <c r="AA582">
        <v>0.99756703928932577</v>
      </c>
      <c r="AB582">
        <v>0.99764423818014281</v>
      </c>
      <c r="AC582">
        <v>0.99778809302772009</v>
      </c>
      <c r="AD582">
        <v>0.99728632372281723</v>
      </c>
      <c r="AE582">
        <v>0.99762393603570199</v>
      </c>
      <c r="AF582">
        <v>0.99676751225574611</v>
      </c>
      <c r="AG582">
        <v>0.99537400493079076</v>
      </c>
      <c r="AH582">
        <v>0.99971334763598119</v>
      </c>
      <c r="AI582">
        <v>0.99838283792096372</v>
      </c>
      <c r="AJ582">
        <v>0.99829226852952535</v>
      </c>
      <c r="AK582">
        <v>0.99416124576724296</v>
      </c>
      <c r="AL582">
        <v>0.99985147449161649</v>
      </c>
      <c r="AM582">
        <v>0.99829436832632268</v>
      </c>
      <c r="AN582">
        <v>0.99820491000108869</v>
      </c>
      <c r="AO582">
        <v>0.99455656300124751</v>
      </c>
      <c r="AP582">
        <v>0.9998410614760882</v>
      </c>
      <c r="AQ582">
        <v>0.998113224106706</v>
      </c>
      <c r="AR582">
        <v>0.99793122487840535</v>
      </c>
      <c r="AS582">
        <v>0.99621042000831705</v>
      </c>
      <c r="AT582">
        <v>0.99987446930245893</v>
      </c>
      <c r="AU582">
        <v>0.99771370764661615</v>
      </c>
      <c r="AV582">
        <v>0.99700475787356224</v>
      </c>
      <c r="AW582">
        <v>0.99583916265668626</v>
      </c>
      <c r="AX582">
        <v>0.99969436004076961</v>
      </c>
      <c r="AY582">
        <v>512.10704526901247</v>
      </c>
      <c r="AZ582">
        <f>_xlfn.STDEV.S(HyperP_results[[#This Row],[Train Time Fold 1]:[Train Time Fold 5]])</f>
        <v>74.937441198520204</v>
      </c>
      <c r="BA582">
        <v>532.14739680290222</v>
      </c>
      <c r="BB582">
        <v>605.83091449737549</v>
      </c>
      <c r="BC582">
        <v>497.65021252632141</v>
      </c>
      <c r="BD582">
        <v>526.23705744743347</v>
      </c>
      <c r="BE582">
        <v>398.66964507102966</v>
      </c>
    </row>
    <row r="583" spans="1:57" x14ac:dyDescent="0.25">
      <c r="A583" t="s">
        <v>4</v>
      </c>
      <c r="B5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0.70923697907576144</v>
      </c>
      <c r="C583">
        <v>14</v>
      </c>
      <c r="D583">
        <v>0.85</v>
      </c>
      <c r="E583">
        <v>0.9</v>
      </c>
      <c r="F583">
        <v>256</v>
      </c>
      <c r="G583">
        <v>1</v>
      </c>
      <c r="H583">
        <v>8</v>
      </c>
      <c r="I583">
        <v>5</v>
      </c>
      <c r="J583">
        <v>0</v>
      </c>
      <c r="K583">
        <v>1</v>
      </c>
      <c r="L583" t="b">
        <v>0</v>
      </c>
      <c r="M5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83">
        <f>STANDARDIZE(HyperP_results[[#This Row],[Nparam]],AVERAGE(M:M),_xlfn.STDEV.S(M:M))</f>
        <v>-0.1953087066324975</v>
      </c>
      <c r="O583">
        <f>STANDARDIZE(HyperP_results[[#This Row],[AvgOACC]],AVERAGE(P:P),_xlfn.STDEV.S(P:P))</f>
        <v>0.42552056503469227</v>
      </c>
      <c r="P583">
        <v>0.97700281458090199</v>
      </c>
      <c r="Q583">
        <f>_xlfn.STDEV.S(HyperP_results[[#This Row],[OACC Fold 1]:[OACC fold 5]])</f>
        <v>2.2249892044541573E-3</v>
      </c>
      <c r="R583">
        <v>0.97398228873481152</v>
      </c>
      <c r="S583">
        <v>0.97672822132216652</v>
      </c>
      <c r="T583">
        <v>0.98009198874167636</v>
      </c>
      <c r="U583">
        <v>0.9778265943571085</v>
      </c>
      <c r="V583">
        <v>0.97638497974874716</v>
      </c>
      <c r="W583">
        <f>STANDARDIZE(HyperP_results[[#This Row],[AvgROCAUC]],AVERAGE(Y:Y),_xlfn.STDEV.S(Y:Y))</f>
        <v>0.52033882574243695</v>
      </c>
      <c r="X583">
        <f>_xlfn.STDEV.S(HyperP_results[[#This Row],[ROC_AUC Fold 1]:[ROC_AUC Fold 5]])</f>
        <v>2.2590695540637964E-4</v>
      </c>
      <c r="Y583">
        <v>0.9975921813212022</v>
      </c>
      <c r="Z583">
        <v>0.99771588970813596</v>
      </c>
      <c r="AA583">
        <v>0.99734664811268026</v>
      </c>
      <c r="AB583">
        <v>0.99748634507135847</v>
      </c>
      <c r="AC583">
        <v>0.99791982181343952</v>
      </c>
      <c r="AD583">
        <v>0.99749220190039678</v>
      </c>
      <c r="AE583">
        <v>0.99805204863098307</v>
      </c>
      <c r="AF583">
        <v>0.99680958062721858</v>
      </c>
      <c r="AG583">
        <v>0.99680735014554744</v>
      </c>
      <c r="AH583">
        <v>0.99954817566553233</v>
      </c>
      <c r="AI583">
        <v>0.99783017541341923</v>
      </c>
      <c r="AJ583">
        <v>0.9968756272297904</v>
      </c>
      <c r="AK583">
        <v>0.99539372066773601</v>
      </c>
      <c r="AL583">
        <v>0.99981066983352562</v>
      </c>
      <c r="AM583">
        <v>0.99828988360360305</v>
      </c>
      <c r="AN583">
        <v>0.99750985607136222</v>
      </c>
      <c r="AO583">
        <v>0.99446373938097787</v>
      </c>
      <c r="AP583">
        <v>0.99973671587910462</v>
      </c>
      <c r="AQ583">
        <v>0.99814451107552904</v>
      </c>
      <c r="AR583">
        <v>0.99758882684791617</v>
      </c>
      <c r="AS583">
        <v>0.99632117715202284</v>
      </c>
      <c r="AT583">
        <v>0.9997446154081262</v>
      </c>
      <c r="AU583">
        <v>0.99820548401538733</v>
      </c>
      <c r="AV583">
        <v>0.99765052218847372</v>
      </c>
      <c r="AW583">
        <v>0.99455801104972374</v>
      </c>
      <c r="AX583">
        <v>0.99958392462504941</v>
      </c>
      <c r="AY583">
        <v>444.09166808128356</v>
      </c>
      <c r="AZ583">
        <f>_xlfn.STDEV.S(HyperP_results[[#This Row],[Train Time Fold 1]:[Train Time Fold 5]])</f>
        <v>66.545146860453826</v>
      </c>
      <c r="BA583">
        <v>412.99214148521423</v>
      </c>
      <c r="BB583">
        <v>437.47243762016296</v>
      </c>
      <c r="BC583">
        <v>552.15593242645264</v>
      </c>
      <c r="BD583">
        <v>373.21246480941772</v>
      </c>
      <c r="BE583">
        <v>444.62536406517029</v>
      </c>
    </row>
    <row r="584" spans="1:57" x14ac:dyDescent="0.25">
      <c r="A584" t="s">
        <v>10</v>
      </c>
      <c r="B5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0.70906977047836983</v>
      </c>
      <c r="C584">
        <v>6</v>
      </c>
      <c r="D584">
        <v>0.9</v>
      </c>
      <c r="E584">
        <v>0.9</v>
      </c>
      <c r="F584">
        <v>256</v>
      </c>
      <c r="G584">
        <v>1</v>
      </c>
      <c r="H584">
        <v>2</v>
      </c>
      <c r="I584">
        <v>5</v>
      </c>
      <c r="J584">
        <v>0</v>
      </c>
      <c r="K584">
        <v>1</v>
      </c>
      <c r="L584" t="b">
        <v>0</v>
      </c>
      <c r="M5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84">
        <f>STANDARDIZE(HyperP_results[[#This Row],[Nparam]],AVERAGE(M:M),_xlfn.STDEV.S(M:M))</f>
        <v>-0.1953087066324975</v>
      </c>
      <c r="O584">
        <f>STANDARDIZE(HyperP_results[[#This Row],[AvgOACC]],AVERAGE(P:P),_xlfn.STDEV.S(P:P))</f>
        <v>0.41145897996121611</v>
      </c>
      <c r="P584">
        <v>0.97660465435573551</v>
      </c>
      <c r="Q584">
        <f>_xlfn.STDEV.S(HyperP_results[[#This Row],[OACC Fold 1]:[OACC fold 5]])</f>
        <v>4.2629442682587297E-3</v>
      </c>
      <c r="R584">
        <v>0.98194549323814095</v>
      </c>
      <c r="S584">
        <v>0.97988604379762478</v>
      </c>
      <c r="T584">
        <v>0.97528660671380518</v>
      </c>
      <c r="U584">
        <v>0.9713736527768243</v>
      </c>
      <c r="V584">
        <v>0.97453147525228256</v>
      </c>
      <c r="W584">
        <f>STANDARDIZE(HyperP_results[[#This Row],[AvgROCAUC]],AVERAGE(Y:Y),_xlfn.STDEV.S(Y:Y))</f>
        <v>0.53284819862233535</v>
      </c>
      <c r="X584">
        <f>_xlfn.STDEV.S(HyperP_results[[#This Row],[ROC_AUC Fold 1]:[ROC_AUC Fold 5]])</f>
        <v>3.3012665731385659E-4</v>
      </c>
      <c r="Y584">
        <v>0.99767439139423097</v>
      </c>
      <c r="Z584">
        <v>0.99821886719966324</v>
      </c>
      <c r="AA584">
        <v>0.99749592980094592</v>
      </c>
      <c r="AB584">
        <v>0.99743047597736156</v>
      </c>
      <c r="AC584">
        <v>0.99775596599178051</v>
      </c>
      <c r="AD584">
        <v>0.99747071800140319</v>
      </c>
      <c r="AE584">
        <v>0.99868961224412245</v>
      </c>
      <c r="AF584">
        <v>0.99842880557672564</v>
      </c>
      <c r="AG584">
        <v>0.99653608239767133</v>
      </c>
      <c r="AH584">
        <v>0.99967031674698437</v>
      </c>
      <c r="AI584">
        <v>0.99821294890868861</v>
      </c>
      <c r="AJ584">
        <v>0.99777876406383426</v>
      </c>
      <c r="AK584">
        <v>0.99436924493554335</v>
      </c>
      <c r="AL584">
        <v>0.99954049157821157</v>
      </c>
      <c r="AM584">
        <v>0.99821397123257727</v>
      </c>
      <c r="AN584">
        <v>0.99789065630362705</v>
      </c>
      <c r="AO584">
        <v>0.9944432810550704</v>
      </c>
      <c r="AP584">
        <v>0.99965796475615076</v>
      </c>
      <c r="AQ584">
        <v>0.99828777144387049</v>
      </c>
      <c r="AR584">
        <v>0.99717828990588675</v>
      </c>
      <c r="AS584">
        <v>0.99599993316699342</v>
      </c>
      <c r="AT584">
        <v>0.99978763193434306</v>
      </c>
      <c r="AU584">
        <v>0.99828241871030177</v>
      </c>
      <c r="AV584">
        <v>0.99838703346139002</v>
      </c>
      <c r="AW584">
        <v>0.99395510307134805</v>
      </c>
      <c r="AX584">
        <v>0.99959343278543544</v>
      </c>
      <c r="AY584">
        <v>590.99951581954952</v>
      </c>
      <c r="AZ584">
        <f>_xlfn.STDEV.S(HyperP_results[[#This Row],[Train Time Fold 1]:[Train Time Fold 5]])</f>
        <v>85.860404042561569</v>
      </c>
      <c r="BA584">
        <v>707.02746272087097</v>
      </c>
      <c r="BB584">
        <v>603.05181312561035</v>
      </c>
      <c r="BC584">
        <v>590.27853441238403</v>
      </c>
      <c r="BD584">
        <v>589.64797949790955</v>
      </c>
      <c r="BE584">
        <v>464.9917893409729</v>
      </c>
    </row>
    <row r="585" spans="1:57" x14ac:dyDescent="0.25">
      <c r="A585" t="s">
        <v>6</v>
      </c>
      <c r="B5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0.70796318053419094</v>
      </c>
      <c r="C585">
        <v>9</v>
      </c>
      <c r="D585">
        <v>0.85</v>
      </c>
      <c r="E585">
        <v>0.999</v>
      </c>
      <c r="F585">
        <v>128</v>
      </c>
      <c r="G585">
        <v>1</v>
      </c>
      <c r="H585">
        <v>4</v>
      </c>
      <c r="I585">
        <v>3</v>
      </c>
      <c r="J585">
        <v>0</v>
      </c>
      <c r="K585">
        <v>1</v>
      </c>
      <c r="L585" t="b">
        <v>0</v>
      </c>
      <c r="M5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585">
        <f>STANDARDIZE(HyperP_results[[#This Row],[Nparam]],AVERAGE(M:M),_xlfn.STDEV.S(M:M))</f>
        <v>-0.71321618070330928</v>
      </c>
      <c r="O585">
        <f>STANDARDIZE(HyperP_results[[#This Row],[AvgOACC]],AVERAGE(P:P),_xlfn.STDEV.S(P:P))</f>
        <v>-7.4792787795830065E-3</v>
      </c>
      <c r="P585">
        <v>0.96474222557836209</v>
      </c>
      <c r="Q585">
        <f>_xlfn.STDEV.S(HyperP_results[[#This Row],[OACC Fold 1]:[OACC fold 5]])</f>
        <v>3.8898827145008655E-3</v>
      </c>
      <c r="R585">
        <v>0.96080181231550765</v>
      </c>
      <c r="S585">
        <v>0.96601908423148208</v>
      </c>
      <c r="T585">
        <v>0.96395963479096591</v>
      </c>
      <c r="U585">
        <v>0.9621747786091851</v>
      </c>
      <c r="V585">
        <v>0.97075581794466947</v>
      </c>
      <c r="W585">
        <f>STANDARDIZE(HyperP_results[[#This Row],[AvgROCAUC]],AVERAGE(Y:Y),_xlfn.STDEV.S(Y:Y))</f>
        <v>0.27475483167455167</v>
      </c>
      <c r="X585">
        <f>_xlfn.STDEV.S(HyperP_results[[#This Row],[ROC_AUC Fold 1]:[ROC_AUC Fold 5]])</f>
        <v>5.3730072571857735E-4</v>
      </c>
      <c r="Y585">
        <v>0.99597823326154666</v>
      </c>
      <c r="Z585">
        <v>0.99532841191707655</v>
      </c>
      <c r="AA585">
        <v>0.99608928534375296</v>
      </c>
      <c r="AB585">
        <v>0.99569521364325519</v>
      </c>
      <c r="AC585">
        <v>0.99600028367891802</v>
      </c>
      <c r="AD585">
        <v>0.99677797172473037</v>
      </c>
      <c r="AE585">
        <v>0.99617485943528739</v>
      </c>
      <c r="AF585">
        <v>0.99422407925444178</v>
      </c>
      <c r="AG585">
        <v>0.99335115546842512</v>
      </c>
      <c r="AH585">
        <v>0.99851164255567626</v>
      </c>
      <c r="AI585">
        <v>0.99706144571643407</v>
      </c>
      <c r="AJ585">
        <v>0.99546461479666093</v>
      </c>
      <c r="AK585">
        <v>0.99307877383710563</v>
      </c>
      <c r="AL585">
        <v>0.99903993433107152</v>
      </c>
      <c r="AM585">
        <v>0.9968375664293524</v>
      </c>
      <c r="AN585">
        <v>0.99532515222010631</v>
      </c>
      <c r="AO585">
        <v>0.99223207390245349</v>
      </c>
      <c r="AP585">
        <v>0.99886782513786398</v>
      </c>
      <c r="AQ585">
        <v>0.99684954497906841</v>
      </c>
      <c r="AR585">
        <v>0.99498101368481173</v>
      </c>
      <c r="AS585">
        <v>0.99373893542446379</v>
      </c>
      <c r="AT585">
        <v>0.99907997776182045</v>
      </c>
      <c r="AU585">
        <v>0.99770086108605116</v>
      </c>
      <c r="AV585">
        <v>0.99650812149167922</v>
      </c>
      <c r="AW585">
        <v>0.99399861878453022</v>
      </c>
      <c r="AX585">
        <v>0.99886107463124563</v>
      </c>
      <c r="AY585">
        <v>392.3364056587219</v>
      </c>
      <c r="AZ585">
        <f>_xlfn.STDEV.S(HyperP_results[[#This Row],[Train Time Fold 1]:[Train Time Fold 5]])</f>
        <v>66.282526501645265</v>
      </c>
      <c r="BA585">
        <v>355.34180617332458</v>
      </c>
      <c r="BB585">
        <v>421.41823196411133</v>
      </c>
      <c r="BC585">
        <v>308.93416285514832</v>
      </c>
      <c r="BD585">
        <v>391.98309922218323</v>
      </c>
      <c r="BE585">
        <v>484.00472807884216</v>
      </c>
    </row>
    <row r="586" spans="1:57" x14ac:dyDescent="0.25">
      <c r="A586" t="s">
        <v>2</v>
      </c>
      <c r="B5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0.70696930177541262</v>
      </c>
      <c r="C586">
        <v>57</v>
      </c>
      <c r="D586">
        <v>0.9</v>
      </c>
      <c r="E586">
        <v>0.999</v>
      </c>
      <c r="F586">
        <v>128</v>
      </c>
      <c r="G586">
        <v>3</v>
      </c>
      <c r="H586">
        <v>16</v>
      </c>
      <c r="I586">
        <v>3</v>
      </c>
      <c r="J586">
        <v>0</v>
      </c>
      <c r="K586">
        <v>1</v>
      </c>
      <c r="L586" t="b">
        <v>0</v>
      </c>
      <c r="M5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86">
        <f>STANDARDIZE(HyperP_results[[#This Row],[Nparam]],AVERAGE(M:M),_xlfn.STDEV.S(M:M))</f>
        <v>-0.37188632013050488</v>
      </c>
      <c r="O586">
        <f>STANDARDIZE(HyperP_results[[#This Row],[AvgOACC]],AVERAGE(P:P),_xlfn.STDEV.S(P:P))</f>
        <v>0.32805923400818521</v>
      </c>
      <c r="P586">
        <v>0.97424315233061021</v>
      </c>
      <c r="Q586">
        <f>_xlfn.STDEV.S(HyperP_results[[#This Row],[OACC Fold 1]:[OACC fold 5]])</f>
        <v>1.1764726978109579E-3</v>
      </c>
      <c r="R586">
        <v>0.97302121232923733</v>
      </c>
      <c r="S586">
        <v>0.97405093704949541</v>
      </c>
      <c r="T586">
        <v>0.97556119997254065</v>
      </c>
      <c r="U586">
        <v>0.97535525502848908</v>
      </c>
      <c r="V586">
        <v>0.9732271572732889</v>
      </c>
      <c r="W586">
        <f>STANDARDIZE(HyperP_results[[#This Row],[AvgROCAUC]],AVERAGE(Y:Y),_xlfn.STDEV.S(Y:Y))</f>
        <v>0.37480634385514877</v>
      </c>
      <c r="X586">
        <f>_xlfn.STDEV.S(HyperP_results[[#This Row],[ROC_AUC Fold 1]:[ROC_AUC Fold 5]])</f>
        <v>6.5128312931102565E-4</v>
      </c>
      <c r="Y586">
        <v>0.99663575959815653</v>
      </c>
      <c r="Z586">
        <v>0.99672694188156818</v>
      </c>
      <c r="AA586">
        <v>0.9958742307021341</v>
      </c>
      <c r="AB586">
        <v>0.99733116215802253</v>
      </c>
      <c r="AC586">
        <v>0.99718204275957423</v>
      </c>
      <c r="AD586">
        <v>0.99606442048948407</v>
      </c>
      <c r="AE586">
        <v>0.99729440053916996</v>
      </c>
      <c r="AF586">
        <v>0.9966579715490419</v>
      </c>
      <c r="AG586">
        <v>0.99404395384067012</v>
      </c>
      <c r="AH586">
        <v>0.99947313013982853</v>
      </c>
      <c r="AI586">
        <v>0.99733979750657142</v>
      </c>
      <c r="AJ586">
        <v>0.99719726881467174</v>
      </c>
      <c r="AK586">
        <v>0.99012401235668024</v>
      </c>
      <c r="AL586">
        <v>0.99902466669589007</v>
      </c>
      <c r="AM586">
        <v>0.99811296370345126</v>
      </c>
      <c r="AN586">
        <v>0.99716684701259006</v>
      </c>
      <c r="AO586">
        <v>0.99493305560506151</v>
      </c>
      <c r="AP586">
        <v>0.99916625498151468</v>
      </c>
      <c r="AQ586">
        <v>0.99778722816552456</v>
      </c>
      <c r="AR586">
        <v>0.99754129625391519</v>
      </c>
      <c r="AS586">
        <v>0.99502784708608083</v>
      </c>
      <c r="AT586">
        <v>0.99943967922511767</v>
      </c>
      <c r="AU586">
        <v>0.99758801003111919</v>
      </c>
      <c r="AV586">
        <v>0.99360825532538932</v>
      </c>
      <c r="AW586">
        <v>0.99353865918136997</v>
      </c>
      <c r="AX586">
        <v>0.99895934477227255</v>
      </c>
      <c r="AY586">
        <v>809.28418216705325</v>
      </c>
      <c r="AZ586">
        <f>_xlfn.STDEV.S(HyperP_results[[#This Row],[Train Time Fold 1]:[Train Time Fold 5]])</f>
        <v>88.911825057248862</v>
      </c>
      <c r="BA586">
        <v>892.14615178108215</v>
      </c>
      <c r="BB586">
        <v>701.40964269638062</v>
      </c>
      <c r="BC586">
        <v>828.59888625144958</v>
      </c>
      <c r="BD586">
        <v>732.35549402236938</v>
      </c>
      <c r="BE586">
        <v>891.91073608398438</v>
      </c>
    </row>
    <row r="587" spans="1:57" x14ac:dyDescent="0.25">
      <c r="A587" t="s">
        <v>9</v>
      </c>
      <c r="B5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0.70695276077007607</v>
      </c>
      <c r="C587">
        <v>41</v>
      </c>
      <c r="D587">
        <v>0.9</v>
      </c>
      <c r="E587">
        <v>0.9</v>
      </c>
      <c r="F587">
        <v>128</v>
      </c>
      <c r="G587">
        <v>3</v>
      </c>
      <c r="H587">
        <v>1</v>
      </c>
      <c r="I587">
        <v>3</v>
      </c>
      <c r="J587">
        <v>0</v>
      </c>
      <c r="K587">
        <v>1</v>
      </c>
      <c r="L587" t="b">
        <v>0</v>
      </c>
      <c r="M5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87">
        <f>STANDARDIZE(HyperP_results[[#This Row],[Nparam]],AVERAGE(M:M),_xlfn.STDEV.S(M:M))</f>
        <v>-0.37188632013050488</v>
      </c>
      <c r="O587">
        <f>STANDARDIZE(HyperP_results[[#This Row],[AvgOACC]],AVERAGE(P:P),_xlfn.STDEV.S(P:P))</f>
        <v>0.32175576483731871</v>
      </c>
      <c r="P587">
        <v>0.97406466671243219</v>
      </c>
      <c r="Q587">
        <f>_xlfn.STDEV.S(HyperP_results[[#This Row],[OACC Fold 1]:[OACC fold 5]])</f>
        <v>1.3775922617264738E-3</v>
      </c>
      <c r="R587">
        <v>0.9732958055879728</v>
      </c>
      <c r="S587">
        <v>0.97384499210544384</v>
      </c>
      <c r="T587">
        <v>0.97398228873481152</v>
      </c>
      <c r="U587">
        <v>0.97281526738518564</v>
      </c>
      <c r="V587">
        <v>0.97638497974874716</v>
      </c>
      <c r="W587">
        <f>STANDARDIZE(HyperP_results[[#This Row],[AvgROCAUC]],AVERAGE(Y:Y),_xlfn.STDEV.S(Y:Y))</f>
        <v>0.38083963524023928</v>
      </c>
      <c r="X587">
        <f>_xlfn.STDEV.S(HyperP_results[[#This Row],[ROC_AUC Fold 1]:[ROC_AUC Fold 5]])</f>
        <v>3.7011534448579131E-4</v>
      </c>
      <c r="Y587">
        <v>0.99667540965336987</v>
      </c>
      <c r="Z587">
        <v>0.99659123398786564</v>
      </c>
      <c r="AA587">
        <v>0.9971957848315639</v>
      </c>
      <c r="AB587">
        <v>0.99622638932315744</v>
      </c>
      <c r="AC587">
        <v>0.99649693609780909</v>
      </c>
      <c r="AD587">
        <v>0.99686670402645283</v>
      </c>
      <c r="AE587">
        <v>0.99781336493664385</v>
      </c>
      <c r="AF587">
        <v>0.99531641266406112</v>
      </c>
      <c r="AG587">
        <v>0.99327730499613864</v>
      </c>
      <c r="AH587">
        <v>0.99944981934782529</v>
      </c>
      <c r="AI587">
        <v>0.99802316315884199</v>
      </c>
      <c r="AJ587">
        <v>0.99657050192455388</v>
      </c>
      <c r="AK587">
        <v>0.99535993286995783</v>
      </c>
      <c r="AL587">
        <v>0.9991635116905272</v>
      </c>
      <c r="AM587">
        <v>0.99750442058636257</v>
      </c>
      <c r="AN587">
        <v>0.99639417397493535</v>
      </c>
      <c r="AO587">
        <v>0.99199021267747878</v>
      </c>
      <c r="AP587">
        <v>0.99910379125112514</v>
      </c>
      <c r="AQ587">
        <v>0.99745803022876711</v>
      </c>
      <c r="AR587">
        <v>0.99716555089199022</v>
      </c>
      <c r="AS587">
        <v>0.99225305204063452</v>
      </c>
      <c r="AT587">
        <v>0.99922847454464392</v>
      </c>
      <c r="AU587">
        <v>0.99764236679939522</v>
      </c>
      <c r="AV587">
        <v>0.99658994373355314</v>
      </c>
      <c r="AW587">
        <v>0.9937675622289549</v>
      </c>
      <c r="AX587">
        <v>0.99935378980048428</v>
      </c>
      <c r="AY587">
        <v>574.42245888710022</v>
      </c>
      <c r="AZ587">
        <f>_xlfn.STDEV.S(HyperP_results[[#This Row],[Train Time Fold 1]:[Train Time Fold 5]])</f>
        <v>63.720597925347448</v>
      </c>
      <c r="BA587">
        <v>540.08900165557861</v>
      </c>
      <c r="BB587">
        <v>546.23887538909912</v>
      </c>
      <c r="BC587">
        <v>504.32786750793457</v>
      </c>
      <c r="BD587">
        <v>657.49108362197876</v>
      </c>
      <c r="BE587">
        <v>623.96546626091003</v>
      </c>
    </row>
    <row r="588" spans="1:57" x14ac:dyDescent="0.25">
      <c r="A588" t="s">
        <v>10</v>
      </c>
      <c r="B5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0.70687921037621315</v>
      </c>
      <c r="C588">
        <v>14</v>
      </c>
      <c r="D588">
        <v>0.9</v>
      </c>
      <c r="E588">
        <v>0.9</v>
      </c>
      <c r="F588">
        <v>256</v>
      </c>
      <c r="G588">
        <v>1</v>
      </c>
      <c r="H588">
        <v>8</v>
      </c>
      <c r="I588">
        <v>5</v>
      </c>
      <c r="J588">
        <v>0</v>
      </c>
      <c r="K588">
        <v>1</v>
      </c>
      <c r="L588" t="b">
        <v>0</v>
      </c>
      <c r="M5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88">
        <f>STANDARDIZE(HyperP_results[[#This Row],[Nparam]],AVERAGE(M:M),_xlfn.STDEV.S(M:M))</f>
        <v>-0.1953087066324975</v>
      </c>
      <c r="O588">
        <f>STANDARDIZE(HyperP_results[[#This Row],[AvgOACC]],AVERAGE(P:P),_xlfn.STDEV.S(P:P))</f>
        <v>0.41388339118078554</v>
      </c>
      <c r="P588">
        <v>0.97667330267041952</v>
      </c>
      <c r="Q588">
        <f>_xlfn.STDEV.S(HyperP_results[[#This Row],[OACC Fold 1]:[OACC fold 5]])</f>
        <v>3.1351317796718711E-3</v>
      </c>
      <c r="R588">
        <v>0.97961145053888932</v>
      </c>
      <c r="S588">
        <v>0.97212878423834692</v>
      </c>
      <c r="T588">
        <v>0.97947415390952153</v>
      </c>
      <c r="U588">
        <v>0.97693416626621821</v>
      </c>
      <c r="V588">
        <v>0.97521795839912129</v>
      </c>
      <c r="W588">
        <f>STANDARDIZE(HyperP_results[[#This Row],[AvgROCAUC]],AVERAGE(Y:Y),_xlfn.STDEV.S(Y:Y))</f>
        <v>0.51471904151400416</v>
      </c>
      <c r="X588">
        <f>_xlfn.STDEV.S(HyperP_results[[#This Row],[ROC_AUC Fold 1]:[ROC_AUC Fold 5]])</f>
        <v>7.7730759660683498E-4</v>
      </c>
      <c r="Y588">
        <v>0.99755524878459456</v>
      </c>
      <c r="Z588">
        <v>0.99800008900418968</v>
      </c>
      <c r="AA588">
        <v>0.99669659136605926</v>
      </c>
      <c r="AB588">
        <v>0.99784584508303975</v>
      </c>
      <c r="AC588">
        <v>0.99845041040656624</v>
      </c>
      <c r="AD588">
        <v>0.99678330806311743</v>
      </c>
      <c r="AE588">
        <v>0.99826067986081735</v>
      </c>
      <c r="AF588">
        <v>0.99813469729658866</v>
      </c>
      <c r="AG588">
        <v>0.99595281589734452</v>
      </c>
      <c r="AH588">
        <v>0.99972488094835255</v>
      </c>
      <c r="AI588">
        <v>0.99772220450837112</v>
      </c>
      <c r="AJ588">
        <v>0.99692941623468823</v>
      </c>
      <c r="AK588">
        <v>0.99316413443830576</v>
      </c>
      <c r="AL588">
        <v>0.99961035214032135</v>
      </c>
      <c r="AM588">
        <v>0.99830559459996959</v>
      </c>
      <c r="AN588">
        <v>0.99784173700898315</v>
      </c>
      <c r="AO588">
        <v>0.99563335412582421</v>
      </c>
      <c r="AP588">
        <v>0.99989239405194763</v>
      </c>
      <c r="AQ588">
        <v>0.99852116027203064</v>
      </c>
      <c r="AR588">
        <v>0.99764031986775137</v>
      </c>
      <c r="AS588">
        <v>0.99839489395829628</v>
      </c>
      <c r="AT588">
        <v>0.99965793603059072</v>
      </c>
      <c r="AU588">
        <v>0.99722211452457998</v>
      </c>
      <c r="AV588">
        <v>0.99684794579697711</v>
      </c>
      <c r="AW588">
        <v>0.99519931087744307</v>
      </c>
      <c r="AX588">
        <v>0.99939317254335136</v>
      </c>
      <c r="AY588">
        <v>478.77568106651307</v>
      </c>
      <c r="AZ588">
        <f>_xlfn.STDEV.S(HyperP_results[[#This Row],[Train Time Fold 1]:[Train Time Fold 5]])</f>
        <v>62.515973511341365</v>
      </c>
      <c r="BA588">
        <v>558.48208498954773</v>
      </c>
      <c r="BB588">
        <v>405.40412044525146</v>
      </c>
      <c r="BC588">
        <v>483.57278299331665</v>
      </c>
      <c r="BD588">
        <v>429.55470442771912</v>
      </c>
      <c r="BE588">
        <v>516.86471247673035</v>
      </c>
    </row>
    <row r="589" spans="1:57" x14ac:dyDescent="0.25">
      <c r="A589" t="s">
        <v>6</v>
      </c>
      <c r="B5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0.70682345655882794</v>
      </c>
      <c r="C589">
        <v>41</v>
      </c>
      <c r="D589">
        <v>0.85</v>
      </c>
      <c r="E589">
        <v>0.999</v>
      </c>
      <c r="F589">
        <v>128</v>
      </c>
      <c r="G589">
        <v>3</v>
      </c>
      <c r="H589">
        <v>1</v>
      </c>
      <c r="I589">
        <v>3</v>
      </c>
      <c r="J589">
        <v>0</v>
      </c>
      <c r="K589">
        <v>1</v>
      </c>
      <c r="L589" t="b">
        <v>0</v>
      </c>
      <c r="M5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89">
        <f>STANDARDIZE(HyperP_results[[#This Row],[Nparam]],AVERAGE(M:M),_xlfn.STDEV.S(M:M))</f>
        <v>-0.37188632013050488</v>
      </c>
      <c r="O589">
        <f>STANDARDIZE(HyperP_results[[#This Row],[AvgOACC]],AVERAGE(P:P),_xlfn.STDEV.S(P:P))</f>
        <v>0.29993606386123672</v>
      </c>
      <c r="P589">
        <v>0.97344683188027736</v>
      </c>
      <c r="Q589">
        <f>_xlfn.STDEV.S(HyperP_results[[#This Row],[OACC Fold 1]:[OACC fold 5]])</f>
        <v>3.2575053952360387E-3</v>
      </c>
      <c r="R589">
        <v>0.97048122468593401</v>
      </c>
      <c r="S589">
        <v>0.97460012356696646</v>
      </c>
      <c r="T589">
        <v>0.97384499210544384</v>
      </c>
      <c r="U589">
        <v>0.97020663142719843</v>
      </c>
      <c r="V589">
        <v>0.97810118761584408</v>
      </c>
      <c r="W589">
        <f>STANDARDIZE(HyperP_results[[#This Row],[AvgROCAUC]],AVERAGE(Y:Y),_xlfn.STDEV.S(Y:Y))</f>
        <v>0.40122845647506783</v>
      </c>
      <c r="X589">
        <f>_xlfn.STDEV.S(HyperP_results[[#This Row],[ROC_AUC Fold 1]:[ROC_AUC Fold 5]])</f>
        <v>6.548649231556999E-4</v>
      </c>
      <c r="Y589">
        <v>0.99680940250007599</v>
      </c>
      <c r="Z589">
        <v>0.99632320000114927</v>
      </c>
      <c r="AA589">
        <v>0.99733356062405509</v>
      </c>
      <c r="AB589">
        <v>0.99640940297564662</v>
      </c>
      <c r="AC589">
        <v>0.99629088168861946</v>
      </c>
      <c r="AD589">
        <v>0.99768996721090974</v>
      </c>
      <c r="AE589">
        <v>0.99660448622727194</v>
      </c>
      <c r="AF589">
        <v>0.99542591633874822</v>
      </c>
      <c r="AG589">
        <v>0.99373440563179471</v>
      </c>
      <c r="AH589">
        <v>0.99945912642929058</v>
      </c>
      <c r="AI589">
        <v>0.99800221516368659</v>
      </c>
      <c r="AJ589">
        <v>0.9978806576589988</v>
      </c>
      <c r="AK589">
        <v>0.99491742410740802</v>
      </c>
      <c r="AL589">
        <v>0.99944398805912937</v>
      </c>
      <c r="AM589">
        <v>0.99783923165994348</v>
      </c>
      <c r="AN589">
        <v>0.99672174068255937</v>
      </c>
      <c r="AO589">
        <v>0.99179884750193081</v>
      </c>
      <c r="AP589">
        <v>0.99917590676970103</v>
      </c>
      <c r="AQ589">
        <v>0.99778481702427746</v>
      </c>
      <c r="AR589">
        <v>0.99753338991825558</v>
      </c>
      <c r="AS589">
        <v>0.9903278530267926</v>
      </c>
      <c r="AT589">
        <v>0.99934461198403923</v>
      </c>
      <c r="AU589">
        <v>0.99817788127038998</v>
      </c>
      <c r="AV589">
        <v>0.99762632176527177</v>
      </c>
      <c r="AW589">
        <v>0.99577303510960613</v>
      </c>
      <c r="AX589">
        <v>0.99954954012963615</v>
      </c>
      <c r="AY589">
        <v>582.71099357604976</v>
      </c>
      <c r="AZ589">
        <f>_xlfn.STDEV.S(HyperP_results[[#This Row],[Train Time Fold 1]:[Train Time Fold 5]])</f>
        <v>41.89018412431183</v>
      </c>
      <c r="BA589">
        <v>536.7680721282959</v>
      </c>
      <c r="BB589">
        <v>549.16223311424255</v>
      </c>
      <c r="BC589">
        <v>630.45128679275513</v>
      </c>
      <c r="BD589">
        <v>576.22972249984741</v>
      </c>
      <c r="BE589">
        <v>620.94365334510803</v>
      </c>
    </row>
    <row r="590" spans="1:57" x14ac:dyDescent="0.25">
      <c r="A590" t="s">
        <v>1</v>
      </c>
      <c r="B5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0.70642893941502027</v>
      </c>
      <c r="C590">
        <v>53</v>
      </c>
      <c r="D590">
        <v>0.85</v>
      </c>
      <c r="E590">
        <v>0.9</v>
      </c>
      <c r="F590">
        <v>128</v>
      </c>
      <c r="G590">
        <v>3</v>
      </c>
      <c r="H590">
        <v>8</v>
      </c>
      <c r="I590">
        <v>3</v>
      </c>
      <c r="J590">
        <v>0</v>
      </c>
      <c r="K590">
        <v>1</v>
      </c>
      <c r="L590" t="b">
        <v>0</v>
      </c>
      <c r="M5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90">
        <f>STANDARDIZE(HyperP_results[[#This Row],[Nparam]],AVERAGE(M:M),_xlfn.STDEV.S(M:M))</f>
        <v>-0.37188632013050488</v>
      </c>
      <c r="O590">
        <f>STANDARDIZE(HyperP_results[[#This Row],[AvgOACC]],AVERAGE(P:P),_xlfn.STDEV.S(P:P))</f>
        <v>0.29508724142210174</v>
      </c>
      <c r="P590">
        <v>0.97330953525090946</v>
      </c>
      <c r="Q590">
        <f>_xlfn.STDEV.S(HyperP_results[[#This Row],[OACC Fold 1]:[OACC fold 5]])</f>
        <v>1.6705677043185167E-3</v>
      </c>
      <c r="R590">
        <v>0.97370769547607605</v>
      </c>
      <c r="S590">
        <v>0.97411958536417931</v>
      </c>
      <c r="T590">
        <v>0.97041257637125011</v>
      </c>
      <c r="U590">
        <v>0.97363904716139216</v>
      </c>
      <c r="V590">
        <v>0.97466877188165035</v>
      </c>
      <c r="W590">
        <f>STANDARDIZE(HyperP_results[[#This Row],[AvgROCAUC]],AVERAGE(Y:Y),_xlfn.STDEV.S(Y:Y))</f>
        <v>0.40324289017552939</v>
      </c>
      <c r="X590">
        <f>_xlfn.STDEV.S(HyperP_results[[#This Row],[ROC_AUC Fold 1]:[ROC_AUC Fold 5]])</f>
        <v>5.12573717367551E-4</v>
      </c>
      <c r="Y590">
        <v>0.99682264111269203</v>
      </c>
      <c r="Z590">
        <v>0.99679894473814412</v>
      </c>
      <c r="AA590">
        <v>0.9973852902781476</v>
      </c>
      <c r="AB590">
        <v>0.9966786011485862</v>
      </c>
      <c r="AC590">
        <v>0.99606168399842943</v>
      </c>
      <c r="AD590">
        <v>0.99718868540015315</v>
      </c>
      <c r="AE590">
        <v>0.99782077196255525</v>
      </c>
      <c r="AF590">
        <v>0.99582089983357813</v>
      </c>
      <c r="AG590">
        <v>0.99361908156597145</v>
      </c>
      <c r="AH590">
        <v>0.99921001837229362</v>
      </c>
      <c r="AI590">
        <v>0.99824896171435629</v>
      </c>
      <c r="AJ590">
        <v>0.99704280827117509</v>
      </c>
      <c r="AK590">
        <v>0.99486154428800577</v>
      </c>
      <c r="AL590">
        <v>0.99919352990080901</v>
      </c>
      <c r="AM590">
        <v>0.99789369451843435</v>
      </c>
      <c r="AN590">
        <v>0.99663425254206284</v>
      </c>
      <c r="AO590">
        <v>0.99332360541792919</v>
      </c>
      <c r="AP590">
        <v>0.99852792994824047</v>
      </c>
      <c r="AQ590">
        <v>0.99765104690788509</v>
      </c>
      <c r="AR590">
        <v>0.99625654448322942</v>
      </c>
      <c r="AS590">
        <v>0.99070185795758336</v>
      </c>
      <c r="AT590">
        <v>0.9992374656449482</v>
      </c>
      <c r="AU590">
        <v>0.99837386847552412</v>
      </c>
      <c r="AV590">
        <v>0.99690825243689185</v>
      </c>
      <c r="AW590">
        <v>0.99416636963108174</v>
      </c>
      <c r="AX590">
        <v>0.99912308046471765</v>
      </c>
      <c r="AY590">
        <v>549.98443536758418</v>
      </c>
      <c r="AZ590">
        <f>_xlfn.STDEV.S(HyperP_results[[#This Row],[Train Time Fold 1]:[Train Time Fold 5]])</f>
        <v>64.795063905663582</v>
      </c>
      <c r="BA590">
        <v>528.83030128479004</v>
      </c>
      <c r="BB590">
        <v>653.23880386352539</v>
      </c>
      <c r="BC590">
        <v>561.24380111694336</v>
      </c>
      <c r="BD590">
        <v>478.81118273735046</v>
      </c>
      <c r="BE590">
        <v>527.79808783531189</v>
      </c>
    </row>
    <row r="591" spans="1:57" x14ac:dyDescent="0.25">
      <c r="A591" t="s">
        <v>9</v>
      </c>
      <c r="B5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0.70545784464968142</v>
      </c>
      <c r="C591">
        <v>57</v>
      </c>
      <c r="D591">
        <v>0.9</v>
      </c>
      <c r="E591">
        <v>0.9</v>
      </c>
      <c r="F591">
        <v>128</v>
      </c>
      <c r="G591">
        <v>3</v>
      </c>
      <c r="H591">
        <v>16</v>
      </c>
      <c r="I591">
        <v>3</v>
      </c>
      <c r="J591">
        <v>0</v>
      </c>
      <c r="K591">
        <v>1</v>
      </c>
      <c r="L591" t="b">
        <v>0</v>
      </c>
      <c r="M5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91">
        <f>STANDARDIZE(HyperP_results[[#This Row],[Nparam]],AVERAGE(M:M),_xlfn.STDEV.S(M:M))</f>
        <v>-0.37188632013050488</v>
      </c>
      <c r="O591">
        <f>STANDARDIZE(HyperP_results[[#This Row],[AvgOACC]],AVERAGE(P:P),_xlfn.STDEV.S(P:P))</f>
        <v>0.34503011254514004</v>
      </c>
      <c r="P591">
        <v>0.97472369053339736</v>
      </c>
      <c r="Q591">
        <f>_xlfn.STDEV.S(HyperP_results[[#This Row],[OACC Fold 1]:[OACC fold 5]])</f>
        <v>1.9291275745079771E-3</v>
      </c>
      <c r="R591">
        <v>0.97288391569986954</v>
      </c>
      <c r="S591">
        <v>0.97631633143406327</v>
      </c>
      <c r="T591">
        <v>0.97398228873481152</v>
      </c>
      <c r="U591">
        <v>0.9732271572732889</v>
      </c>
      <c r="V591">
        <v>0.97720875952495367</v>
      </c>
      <c r="W591">
        <f>STANDARDIZE(HyperP_results[[#This Row],[AvgROCAUC]],AVERAGE(Y:Y),_xlfn.STDEV.S(Y:Y))</f>
        <v>0.34785837790695245</v>
      </c>
      <c r="X591">
        <f>_xlfn.STDEV.S(HyperP_results[[#This Row],[ROC_AUC Fold 1]:[ROC_AUC Fold 5]])</f>
        <v>4.0918785482236256E-4</v>
      </c>
      <c r="Y591">
        <v>0.99645866085229229</v>
      </c>
      <c r="Z591">
        <v>0.99601336411628572</v>
      </c>
      <c r="AA591">
        <v>0.99647837105577874</v>
      </c>
      <c r="AB591">
        <v>0.99607817523998887</v>
      </c>
      <c r="AC591">
        <v>0.99683509171453</v>
      </c>
      <c r="AD591">
        <v>0.99688830213487811</v>
      </c>
      <c r="AE591">
        <v>0.99750287745596422</v>
      </c>
      <c r="AF591">
        <v>0.99631859162794978</v>
      </c>
      <c r="AG591">
        <v>0.99046745975167816</v>
      </c>
      <c r="AH591">
        <v>0.99901926629059545</v>
      </c>
      <c r="AI591">
        <v>0.99759056584084127</v>
      </c>
      <c r="AJ591">
        <v>0.99708278433367925</v>
      </c>
      <c r="AK591">
        <v>0.99140549812867573</v>
      </c>
      <c r="AL591">
        <v>0.99965280851811678</v>
      </c>
      <c r="AM591">
        <v>0.997588955198488</v>
      </c>
      <c r="AN591">
        <v>0.99727525824277163</v>
      </c>
      <c r="AO591">
        <v>0.9906086259133845</v>
      </c>
      <c r="AP591">
        <v>0.99889611981454085</v>
      </c>
      <c r="AQ591">
        <v>0.99813553198552452</v>
      </c>
      <c r="AR591">
        <v>0.99634105154634589</v>
      </c>
      <c r="AS591">
        <v>0.99305835264064635</v>
      </c>
      <c r="AT591">
        <v>0.99913922422948132</v>
      </c>
      <c r="AU591">
        <v>0.99730873236274298</v>
      </c>
      <c r="AV591">
        <v>0.99585141421570267</v>
      </c>
      <c r="AW591">
        <v>0.99526755480306528</v>
      </c>
      <c r="AX591">
        <v>0.99944576904385429</v>
      </c>
      <c r="AY591">
        <v>730.33898286819453</v>
      </c>
      <c r="AZ591">
        <f>_xlfn.STDEV.S(HyperP_results[[#This Row],[Train Time Fold 1]:[Train Time Fold 5]])</f>
        <v>58.839542005712005</v>
      </c>
      <c r="BA591">
        <v>654.84809494018555</v>
      </c>
      <c r="BB591">
        <v>781.55325412750244</v>
      </c>
      <c r="BC591">
        <v>717.64794874191284</v>
      </c>
      <c r="BD591">
        <v>797.20785307884216</v>
      </c>
      <c r="BE591">
        <v>700.43776345252991</v>
      </c>
    </row>
    <row r="592" spans="1:57" x14ac:dyDescent="0.25">
      <c r="A592" t="s">
        <v>4</v>
      </c>
      <c r="B5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0.70383737983493033</v>
      </c>
      <c r="C592">
        <v>10</v>
      </c>
      <c r="D592">
        <v>0.85</v>
      </c>
      <c r="E592">
        <v>0.9</v>
      </c>
      <c r="F592">
        <v>256</v>
      </c>
      <c r="G592">
        <v>1</v>
      </c>
      <c r="H592">
        <v>4</v>
      </c>
      <c r="I592">
        <v>5</v>
      </c>
      <c r="J592">
        <v>0</v>
      </c>
      <c r="K592">
        <v>1</v>
      </c>
      <c r="L592" t="b">
        <v>0</v>
      </c>
      <c r="M5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92">
        <f>STANDARDIZE(HyperP_results[[#This Row],[Nparam]],AVERAGE(M:M),_xlfn.STDEV.S(M:M))</f>
        <v>-0.1953087066324975</v>
      </c>
      <c r="O592">
        <f>STANDARDIZE(HyperP_results[[#This Row],[AvgOACC]],AVERAGE(P:P),_xlfn.STDEV.S(P:P))</f>
        <v>0.41291362669295933</v>
      </c>
      <c r="P592">
        <v>0.97664584334454596</v>
      </c>
      <c r="Q592">
        <f>_xlfn.STDEV.S(HyperP_results[[#This Row],[OACC Fold 1]:[OACC fold 5]])</f>
        <v>4.19328271711592E-3</v>
      </c>
      <c r="R592">
        <v>0.9695887965950436</v>
      </c>
      <c r="S592">
        <v>0.97679686963685042</v>
      </c>
      <c r="T592">
        <v>0.97734605615432146</v>
      </c>
      <c r="U592">
        <v>0.98036658200041193</v>
      </c>
      <c r="V592">
        <v>0.97913091233610217</v>
      </c>
      <c r="W592">
        <f>STANDARDIZE(HyperP_results[[#This Row],[AvgROCAUC]],AVERAGE(Y:Y),_xlfn.STDEV.S(Y:Y))</f>
        <v>0.49377348093914619</v>
      </c>
      <c r="X592">
        <f>_xlfn.STDEV.S(HyperP_results[[#This Row],[ROC_AUC Fold 1]:[ROC_AUC Fold 5]])</f>
        <v>7.413556069526745E-4</v>
      </c>
      <c r="Y592">
        <v>0.99741759711484101</v>
      </c>
      <c r="Z592">
        <v>0.99640257090300244</v>
      </c>
      <c r="AA592">
        <v>0.99771679533809754</v>
      </c>
      <c r="AB592">
        <v>0.99784247813282523</v>
      </c>
      <c r="AC592">
        <v>0.99821720583349327</v>
      </c>
      <c r="AD592">
        <v>0.99690893536678693</v>
      </c>
      <c r="AE592">
        <v>0.99692272793820225</v>
      </c>
      <c r="AF592">
        <v>0.99547252113232065</v>
      </c>
      <c r="AG592">
        <v>0.99372408364522069</v>
      </c>
      <c r="AH592">
        <v>0.99967771357870439</v>
      </c>
      <c r="AI592">
        <v>0.99821444381626179</v>
      </c>
      <c r="AJ592">
        <v>0.99725931595939221</v>
      </c>
      <c r="AK592">
        <v>0.99619616230024355</v>
      </c>
      <c r="AL592">
        <v>0.999623465358497</v>
      </c>
      <c r="AM592">
        <v>0.9981711107857677</v>
      </c>
      <c r="AN592">
        <v>0.9973987785359465</v>
      </c>
      <c r="AO592">
        <v>0.99631026109427911</v>
      </c>
      <c r="AP592">
        <v>0.99945843701584869</v>
      </c>
      <c r="AQ592">
        <v>0.99867194340106324</v>
      </c>
      <c r="AR592">
        <v>0.99848640887938922</v>
      </c>
      <c r="AS592">
        <v>0.99617533267985492</v>
      </c>
      <c r="AT592">
        <v>0.99981494994197728</v>
      </c>
      <c r="AU592">
        <v>0.9982579793826204</v>
      </c>
      <c r="AV592">
        <v>0.99772556757121067</v>
      </c>
      <c r="AW592">
        <v>0.99252279748113814</v>
      </c>
      <c r="AX592">
        <v>0.99910146448075876</v>
      </c>
      <c r="AY592">
        <v>461.14053549766538</v>
      </c>
      <c r="AZ592">
        <f>_xlfn.STDEV.S(HyperP_results[[#This Row],[Train Time Fold 1]:[Train Time Fold 5]])</f>
        <v>89.401936259943596</v>
      </c>
      <c r="BA592">
        <v>371.05196332931519</v>
      </c>
      <c r="BB592">
        <v>407.49470639228821</v>
      </c>
      <c r="BC592">
        <v>571.90939259529114</v>
      </c>
      <c r="BD592">
        <v>541.51343107223511</v>
      </c>
      <c r="BE592">
        <v>413.73318409919739</v>
      </c>
    </row>
    <row r="593" spans="1:57" x14ac:dyDescent="0.25">
      <c r="A593" t="s">
        <v>6</v>
      </c>
      <c r="B5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0.70365857222239525</v>
      </c>
      <c r="C593">
        <v>77</v>
      </c>
      <c r="D593">
        <v>0.85</v>
      </c>
      <c r="E593">
        <v>0.999</v>
      </c>
      <c r="F593">
        <v>128</v>
      </c>
      <c r="G593">
        <v>4</v>
      </c>
      <c r="H593">
        <v>16</v>
      </c>
      <c r="I593">
        <v>3</v>
      </c>
      <c r="J593">
        <v>0</v>
      </c>
      <c r="K593">
        <v>1</v>
      </c>
      <c r="L593" t="b">
        <v>0</v>
      </c>
      <c r="M5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593">
        <f>STANDARDIZE(HyperP_results[[#This Row],[Nparam]],AVERAGE(M:M),_xlfn.STDEV.S(M:M))</f>
        <v>-0.20063037885718896</v>
      </c>
      <c r="O593">
        <f>STANDARDIZE(HyperP_results[[#This Row],[AvgOACC]],AVERAGE(P:P),_xlfn.STDEV.S(P:P))</f>
        <v>0.39206369020469573</v>
      </c>
      <c r="P593">
        <v>0.97605546783826447</v>
      </c>
      <c r="Q593">
        <f>_xlfn.STDEV.S(HyperP_results[[#This Row],[OACC Fold 1]:[OACC fold 5]])</f>
        <v>1.6922888692243085E-3</v>
      </c>
      <c r="R593">
        <v>0.97631633143406327</v>
      </c>
      <c r="S593">
        <v>0.97624768311937937</v>
      </c>
      <c r="T593">
        <v>0.97343310221734058</v>
      </c>
      <c r="U593">
        <v>0.97816983593052786</v>
      </c>
      <c r="V593">
        <v>0.97611038649001169</v>
      </c>
      <c r="W593">
        <f>STANDARDIZE(HyperP_results[[#This Row],[AvgROCAUC]],AVERAGE(Y:Y),_xlfn.STDEV.S(Y:Y))</f>
        <v>0.5060923707185998</v>
      </c>
      <c r="X593">
        <f>_xlfn.STDEV.S(HyperP_results[[#This Row],[ROC_AUC Fold 1]:[ROC_AUC Fold 5]])</f>
        <v>3.0030662778301033E-4</v>
      </c>
      <c r="Y593">
        <v>0.99749855535616339</v>
      </c>
      <c r="Z593">
        <v>0.99736391776012689</v>
      </c>
      <c r="AA593">
        <v>0.99788547274861061</v>
      </c>
      <c r="AB593">
        <v>0.9974563117944476</v>
      </c>
      <c r="AC593">
        <v>0.99768427922363034</v>
      </c>
      <c r="AD593">
        <v>0.99710279525400092</v>
      </c>
      <c r="AE593">
        <v>0.99781662479961009</v>
      </c>
      <c r="AF593">
        <v>0.99657605672712513</v>
      </c>
      <c r="AG593">
        <v>0.99598489574050963</v>
      </c>
      <c r="AH593">
        <v>0.9994461855644754</v>
      </c>
      <c r="AI593">
        <v>0.99837720549501041</v>
      </c>
      <c r="AJ593">
        <v>0.99625795169988074</v>
      </c>
      <c r="AK593">
        <v>0.99780401592110735</v>
      </c>
      <c r="AL593">
        <v>0.99926754130635009</v>
      </c>
      <c r="AM593">
        <v>0.9980257961250838</v>
      </c>
      <c r="AN593">
        <v>0.99668855999520056</v>
      </c>
      <c r="AO593">
        <v>0.9962609160577437</v>
      </c>
      <c r="AP593">
        <v>0.9993252940448869</v>
      </c>
      <c r="AQ593">
        <v>0.99854316916933483</v>
      </c>
      <c r="AR593">
        <v>0.99756231192364297</v>
      </c>
      <c r="AS593">
        <v>0.9954050080199609</v>
      </c>
      <c r="AT593">
        <v>0.99934775743286786</v>
      </c>
      <c r="AU593">
        <v>0.99770879856303707</v>
      </c>
      <c r="AV593">
        <v>0.99771703169125969</v>
      </c>
      <c r="AW593">
        <v>0.99402587179944168</v>
      </c>
      <c r="AX593">
        <v>0.99934109310292984</v>
      </c>
      <c r="AY593">
        <v>932.61285905838008</v>
      </c>
      <c r="AZ593">
        <f>_xlfn.STDEV.S(HyperP_results[[#This Row],[Train Time Fold 1]:[Train Time Fold 5]])</f>
        <v>102.94439699473445</v>
      </c>
      <c r="BA593">
        <v>1043.345187664032</v>
      </c>
      <c r="BB593">
        <v>937.23844575881958</v>
      </c>
      <c r="BC593">
        <v>765.8466899394989</v>
      </c>
      <c r="BD593">
        <v>936.23994588851929</v>
      </c>
      <c r="BE593">
        <v>980.39402604103088</v>
      </c>
    </row>
    <row r="594" spans="1:57" x14ac:dyDescent="0.25">
      <c r="A594" t="s">
        <v>2</v>
      </c>
      <c r="B5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0.70359207173721472</v>
      </c>
      <c r="C594">
        <v>53</v>
      </c>
      <c r="D594">
        <v>0.9</v>
      </c>
      <c r="E594">
        <v>0.999</v>
      </c>
      <c r="F594">
        <v>128</v>
      </c>
      <c r="G594">
        <v>3</v>
      </c>
      <c r="H594">
        <v>8</v>
      </c>
      <c r="I594">
        <v>3</v>
      </c>
      <c r="J594">
        <v>0</v>
      </c>
      <c r="K594">
        <v>1</v>
      </c>
      <c r="L594" t="b">
        <v>0</v>
      </c>
      <c r="M5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94">
        <f>STANDARDIZE(HyperP_results[[#This Row],[Nparam]],AVERAGE(M:M),_xlfn.STDEV.S(M:M))</f>
        <v>-0.37188632013050488</v>
      </c>
      <c r="O594">
        <f>STANDARDIZE(HyperP_results[[#This Row],[AvgOACC]],AVERAGE(P:P),_xlfn.STDEV.S(P:P))</f>
        <v>0.25726642639689118</v>
      </c>
      <c r="P594">
        <v>0.97223862154184104</v>
      </c>
      <c r="Q594">
        <f>_xlfn.STDEV.S(HyperP_results[[#This Row],[OACC Fold 1]:[OACC fold 5]])</f>
        <v>2.1350619147167712E-3</v>
      </c>
      <c r="R594">
        <v>0.97370769547607605</v>
      </c>
      <c r="S594">
        <v>0.9714423010915082</v>
      </c>
      <c r="T594">
        <v>0.97336445390265669</v>
      </c>
      <c r="U594">
        <v>0.97384499210544384</v>
      </c>
      <c r="V594">
        <v>0.96883366513352098</v>
      </c>
      <c r="W594">
        <f>STANDARDIZE(HyperP_results[[#This Row],[AvgROCAUC]],AVERAGE(Y:Y),_xlfn.STDEV.S(Y:Y))</f>
        <v>0.42060907923973134</v>
      </c>
      <c r="X594">
        <f>_xlfn.STDEV.S(HyperP_results[[#This Row],[ROC_AUC Fold 1]:[ROC_AUC Fold 5]])</f>
        <v>3.1711640502513256E-4</v>
      </c>
      <c r="Y594">
        <v>0.99693676958938759</v>
      </c>
      <c r="Z594">
        <v>0.99695237483586407</v>
      </c>
      <c r="AA594">
        <v>0.99705729643131902</v>
      </c>
      <c r="AB594">
        <v>0.9973938859710948</v>
      </c>
      <c r="AC594">
        <v>0.99667587876956365</v>
      </c>
      <c r="AD594">
        <v>0.99660441193909621</v>
      </c>
      <c r="AE594">
        <v>0.9967587028214403</v>
      </c>
      <c r="AF594">
        <v>0.99658274100621902</v>
      </c>
      <c r="AG594">
        <v>0.99606412998277183</v>
      </c>
      <c r="AH594">
        <v>0.99926907812381416</v>
      </c>
      <c r="AI594">
        <v>0.99788316265346677</v>
      </c>
      <c r="AJ594">
        <v>0.99673014695045026</v>
      </c>
      <c r="AK594">
        <v>0.99480276837165094</v>
      </c>
      <c r="AL594">
        <v>0.99913314877352477</v>
      </c>
      <c r="AM594">
        <v>0.99787264043306412</v>
      </c>
      <c r="AN594">
        <v>0.99725555720965231</v>
      </c>
      <c r="AO594">
        <v>0.99552018356799143</v>
      </c>
      <c r="AP594">
        <v>0.9991886896439357</v>
      </c>
      <c r="AQ594">
        <v>0.99769297183189087</v>
      </c>
      <c r="AR594">
        <v>0.99729386683138499</v>
      </c>
      <c r="AS594">
        <v>0.99240338917602333</v>
      </c>
      <c r="AT594">
        <v>0.99960246697407995</v>
      </c>
      <c r="AU594">
        <v>0.99728419658941181</v>
      </c>
      <c r="AV594">
        <v>0.99628609603290819</v>
      </c>
      <c r="AW594">
        <v>0.99403025307431836</v>
      </c>
      <c r="AX594">
        <v>0.99906449468493841</v>
      </c>
      <c r="AY594">
        <v>540.59769248962402</v>
      </c>
      <c r="AZ594">
        <f>_xlfn.STDEV.S(HyperP_results[[#This Row],[Train Time Fold 1]:[Train Time Fold 5]])</f>
        <v>58.85289546017087</v>
      </c>
      <c r="BA594">
        <v>528.18264555931091</v>
      </c>
      <c r="BB594">
        <v>505.51906561851501</v>
      </c>
      <c r="BC594">
        <v>552.90892124176025</v>
      </c>
      <c r="BD594">
        <v>481.70512199401855</v>
      </c>
      <c r="BE594">
        <v>634.67270803451538</v>
      </c>
    </row>
    <row r="595" spans="1:57" x14ac:dyDescent="0.25">
      <c r="A595" t="s">
        <v>3</v>
      </c>
      <c r="B5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0.70345393068057849</v>
      </c>
      <c r="C595">
        <v>14</v>
      </c>
      <c r="D595">
        <v>0.9</v>
      </c>
      <c r="E595">
        <v>0.999</v>
      </c>
      <c r="F595">
        <v>256</v>
      </c>
      <c r="G595">
        <v>1</v>
      </c>
      <c r="H595">
        <v>8</v>
      </c>
      <c r="I595">
        <v>5</v>
      </c>
      <c r="J595">
        <v>0</v>
      </c>
      <c r="K595">
        <v>1</v>
      </c>
      <c r="L595" t="b">
        <v>0</v>
      </c>
      <c r="M5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95">
        <f>STANDARDIZE(HyperP_results[[#This Row],[Nparam]],AVERAGE(M:M),_xlfn.STDEV.S(M:M))</f>
        <v>-0.1953087066324975</v>
      </c>
      <c r="O595">
        <f>STANDARDIZE(HyperP_results[[#This Row],[AvgOACC]],AVERAGE(P:P),_xlfn.STDEV.S(P:P))</f>
        <v>0.40079157059513165</v>
      </c>
      <c r="P595">
        <v>0.97630260177112649</v>
      </c>
      <c r="Q595">
        <f>_xlfn.STDEV.S(HyperP_results[[#This Row],[OACC Fold 1]:[OACC fold 5]])</f>
        <v>1.562710693842849E-3</v>
      </c>
      <c r="R595">
        <v>0.97686551795153431</v>
      </c>
      <c r="S595">
        <v>0.9742568819935471</v>
      </c>
      <c r="T595">
        <v>0.97714011121026978</v>
      </c>
      <c r="U595">
        <v>0.97810118761584408</v>
      </c>
      <c r="V595">
        <v>0.97514931008443739</v>
      </c>
      <c r="W595">
        <f>STANDARDIZE(HyperP_results[[#This Row],[AvgROCAUC]],AVERAGE(Y:Y),_xlfn.STDEV.S(Y:Y))</f>
        <v>0.50283521556203692</v>
      </c>
      <c r="X595">
        <f>_xlfn.STDEV.S(HyperP_results[[#This Row],[ROC_AUC Fold 1]:[ROC_AUC Fold 5]])</f>
        <v>4.842799932341695E-4</v>
      </c>
      <c r="Y595">
        <v>0.9974771497296897</v>
      </c>
      <c r="Z595">
        <v>0.99798916760380818</v>
      </c>
      <c r="AA595">
        <v>0.9968192424211636</v>
      </c>
      <c r="AB595">
        <v>0.9973356816510206</v>
      </c>
      <c r="AC595">
        <v>0.99792232784768309</v>
      </c>
      <c r="AD595">
        <v>0.99731932912477317</v>
      </c>
      <c r="AE595">
        <v>0.99837590347873661</v>
      </c>
      <c r="AF595">
        <v>0.99742405288764546</v>
      </c>
      <c r="AG595">
        <v>0.99676038139369083</v>
      </c>
      <c r="AH595">
        <v>0.99966553394123114</v>
      </c>
      <c r="AI595">
        <v>0.9976107712044926</v>
      </c>
      <c r="AJ595">
        <v>0.99741738712456007</v>
      </c>
      <c r="AK595">
        <v>0.9935663577496584</v>
      </c>
      <c r="AL595">
        <v>0.99965402935441994</v>
      </c>
      <c r="AM595">
        <v>0.99792987128170674</v>
      </c>
      <c r="AN595">
        <v>0.99739801937959527</v>
      </c>
      <c r="AO595">
        <v>0.99555267183508589</v>
      </c>
      <c r="AP595">
        <v>0.99942560370067945</v>
      </c>
      <c r="AQ595">
        <v>0.99813356449426693</v>
      </c>
      <c r="AR595">
        <v>0.99724507714880128</v>
      </c>
      <c r="AS595">
        <v>0.99694209291273095</v>
      </c>
      <c r="AT595">
        <v>0.99974656874621137</v>
      </c>
      <c r="AU595">
        <v>0.99837146697884183</v>
      </c>
      <c r="AV595">
        <v>0.9979511666196359</v>
      </c>
      <c r="AW595">
        <v>0.99368316699340575</v>
      </c>
      <c r="AX595">
        <v>0.99953006419990331</v>
      </c>
      <c r="AY595">
        <v>448.85446729660032</v>
      </c>
      <c r="AZ595">
        <f>_xlfn.STDEV.S(HyperP_results[[#This Row],[Train Time Fold 1]:[Train Time Fold 5]])</f>
        <v>66.169753407438336</v>
      </c>
      <c r="BA595">
        <v>468.17596340179443</v>
      </c>
      <c r="BB595">
        <v>342.24358248710632</v>
      </c>
      <c r="BC595">
        <v>522.11932158470154</v>
      </c>
      <c r="BD595">
        <v>468.28570055961609</v>
      </c>
      <c r="BE595">
        <v>443.44776844978333</v>
      </c>
    </row>
    <row r="596" spans="1:57" x14ac:dyDescent="0.25">
      <c r="A596" t="s">
        <v>1</v>
      </c>
      <c r="B5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0.70115563489018484</v>
      </c>
      <c r="C596">
        <v>45</v>
      </c>
      <c r="D596">
        <v>0.85</v>
      </c>
      <c r="E596">
        <v>0.9</v>
      </c>
      <c r="F596">
        <v>128</v>
      </c>
      <c r="G596">
        <v>3</v>
      </c>
      <c r="H596">
        <v>2</v>
      </c>
      <c r="I596">
        <v>3</v>
      </c>
      <c r="J596">
        <v>0</v>
      </c>
      <c r="K596">
        <v>1</v>
      </c>
      <c r="L596" t="b">
        <v>0</v>
      </c>
      <c r="M5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96">
        <f>STANDARDIZE(HyperP_results[[#This Row],[Nparam]],AVERAGE(M:M),_xlfn.STDEV.S(M:M))</f>
        <v>-0.37188632013050488</v>
      </c>
      <c r="O596">
        <f>STANDARDIZE(HyperP_results[[#This Row],[AvgOACC]],AVERAGE(P:P),_xlfn.STDEV.S(P:P))</f>
        <v>0.25726642639689118</v>
      </c>
      <c r="P596">
        <v>0.97223862154184104</v>
      </c>
      <c r="Q596">
        <f>_xlfn.STDEV.S(HyperP_results[[#This Row],[OACC Fold 1]:[OACC fold 5]])</f>
        <v>2.4059251150246783E-3</v>
      </c>
      <c r="R596">
        <v>0.97157959772087599</v>
      </c>
      <c r="S596">
        <v>0.97535525502848908</v>
      </c>
      <c r="T596">
        <v>0.97089311457403715</v>
      </c>
      <c r="U596">
        <v>0.97398228873481152</v>
      </c>
      <c r="V596">
        <v>0.96938285165099192</v>
      </c>
      <c r="W596">
        <f>STANDARDIZE(HyperP_results[[#This Row],[AvgROCAUC]],AVERAGE(Y:Y),_xlfn.STDEV.S(Y:Y))</f>
        <v>0.40384753084272618</v>
      </c>
      <c r="X596">
        <f>_xlfn.STDEV.S(HyperP_results[[#This Row],[ROC_AUC Fold 1]:[ROC_AUC Fold 5]])</f>
        <v>6.2529975689926012E-4</v>
      </c>
      <c r="Y596">
        <v>0.99682661473741996</v>
      </c>
      <c r="Z596">
        <v>0.99660516393478626</v>
      </c>
      <c r="AA596">
        <v>0.99711618936458002</v>
      </c>
      <c r="AB596">
        <v>0.99596083878862995</v>
      </c>
      <c r="AC596">
        <v>0.99765171111992179</v>
      </c>
      <c r="AD596">
        <v>0.99679917047918154</v>
      </c>
      <c r="AE596">
        <v>0.99666557490190988</v>
      </c>
      <c r="AF596">
        <v>0.99595297452271292</v>
      </c>
      <c r="AG596">
        <v>0.99573438335412578</v>
      </c>
      <c r="AH596">
        <v>0.99872757259078293</v>
      </c>
      <c r="AI596">
        <v>0.99833372779604146</v>
      </c>
      <c r="AJ596">
        <v>0.99735865434537396</v>
      </c>
      <c r="AK596">
        <v>0.99302367373611355</v>
      </c>
      <c r="AL596">
        <v>0.99906353237867573</v>
      </c>
      <c r="AM596">
        <v>0.99730915672360243</v>
      </c>
      <c r="AN596">
        <v>0.99542358332166836</v>
      </c>
      <c r="AO596">
        <v>0.99182639755242685</v>
      </c>
      <c r="AP596">
        <v>0.99926779983639069</v>
      </c>
      <c r="AQ596">
        <v>0.99806936062513762</v>
      </c>
      <c r="AR596">
        <v>0.99635977123101083</v>
      </c>
      <c r="AS596">
        <v>0.99626663399275228</v>
      </c>
      <c r="AT596">
        <v>0.999597296373266</v>
      </c>
      <c r="AU596">
        <v>0.99783591392958737</v>
      </c>
      <c r="AV596">
        <v>0.99694111835210486</v>
      </c>
      <c r="AW596">
        <v>0.99345563773540069</v>
      </c>
      <c r="AX596">
        <v>0.99856640783596506</v>
      </c>
      <c r="AY596">
        <v>503.72398643493653</v>
      </c>
      <c r="AZ596">
        <f>_xlfn.STDEV.S(HyperP_results[[#This Row],[Train Time Fold 1]:[Train Time Fold 5]])</f>
        <v>43.447868539839178</v>
      </c>
      <c r="BA596">
        <v>571.0734760761261</v>
      </c>
      <c r="BB596">
        <v>523.67521834373474</v>
      </c>
      <c r="BC596">
        <v>471.28749299049377</v>
      </c>
      <c r="BD596">
        <v>470.82854723930359</v>
      </c>
      <c r="BE596">
        <v>481.75519752502441</v>
      </c>
    </row>
    <row r="597" spans="1:57" x14ac:dyDescent="0.25">
      <c r="A597" t="s">
        <v>2</v>
      </c>
      <c r="B5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0.70070216723878898</v>
      </c>
      <c r="C597">
        <v>65</v>
      </c>
      <c r="D597">
        <v>0.9</v>
      </c>
      <c r="E597">
        <v>0.999</v>
      </c>
      <c r="F597">
        <v>128</v>
      </c>
      <c r="G597">
        <v>4</v>
      </c>
      <c r="H597">
        <v>2</v>
      </c>
      <c r="I597">
        <v>3</v>
      </c>
      <c r="J597">
        <v>0</v>
      </c>
      <c r="K597">
        <v>1</v>
      </c>
      <c r="L597" t="b">
        <v>0</v>
      </c>
      <c r="M5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597">
        <f>STANDARDIZE(HyperP_results[[#This Row],[Nparam]],AVERAGE(M:M),_xlfn.STDEV.S(M:M))</f>
        <v>-0.20063037885718896</v>
      </c>
      <c r="O597">
        <f>STANDARDIZE(HyperP_results[[#This Row],[AvgOACC]],AVERAGE(P:P),_xlfn.STDEV.S(P:P))</f>
        <v>0.41145897996121611</v>
      </c>
      <c r="P597">
        <v>0.97660465435573551</v>
      </c>
      <c r="Q597">
        <f>_xlfn.STDEV.S(HyperP_results[[#This Row],[OACC Fold 1]:[OACC fold 5]])</f>
        <v>1.435390132621404E-3</v>
      </c>
      <c r="R597">
        <v>0.97816983593052786</v>
      </c>
      <c r="S597">
        <v>0.97720875952495367</v>
      </c>
      <c r="T597">
        <v>0.97514931008443739</v>
      </c>
      <c r="U597">
        <v>0.97748335278368914</v>
      </c>
      <c r="V597">
        <v>0.97501201345506971</v>
      </c>
      <c r="W597">
        <f>STANDARDIZE(HyperP_results[[#This Row],[AvgROCAUC]],AVERAGE(Y:Y),_xlfn.STDEV.S(Y:Y))</f>
        <v>0.46593004324812204</v>
      </c>
      <c r="X597">
        <f>_xlfn.STDEV.S(HyperP_results[[#This Row],[ROC_AUC Fold 1]:[ROC_AUC Fold 5]])</f>
        <v>3.3721256628692977E-4</v>
      </c>
      <c r="Y597">
        <v>0.99723461343788711</v>
      </c>
      <c r="Z597">
        <v>0.99724420846056905</v>
      </c>
      <c r="AA597">
        <v>0.99726493695949481</v>
      </c>
      <c r="AB597">
        <v>0.99689363841680212</v>
      </c>
      <c r="AC597">
        <v>0.99776740873797731</v>
      </c>
      <c r="AD597">
        <v>0.99700287461459203</v>
      </c>
      <c r="AE597">
        <v>0.99836545841485402</v>
      </c>
      <c r="AF597">
        <v>0.99734526727117756</v>
      </c>
      <c r="AG597">
        <v>0.99439727766886465</v>
      </c>
      <c r="AH597">
        <v>0.99902729508463728</v>
      </c>
      <c r="AI597">
        <v>0.99803127423799731</v>
      </c>
      <c r="AJ597">
        <v>0.9976951642851376</v>
      </c>
      <c r="AK597">
        <v>0.99419696429632265</v>
      </c>
      <c r="AL597">
        <v>0.99945586607822168</v>
      </c>
      <c r="AM597">
        <v>0.99788469613929986</v>
      </c>
      <c r="AN597">
        <v>0.99683274415394052</v>
      </c>
      <c r="AO597">
        <v>0.99344694944454348</v>
      </c>
      <c r="AP597">
        <v>0.99939254058102955</v>
      </c>
      <c r="AQ597">
        <v>0.99816272001422768</v>
      </c>
      <c r="AR597">
        <v>0.99715705204405614</v>
      </c>
      <c r="AS597">
        <v>0.99647340788926519</v>
      </c>
      <c r="AT597">
        <v>0.9995223370242422</v>
      </c>
      <c r="AU597">
        <v>0.9977944615892661</v>
      </c>
      <c r="AV597">
        <v>0.99697383613924928</v>
      </c>
      <c r="AW597">
        <v>0.99432817976593602</v>
      </c>
      <c r="AX597">
        <v>0.99930689532365702</v>
      </c>
      <c r="AY597">
        <v>646.19564986228943</v>
      </c>
      <c r="AZ597">
        <f>_xlfn.STDEV.S(HyperP_results[[#This Row],[Train Time Fold 1]:[Train Time Fold 5]])</f>
        <v>61.3073631037146</v>
      </c>
      <c r="BA597">
        <v>678.6536238193512</v>
      </c>
      <c r="BB597">
        <v>712.78742265701294</v>
      </c>
      <c r="BC597">
        <v>630.90334892272949</v>
      </c>
      <c r="BD597">
        <v>550.44264054298401</v>
      </c>
      <c r="BE597">
        <v>658.19121336936951</v>
      </c>
    </row>
    <row r="598" spans="1:57" x14ac:dyDescent="0.25">
      <c r="A598" t="s">
        <v>1</v>
      </c>
      <c r="B5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0.69982532128913499</v>
      </c>
      <c r="C598">
        <v>49</v>
      </c>
      <c r="D598">
        <v>0.85</v>
      </c>
      <c r="E598">
        <v>0.9</v>
      </c>
      <c r="F598">
        <v>128</v>
      </c>
      <c r="G598">
        <v>3</v>
      </c>
      <c r="H598">
        <v>4</v>
      </c>
      <c r="I598">
        <v>3</v>
      </c>
      <c r="J598">
        <v>0</v>
      </c>
      <c r="K598">
        <v>1</v>
      </c>
      <c r="L598" t="b">
        <v>0</v>
      </c>
      <c r="M5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598">
        <f>STANDARDIZE(HyperP_results[[#This Row],[Nparam]],AVERAGE(M:M),_xlfn.STDEV.S(M:M))</f>
        <v>-0.37188632013050488</v>
      </c>
      <c r="O598">
        <f>STANDARDIZE(HyperP_results[[#This Row],[AvgOACC]],AVERAGE(P:P),_xlfn.STDEV.S(P:P))</f>
        <v>0.26453966005559171</v>
      </c>
      <c r="P598">
        <v>0.97244456648589284</v>
      </c>
      <c r="Q598">
        <f>_xlfn.STDEV.S(HyperP_results[[#This Row],[OACC Fold 1]:[OACC fold 5]])</f>
        <v>1.7179917961174405E-3</v>
      </c>
      <c r="R598">
        <v>0.97302121232923733</v>
      </c>
      <c r="S598">
        <v>0.97116770783277273</v>
      </c>
      <c r="T598">
        <v>0.97054987300061779</v>
      </c>
      <c r="U598">
        <v>0.97494336514038582</v>
      </c>
      <c r="V598">
        <v>0.97254067412645018</v>
      </c>
      <c r="W598">
        <f>STANDARDIZE(HyperP_results[[#This Row],[AvgROCAUC]],AVERAGE(Y:Y),_xlfn.STDEV.S(Y:Y))</f>
        <v>0.38760280285190513</v>
      </c>
      <c r="X598">
        <f>_xlfn.STDEV.S(HyperP_results[[#This Row],[ROC_AUC Fold 1]:[ROC_AUC Fold 5]])</f>
        <v>3.3600463997605895E-4</v>
      </c>
      <c r="Y598">
        <v>0.99671985636613469</v>
      </c>
      <c r="Z598">
        <v>0.99668035853847947</v>
      </c>
      <c r="AA598">
        <v>0.99671242704843399</v>
      </c>
      <c r="AB598">
        <v>0.99629127147489405</v>
      </c>
      <c r="AC598">
        <v>0.99723441587223338</v>
      </c>
      <c r="AD598">
        <v>0.9966808088966328</v>
      </c>
      <c r="AE598">
        <v>0.99760614181329776</v>
      </c>
      <c r="AF598">
        <v>0.99587174479311324</v>
      </c>
      <c r="AG598">
        <v>0.99413592348363333</v>
      </c>
      <c r="AH598">
        <v>0.99922341884607013</v>
      </c>
      <c r="AI598">
        <v>0.99792815454913875</v>
      </c>
      <c r="AJ598">
        <v>0.99571222937927673</v>
      </c>
      <c r="AK598">
        <v>0.99324370284560093</v>
      </c>
      <c r="AL598">
        <v>0.99939126229360609</v>
      </c>
      <c r="AM598">
        <v>0.9973172485136278</v>
      </c>
      <c r="AN598">
        <v>0.99688845882372989</v>
      </c>
      <c r="AO598">
        <v>0.99218313728984742</v>
      </c>
      <c r="AP598">
        <v>0.99928385742447434</v>
      </c>
      <c r="AQ598">
        <v>0.99769416775794906</v>
      </c>
      <c r="AR598">
        <v>0.99710354077928709</v>
      </c>
      <c r="AS598">
        <v>0.99503824333155111</v>
      </c>
      <c r="AT598">
        <v>0.99952663149547394</v>
      </c>
      <c r="AU598">
        <v>0.99795529435501695</v>
      </c>
      <c r="AV598">
        <v>0.99683755831616894</v>
      </c>
      <c r="AW598">
        <v>0.99267072120239985</v>
      </c>
      <c r="AX598">
        <v>0.99899447613224801</v>
      </c>
      <c r="AY598">
        <v>483.71200284957888</v>
      </c>
      <c r="AZ598">
        <f>_xlfn.STDEV.S(HyperP_results[[#This Row],[Train Time Fold 1]:[Train Time Fold 5]])</f>
        <v>32.057841434563649</v>
      </c>
      <c r="BA598">
        <v>478.78548669815063</v>
      </c>
      <c r="BB598">
        <v>515.2393970489502</v>
      </c>
      <c r="BC598">
        <v>447.84628391265869</v>
      </c>
      <c r="BD598">
        <v>518.03705883026123</v>
      </c>
      <c r="BE598">
        <v>458.65178775787354</v>
      </c>
    </row>
    <row r="599" spans="1:57" x14ac:dyDescent="0.25">
      <c r="A599" t="s">
        <v>7</v>
      </c>
      <c r="B5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0.69921365128627255</v>
      </c>
      <c r="C599">
        <v>14</v>
      </c>
      <c r="D599">
        <v>0.85</v>
      </c>
      <c r="E599">
        <v>0.999</v>
      </c>
      <c r="F599">
        <v>256</v>
      </c>
      <c r="G599">
        <v>1</v>
      </c>
      <c r="H599">
        <v>8</v>
      </c>
      <c r="I599">
        <v>5</v>
      </c>
      <c r="J599">
        <v>0</v>
      </c>
      <c r="K599">
        <v>1</v>
      </c>
      <c r="L599" t="b">
        <v>0</v>
      </c>
      <c r="M5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599">
        <f>STANDARDIZE(HyperP_results[[#This Row],[Nparam]],AVERAGE(M:M),_xlfn.STDEV.S(M:M))</f>
        <v>-0.1953087066324975</v>
      </c>
      <c r="O599">
        <f>STANDARDIZE(HyperP_results[[#This Row],[AvgOACC]],AVERAGE(P:P),_xlfn.STDEV.S(P:P))</f>
        <v>0.36394052005775118</v>
      </c>
      <c r="P599">
        <v>0.97525914738793174</v>
      </c>
      <c r="Q599">
        <f>_xlfn.STDEV.S(HyperP_results[[#This Row],[OACC Fold 1]:[OACC fold 5]])</f>
        <v>4.0952618034116577E-3</v>
      </c>
      <c r="R599">
        <v>0.96903961007757256</v>
      </c>
      <c r="S599">
        <v>0.98016063705636025</v>
      </c>
      <c r="T599">
        <v>0.97727740783963757</v>
      </c>
      <c r="U599">
        <v>0.97473742019633414</v>
      </c>
      <c r="V599">
        <v>0.9750806617697535</v>
      </c>
      <c r="W599">
        <f>STANDARDIZE(HyperP_results[[#This Row],[AvgROCAUC]],AVERAGE(Y:Y),_xlfn.STDEV.S(Y:Y))</f>
        <v>0.508255832865812</v>
      </c>
      <c r="X599">
        <f>_xlfn.STDEV.S(HyperP_results[[#This Row],[ROC_AUC Fold 1]:[ROC_AUC Fold 5]])</f>
        <v>4.9435623926941499E-4</v>
      </c>
      <c r="Y599">
        <v>0.99751277336555721</v>
      </c>
      <c r="Z599">
        <v>0.99712318499634478</v>
      </c>
      <c r="AA599">
        <v>0.99781273652139912</v>
      </c>
      <c r="AB599">
        <v>0.99780653960274168</v>
      </c>
      <c r="AC599">
        <v>0.99797135425693861</v>
      </c>
      <c r="AD599">
        <v>0.99685005145036165</v>
      </c>
      <c r="AE599">
        <v>0.99759188714624447</v>
      </c>
      <c r="AF599">
        <v>0.99729332986713659</v>
      </c>
      <c r="AG599">
        <v>0.99443748886116556</v>
      </c>
      <c r="AH599">
        <v>0.99952414673452716</v>
      </c>
      <c r="AI599">
        <v>0.99820194446003663</v>
      </c>
      <c r="AJ599">
        <v>0.99793135449046544</v>
      </c>
      <c r="AK599">
        <v>0.9963354719895442</v>
      </c>
      <c r="AL599">
        <v>0.99980029990633745</v>
      </c>
      <c r="AM599">
        <v>0.9984307424752622</v>
      </c>
      <c r="AN599">
        <v>0.99782540588942381</v>
      </c>
      <c r="AO599">
        <v>0.99579631527356982</v>
      </c>
      <c r="AP599">
        <v>0.99967603313343989</v>
      </c>
      <c r="AQ599">
        <v>0.99831030114768393</v>
      </c>
      <c r="AR599">
        <v>0.99738803925097552</v>
      </c>
      <c r="AS599">
        <v>0.9968044169191469</v>
      </c>
      <c r="AT599">
        <v>0.99967715343028285</v>
      </c>
      <c r="AU599">
        <v>0.99779915849241552</v>
      </c>
      <c r="AV599">
        <v>0.99640678337677191</v>
      </c>
      <c r="AW599">
        <v>0.9938696310818036</v>
      </c>
      <c r="AX599">
        <v>0.99950464207923417</v>
      </c>
      <c r="AY599">
        <v>450.38991718292237</v>
      </c>
      <c r="AZ599">
        <f>_xlfn.STDEV.S(HyperP_results[[#This Row],[Train Time Fold 1]:[Train Time Fold 5]])</f>
        <v>89.945527428873532</v>
      </c>
      <c r="BA599">
        <v>371.67511391639709</v>
      </c>
      <c r="BB599">
        <v>574.18207573890686</v>
      </c>
      <c r="BC599">
        <v>484.62851715087891</v>
      </c>
      <c r="BD599">
        <v>467.83921027183533</v>
      </c>
      <c r="BE599">
        <v>353.62466883659363</v>
      </c>
    </row>
    <row r="600" spans="1:57" x14ac:dyDescent="0.25">
      <c r="A600" t="s">
        <v>9</v>
      </c>
      <c r="B6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0.69832563603880515</v>
      </c>
      <c r="C600">
        <v>77</v>
      </c>
      <c r="D600">
        <v>0.9</v>
      </c>
      <c r="E600">
        <v>0.9</v>
      </c>
      <c r="F600">
        <v>128</v>
      </c>
      <c r="G600">
        <v>4</v>
      </c>
      <c r="H600">
        <v>16</v>
      </c>
      <c r="I600">
        <v>3</v>
      </c>
      <c r="J600">
        <v>0</v>
      </c>
      <c r="K600">
        <v>1</v>
      </c>
      <c r="L600" t="b">
        <v>0</v>
      </c>
      <c r="M6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00">
        <f>STANDARDIZE(HyperP_results[[#This Row],[Nparam]],AVERAGE(M:M),_xlfn.STDEV.S(M:M))</f>
        <v>-0.20063037885718896</v>
      </c>
      <c r="O600">
        <f>STANDARDIZE(HyperP_results[[#This Row],[AvgOACC]],AVERAGE(P:P),_xlfn.STDEV.S(P:P))</f>
        <v>0.37945675186296279</v>
      </c>
      <c r="P600">
        <v>0.97569849660190844</v>
      </c>
      <c r="Q600">
        <f>_xlfn.STDEV.S(HyperP_results[[#This Row],[OACC Fold 1]:[OACC fold 5]])</f>
        <v>1.1998735699147492E-3</v>
      </c>
      <c r="R600">
        <v>0.97645362806343106</v>
      </c>
      <c r="S600">
        <v>0.97638497974874716</v>
      </c>
      <c r="T600">
        <v>0.97501201345506971</v>
      </c>
      <c r="U600">
        <v>0.97672822132216652</v>
      </c>
      <c r="V600">
        <v>0.97391364042012774</v>
      </c>
      <c r="W600">
        <f>STANDARDIZE(HyperP_results[[#This Row],[AvgROCAUC]],AVERAGE(Y:Y),_xlfn.STDEV.S(Y:Y))</f>
        <v>0.48005776530869765</v>
      </c>
      <c r="X600">
        <f>_xlfn.STDEV.S(HyperP_results[[#This Row],[ROC_AUC Fold 1]:[ROC_AUC Fold 5]])</f>
        <v>9.1792712670315304E-5</v>
      </c>
      <c r="Y600">
        <v>0.99732745910437104</v>
      </c>
      <c r="Z600">
        <v>0.99747736421359134</v>
      </c>
      <c r="AA600">
        <v>0.99724232387534073</v>
      </c>
      <c r="AB600">
        <v>0.99730885184731921</v>
      </c>
      <c r="AC600">
        <v>0.99734024097380003</v>
      </c>
      <c r="AD600">
        <v>0.99726851461180377</v>
      </c>
      <c r="AE600">
        <v>0.99825281954035161</v>
      </c>
      <c r="AF600">
        <v>0.9972935335432308</v>
      </c>
      <c r="AG600">
        <v>0.9947657503118873</v>
      </c>
      <c r="AH600">
        <v>0.99944479237481143</v>
      </c>
      <c r="AI600">
        <v>0.99812657218465028</v>
      </c>
      <c r="AJ600">
        <v>0.99719460250943759</v>
      </c>
      <c r="AK600">
        <v>0.99372126180716458</v>
      </c>
      <c r="AL600">
        <v>0.99931265479845266</v>
      </c>
      <c r="AM600">
        <v>0.99774812909906052</v>
      </c>
      <c r="AN600">
        <v>0.99576496297168604</v>
      </c>
      <c r="AO600">
        <v>0.99659582367967692</v>
      </c>
      <c r="AP600">
        <v>0.9990924015665541</v>
      </c>
      <c r="AQ600">
        <v>0.99846781618307845</v>
      </c>
      <c r="AR600">
        <v>0.99652293429853589</v>
      </c>
      <c r="AS600">
        <v>0.99433987554209002</v>
      </c>
      <c r="AT600">
        <v>0.99928563840919915</v>
      </c>
      <c r="AU600">
        <v>0.99823129287129697</v>
      </c>
      <c r="AV600">
        <v>0.9977986687730479</v>
      </c>
      <c r="AW600">
        <v>0.9937883175904475</v>
      </c>
      <c r="AX600">
        <v>0.99890779675471253</v>
      </c>
      <c r="AY600">
        <v>937.02721719741817</v>
      </c>
      <c r="AZ600">
        <f>_xlfn.STDEV.S(HyperP_results[[#This Row],[Train Time Fold 1]:[Train Time Fold 5]])</f>
        <v>55.623457920132225</v>
      </c>
      <c r="BA600">
        <v>912.56209135055542</v>
      </c>
      <c r="BB600">
        <v>1018.8047494888306</v>
      </c>
      <c r="BC600">
        <v>867.79809617996216</v>
      </c>
      <c r="BD600">
        <v>953.61792778968811</v>
      </c>
      <c r="BE600">
        <v>932.35322117805481</v>
      </c>
    </row>
    <row r="601" spans="1:57" x14ac:dyDescent="0.25">
      <c r="A601" t="s">
        <v>3</v>
      </c>
      <c r="B6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0.69812516771336819</v>
      </c>
      <c r="C601">
        <v>7</v>
      </c>
      <c r="D601">
        <v>0.9</v>
      </c>
      <c r="E601">
        <v>0.999</v>
      </c>
      <c r="F601">
        <v>256</v>
      </c>
      <c r="G601">
        <v>1</v>
      </c>
      <c r="H601">
        <v>2</v>
      </c>
      <c r="I601">
        <v>7</v>
      </c>
      <c r="J601">
        <v>0</v>
      </c>
      <c r="K601">
        <v>1</v>
      </c>
      <c r="L601" t="b">
        <v>0</v>
      </c>
      <c r="M6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01">
        <f>STANDARDIZE(HyperP_results[[#This Row],[Nparam]],AVERAGE(M:M),_xlfn.STDEV.S(M:M))</f>
        <v>-0.1953087066324975</v>
      </c>
      <c r="O601">
        <f>STANDARDIZE(HyperP_results[[#This Row],[AvgOACC]],AVERAGE(P:P),_xlfn.STDEV.S(P:P))</f>
        <v>0.36151610883818175</v>
      </c>
      <c r="P601">
        <v>0.97519049907324773</v>
      </c>
      <c r="Q601">
        <f>_xlfn.STDEV.S(HyperP_results[[#This Row],[OACC Fold 1]:[OACC fold 5]])</f>
        <v>5.1704532531272E-3</v>
      </c>
      <c r="R601">
        <v>0.97446282693759867</v>
      </c>
      <c r="S601">
        <v>0.97665957300748263</v>
      </c>
      <c r="T601">
        <v>0.98043523031509572</v>
      </c>
      <c r="U601">
        <v>0.97762064941305693</v>
      </c>
      <c r="V601">
        <v>0.9667742156930047</v>
      </c>
      <c r="W601">
        <f>STANDARDIZE(HyperP_results[[#This Row],[AvgROCAUC]],AVERAGE(Y:Y),_xlfn.STDEV.S(Y:Y))</f>
        <v>0.50278656244711528</v>
      </c>
      <c r="X601">
        <f>_xlfn.STDEV.S(HyperP_results[[#This Row],[ROC_AUC Fold 1]:[ROC_AUC Fold 5]])</f>
        <v>9.6528301372925498E-4</v>
      </c>
      <c r="Y601">
        <v>0.99747682998735177</v>
      </c>
      <c r="Z601">
        <v>0.99755694795612193</v>
      </c>
      <c r="AA601">
        <v>0.99756012600317978</v>
      </c>
      <c r="AB601">
        <v>0.99831597166021613</v>
      </c>
      <c r="AC601">
        <v>0.99809515262327497</v>
      </c>
      <c r="AD601">
        <v>0.99585595169396524</v>
      </c>
      <c r="AE601">
        <v>0.99812469149447747</v>
      </c>
      <c r="AF601">
        <v>0.9981043125265241</v>
      </c>
      <c r="AG601">
        <v>0.99578120358818989</v>
      </c>
      <c r="AH601">
        <v>0.99970860791856841</v>
      </c>
      <c r="AI601">
        <v>0.99832315735281385</v>
      </c>
      <c r="AJ601">
        <v>0.99797312660580073</v>
      </c>
      <c r="AK601">
        <v>0.99415901800035644</v>
      </c>
      <c r="AL601">
        <v>0.9998084148770594</v>
      </c>
      <c r="AM601">
        <v>0.99888159695478651</v>
      </c>
      <c r="AN601">
        <v>0.99881627157207598</v>
      </c>
      <c r="AO601">
        <v>0.99617247371235074</v>
      </c>
      <c r="AP601">
        <v>0.99979415263648075</v>
      </c>
      <c r="AQ601">
        <v>0.99827399900506675</v>
      </c>
      <c r="AR601">
        <v>0.9982974900439423</v>
      </c>
      <c r="AS601">
        <v>0.99613423038079962</v>
      </c>
      <c r="AT601">
        <v>0.99979903598169395</v>
      </c>
      <c r="AU601">
        <v>0.9963079737212609</v>
      </c>
      <c r="AV601">
        <v>0.99596347309957245</v>
      </c>
      <c r="AW601">
        <v>0.99234892027564892</v>
      </c>
      <c r="AX601">
        <v>0.99951748240458904</v>
      </c>
      <c r="AY601">
        <v>526.51536512374878</v>
      </c>
      <c r="AZ601">
        <f>_xlfn.STDEV.S(HyperP_results[[#This Row],[Train Time Fold 1]:[Train Time Fold 5]])</f>
        <v>62.674209750814221</v>
      </c>
      <c r="BA601">
        <v>510.07550859451294</v>
      </c>
      <c r="BB601">
        <v>487.84820508956909</v>
      </c>
      <c r="BC601">
        <v>635.66097402572632</v>
      </c>
      <c r="BD601">
        <v>516.43654489517212</v>
      </c>
      <c r="BE601">
        <v>482.55559301376343</v>
      </c>
    </row>
    <row r="602" spans="1:57" x14ac:dyDescent="0.25">
      <c r="A602" t="s">
        <v>3</v>
      </c>
      <c r="B6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0.69736476824662763</v>
      </c>
      <c r="C602">
        <v>3</v>
      </c>
      <c r="D602">
        <v>0.9</v>
      </c>
      <c r="E602">
        <v>0.999</v>
      </c>
      <c r="F602">
        <v>256</v>
      </c>
      <c r="G602">
        <v>1</v>
      </c>
      <c r="H602">
        <v>1</v>
      </c>
      <c r="I602">
        <v>7</v>
      </c>
      <c r="J602">
        <v>0</v>
      </c>
      <c r="K602">
        <v>1</v>
      </c>
      <c r="L602" t="b">
        <v>0</v>
      </c>
      <c r="M6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02">
        <f>STANDARDIZE(HyperP_results[[#This Row],[Nparam]],AVERAGE(M:M),_xlfn.STDEV.S(M:M))</f>
        <v>-0.1953087066324975</v>
      </c>
      <c r="O602">
        <f>STANDARDIZE(HyperP_results[[#This Row],[AvgOACC]],AVERAGE(P:P),_xlfn.STDEV.S(P:P))</f>
        <v>0.36830446025296526</v>
      </c>
      <c r="P602">
        <v>0.97538271435436263</v>
      </c>
      <c r="Q602">
        <f>_xlfn.STDEV.S(HyperP_results[[#This Row],[OACC Fold 1]:[OACC fold 5]])</f>
        <v>4.8321782279379466E-3</v>
      </c>
      <c r="R602">
        <v>0.96752934715452732</v>
      </c>
      <c r="S602">
        <v>0.97892496739205048</v>
      </c>
      <c r="T602">
        <v>0.97947415390952153</v>
      </c>
      <c r="U602">
        <v>0.97439417862291478</v>
      </c>
      <c r="V602">
        <v>0.97659092469279885</v>
      </c>
      <c r="W602">
        <f>STANDARDIZE(HyperP_results[[#This Row],[AvgROCAUC]],AVERAGE(Y:Y),_xlfn.STDEV.S(Y:Y))</f>
        <v>0.49069422601696167</v>
      </c>
      <c r="X602">
        <f>_xlfn.STDEV.S(HyperP_results[[#This Row],[ROC_AUC Fold 1]:[ROC_AUC Fold 5]])</f>
        <v>9.8069043689090864E-4</v>
      </c>
      <c r="Y602">
        <v>0.99739736062701245</v>
      </c>
      <c r="Z602">
        <v>0.99586896826153426</v>
      </c>
      <c r="AA602">
        <v>0.99831219348094347</v>
      </c>
      <c r="AB602">
        <v>0.99789348938563627</v>
      </c>
      <c r="AC602">
        <v>0.99699723298971377</v>
      </c>
      <c r="AD602">
        <v>0.99791491901723495</v>
      </c>
      <c r="AE602">
        <v>0.99778996722198143</v>
      </c>
      <c r="AF602">
        <v>0.99665526821179062</v>
      </c>
      <c r="AG602">
        <v>0.99022578417394402</v>
      </c>
      <c r="AH602">
        <v>0.99930550213399305</v>
      </c>
      <c r="AI602">
        <v>0.9987018801307882</v>
      </c>
      <c r="AJ602">
        <v>0.99827073441155756</v>
      </c>
      <c r="AK602">
        <v>0.99711452206974405</v>
      </c>
      <c r="AL602">
        <v>0.99967616239846024</v>
      </c>
      <c r="AM602">
        <v>0.99833463438515035</v>
      </c>
      <c r="AN602">
        <v>0.99834046569983481</v>
      </c>
      <c r="AO602">
        <v>0.99521995485059112</v>
      </c>
      <c r="AP602">
        <v>0.99980501089819018</v>
      </c>
      <c r="AQ602">
        <v>0.99762227717052399</v>
      </c>
      <c r="AR602">
        <v>0.99632518332700082</v>
      </c>
      <c r="AS602">
        <v>0.9950526495574169</v>
      </c>
      <c r="AT602">
        <v>0.99967749813700379</v>
      </c>
      <c r="AU602">
        <v>0.9983249223082068</v>
      </c>
      <c r="AV602">
        <v>0.9983007488614507</v>
      </c>
      <c r="AW602">
        <v>0.99584514049783179</v>
      </c>
      <c r="AX602">
        <v>0.9998587276955363</v>
      </c>
      <c r="AY602">
        <v>626.44422931671147</v>
      </c>
      <c r="AZ602">
        <f>_xlfn.STDEV.S(HyperP_results[[#This Row],[Train Time Fold 1]:[Train Time Fold 5]])</f>
        <v>76.820900175515391</v>
      </c>
      <c r="BA602">
        <v>500.42500710487366</v>
      </c>
      <c r="BB602">
        <v>651.76808071136475</v>
      </c>
      <c r="BC602">
        <v>698.26883721351624</v>
      </c>
      <c r="BD602">
        <v>668.33982038497925</v>
      </c>
      <c r="BE602">
        <v>613.41940116882324</v>
      </c>
    </row>
    <row r="603" spans="1:57" x14ac:dyDescent="0.25">
      <c r="A603" t="s">
        <v>9</v>
      </c>
      <c r="B6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0.6964870843682508</v>
      </c>
      <c r="C603">
        <v>45</v>
      </c>
      <c r="D603">
        <v>0.9</v>
      </c>
      <c r="E603">
        <v>0.9</v>
      </c>
      <c r="F603">
        <v>128</v>
      </c>
      <c r="G603">
        <v>3</v>
      </c>
      <c r="H603">
        <v>2</v>
      </c>
      <c r="I603">
        <v>3</v>
      </c>
      <c r="J603">
        <v>0</v>
      </c>
      <c r="K603">
        <v>1</v>
      </c>
      <c r="L603" t="b">
        <v>0</v>
      </c>
      <c r="M6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03">
        <f>STANDARDIZE(HyperP_results[[#This Row],[Nparam]],AVERAGE(M:M),_xlfn.STDEV.S(M:M))</f>
        <v>-0.37188632013050488</v>
      </c>
      <c r="O603">
        <f>STANDARDIZE(HyperP_results[[#This Row],[AvgOACC]],AVERAGE(P:P),_xlfn.STDEV.S(P:P))</f>
        <v>0.28054077410471245</v>
      </c>
      <c r="P603">
        <v>0.97289764536280621</v>
      </c>
      <c r="Q603">
        <f>_xlfn.STDEV.S(HyperP_results[[#This Row],[OACC Fold 1]:[OACC fold 5]])</f>
        <v>1.9113347764448359E-3</v>
      </c>
      <c r="R603">
        <v>0.97226608086771471</v>
      </c>
      <c r="S603">
        <v>0.97384499210544384</v>
      </c>
      <c r="T603">
        <v>0.97123635614745663</v>
      </c>
      <c r="U603">
        <v>0.97576714491659233</v>
      </c>
      <c r="V603">
        <v>0.9713736527768243</v>
      </c>
      <c r="W603">
        <f>STANDARDIZE(HyperP_results[[#This Row],[AvgROCAUC]],AVERAGE(Y:Y),_xlfn.STDEV.S(Y:Y))</f>
        <v>0.34903314999521562</v>
      </c>
      <c r="X603">
        <f>_xlfn.STDEV.S(HyperP_results[[#This Row],[ROC_AUC Fold 1]:[ROC_AUC Fold 5]])</f>
        <v>3.7394620507021195E-4</v>
      </c>
      <c r="Y603">
        <v>0.99646638131119103</v>
      </c>
      <c r="Z603">
        <v>0.99616248115469175</v>
      </c>
      <c r="AA603">
        <v>0.99644502906110899</v>
      </c>
      <c r="AB603">
        <v>0.99614423267140007</v>
      </c>
      <c r="AC603">
        <v>0.99706683807179619</v>
      </c>
      <c r="AD603">
        <v>0.99651332559695815</v>
      </c>
      <c r="AE603">
        <v>0.99699128150614136</v>
      </c>
      <c r="AF603">
        <v>0.996545875633155</v>
      </c>
      <c r="AG603">
        <v>0.99285280401592113</v>
      </c>
      <c r="AH603">
        <v>0.99891256519768556</v>
      </c>
      <c r="AI603">
        <v>0.99806842510233362</v>
      </c>
      <c r="AJ603">
        <v>0.99652152708188435</v>
      </c>
      <c r="AK603">
        <v>0.9911851348541556</v>
      </c>
      <c r="AL603">
        <v>0.99906298659303416</v>
      </c>
      <c r="AM603">
        <v>0.99683901311410084</v>
      </c>
      <c r="AN603">
        <v>0.99563657296825681</v>
      </c>
      <c r="AO603">
        <v>0.99302255985267041</v>
      </c>
      <c r="AP603">
        <v>0.99941181543184188</v>
      </c>
      <c r="AQ603">
        <v>0.99791244355277231</v>
      </c>
      <c r="AR603">
        <v>0.99679393459997634</v>
      </c>
      <c r="AS603">
        <v>0.99426498544525621</v>
      </c>
      <c r="AT603">
        <v>0.99924308149194352</v>
      </c>
      <c r="AU603">
        <v>0.99767032639329734</v>
      </c>
      <c r="AV603">
        <v>0.99608773403309026</v>
      </c>
      <c r="AW603">
        <v>0.99363946563298278</v>
      </c>
      <c r="AX603">
        <v>0.9985583503163632</v>
      </c>
      <c r="AY603">
        <v>498.51796522140501</v>
      </c>
      <c r="AZ603">
        <f>_xlfn.STDEV.S(HyperP_results[[#This Row],[Train Time Fold 1]:[Train Time Fold 5]])</f>
        <v>36.98999711438772</v>
      </c>
      <c r="BA603">
        <v>466.56408905982971</v>
      </c>
      <c r="BB603">
        <v>493.9743320941925</v>
      </c>
      <c r="BC603">
        <v>474.19042706489563</v>
      </c>
      <c r="BD603">
        <v>497.38946461677551</v>
      </c>
      <c r="BE603">
        <v>560.47151327133179</v>
      </c>
    </row>
    <row r="604" spans="1:57" x14ac:dyDescent="0.25">
      <c r="A604" t="s">
        <v>2</v>
      </c>
      <c r="B6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0.69598575321731848</v>
      </c>
      <c r="C604">
        <v>77</v>
      </c>
      <c r="D604">
        <v>0.9</v>
      </c>
      <c r="E604">
        <v>0.999</v>
      </c>
      <c r="F604">
        <v>128</v>
      </c>
      <c r="G604">
        <v>4</v>
      </c>
      <c r="H604">
        <v>16</v>
      </c>
      <c r="I604">
        <v>3</v>
      </c>
      <c r="J604">
        <v>0</v>
      </c>
      <c r="K604">
        <v>1</v>
      </c>
      <c r="L604" t="b">
        <v>0</v>
      </c>
      <c r="M6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04">
        <f>STANDARDIZE(HyperP_results[[#This Row],[Nparam]],AVERAGE(M:M),_xlfn.STDEV.S(M:M))</f>
        <v>-0.20063037885718896</v>
      </c>
      <c r="O604">
        <f>STANDARDIZE(HyperP_results[[#This Row],[AvgOACC]],AVERAGE(P:P),_xlfn.STDEV.S(P:P))</f>
        <v>0.39351833693643506</v>
      </c>
      <c r="P604">
        <v>0.9760966568270748</v>
      </c>
      <c r="Q604">
        <f>_xlfn.STDEV.S(HyperP_results[[#This Row],[OACC Fold 1]:[OACC fold 5]])</f>
        <v>1.9364422907436547E-3</v>
      </c>
      <c r="R604">
        <v>0.97549255165785675</v>
      </c>
      <c r="S604">
        <v>0.97542390334317297</v>
      </c>
      <c r="T604">
        <v>0.97384499210544384</v>
      </c>
      <c r="U604">
        <v>0.97665957300748263</v>
      </c>
      <c r="V604">
        <v>0.97906226402141827</v>
      </c>
      <c r="W604">
        <f>STANDARDIZE(HyperP_results[[#This Row],[AvgROCAUC]],AVERAGE(Y:Y),_xlfn.STDEV.S(Y:Y))</f>
        <v>0.44952787441103631</v>
      </c>
      <c r="X604">
        <f>_xlfn.STDEV.S(HyperP_results[[#This Row],[ROC_AUC Fold 1]:[ROC_AUC Fold 5]])</f>
        <v>4.8057838940974247E-4</v>
      </c>
      <c r="Y604">
        <v>0.99712682038456035</v>
      </c>
      <c r="Z604">
        <v>0.99707484224093867</v>
      </c>
      <c r="AA604">
        <v>0.99702990070742403</v>
      </c>
      <c r="AB604">
        <v>0.99642791980963319</v>
      </c>
      <c r="AC604">
        <v>0.9977294430122372</v>
      </c>
      <c r="AD604">
        <v>0.99737199615256855</v>
      </c>
      <c r="AE604">
        <v>0.9979352047261455</v>
      </c>
      <c r="AF604">
        <v>0.99683055926492925</v>
      </c>
      <c r="AG604">
        <v>0.99443381304580292</v>
      </c>
      <c r="AH604">
        <v>0.9993713985688123</v>
      </c>
      <c r="AI604">
        <v>0.9979519959137908</v>
      </c>
      <c r="AJ604">
        <v>0.99564779366945066</v>
      </c>
      <c r="AK604">
        <v>0.99523525218321174</v>
      </c>
      <c r="AL604">
        <v>0.99913605005509287</v>
      </c>
      <c r="AM604">
        <v>0.99756800720333272</v>
      </c>
      <c r="AN604">
        <v>0.99749019207026002</v>
      </c>
      <c r="AO604">
        <v>0.99130361492306784</v>
      </c>
      <c r="AP604">
        <v>0.99936915797512593</v>
      </c>
      <c r="AQ604">
        <v>0.99811975347720339</v>
      </c>
      <c r="AR604">
        <v>0.99730860557420731</v>
      </c>
      <c r="AS604">
        <v>0.99600286639339397</v>
      </c>
      <c r="AT604">
        <v>0.99967222699672953</v>
      </c>
      <c r="AU604">
        <v>0.99806867586102344</v>
      </c>
      <c r="AV604">
        <v>0.9978347935057692</v>
      </c>
      <c r="AW604">
        <v>0.99481487257173407</v>
      </c>
      <c r="AX604">
        <v>0.99945302224777399</v>
      </c>
      <c r="AY604">
        <v>1037.8818860530853</v>
      </c>
      <c r="AZ604">
        <f>_xlfn.STDEV.S(HyperP_results[[#This Row],[Train Time Fold 1]:[Train Time Fold 5]])</f>
        <v>116.96796390737099</v>
      </c>
      <c r="BA604">
        <v>911.52650737762451</v>
      </c>
      <c r="BB604">
        <v>995.59425234794617</v>
      </c>
      <c r="BC604">
        <v>1038.1972501277924</v>
      </c>
      <c r="BD604">
        <v>1015.2634677886963</v>
      </c>
      <c r="BE604">
        <v>1228.8279526233673</v>
      </c>
    </row>
    <row r="605" spans="1:57" x14ac:dyDescent="0.25">
      <c r="A605" t="s">
        <v>3</v>
      </c>
      <c r="B6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0.69571033032828555</v>
      </c>
      <c r="C605">
        <v>6</v>
      </c>
      <c r="D605">
        <v>0.9</v>
      </c>
      <c r="E605">
        <v>0.999</v>
      </c>
      <c r="F605">
        <v>256</v>
      </c>
      <c r="G605">
        <v>1</v>
      </c>
      <c r="H605">
        <v>2</v>
      </c>
      <c r="I605">
        <v>5</v>
      </c>
      <c r="J605">
        <v>0</v>
      </c>
      <c r="K605">
        <v>1</v>
      </c>
      <c r="L605" t="b">
        <v>0</v>
      </c>
      <c r="M6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05">
        <f>STANDARDIZE(HyperP_results[[#This Row],[Nparam]],AVERAGE(M:M),_xlfn.STDEV.S(M:M))</f>
        <v>-0.1953087066324975</v>
      </c>
      <c r="O605">
        <f>STANDARDIZE(HyperP_results[[#This Row],[AvgOACC]],AVERAGE(P:P),_xlfn.STDEV.S(P:P))</f>
        <v>0.33290805644731625</v>
      </c>
      <c r="P605">
        <v>0.974380448959978</v>
      </c>
      <c r="Q605">
        <f>_xlfn.STDEV.S(HyperP_results[[#This Row],[OACC Fold 1]:[OACC fold 5]])</f>
        <v>5.6709491485643455E-3</v>
      </c>
      <c r="R605">
        <v>0.98194549323814095</v>
      </c>
      <c r="S605">
        <v>0.97562984828722454</v>
      </c>
      <c r="T605">
        <v>0.96608773254616598</v>
      </c>
      <c r="U605">
        <v>0.97343310221734058</v>
      </c>
      <c r="V605">
        <v>0.97480606851101803</v>
      </c>
      <c r="W605">
        <f>STANDARDIZE(HyperP_results[[#This Row],[AvgROCAUC]],AVERAGE(Y:Y),_xlfn.STDEV.S(Y:Y))</f>
        <v>0.5133059160149267</v>
      </c>
      <c r="X605">
        <f>_xlfn.STDEV.S(HyperP_results[[#This Row],[ROC_AUC Fold 1]:[ROC_AUC Fold 5]])</f>
        <v>6.881993398090777E-4</v>
      </c>
      <c r="Y605">
        <v>0.99754596189614753</v>
      </c>
      <c r="Z605">
        <v>0.99846704928904784</v>
      </c>
      <c r="AA605">
        <v>0.99775146096661349</v>
      </c>
      <c r="AB605">
        <v>0.99664024143534835</v>
      </c>
      <c r="AC605">
        <v>0.99771759362438228</v>
      </c>
      <c r="AD605">
        <v>0.99715346416534489</v>
      </c>
      <c r="AE605">
        <v>0.99882373920941958</v>
      </c>
      <c r="AF605">
        <v>0.99882960309824664</v>
      </c>
      <c r="AG605">
        <v>0.99669941483989788</v>
      </c>
      <c r="AH605">
        <v>0.99974868007487716</v>
      </c>
      <c r="AI605">
        <v>0.998408762511653</v>
      </c>
      <c r="AJ605">
        <v>0.99633562635583472</v>
      </c>
      <c r="AK605">
        <v>0.99658368235014561</v>
      </c>
      <c r="AL605">
        <v>0.99950327761513058</v>
      </c>
      <c r="AM605">
        <v>0.99694351197575293</v>
      </c>
      <c r="AN605">
        <v>0.99630161244809046</v>
      </c>
      <c r="AO605">
        <v>0.99453313431949142</v>
      </c>
      <c r="AP605">
        <v>0.99959011498324646</v>
      </c>
      <c r="AQ605">
        <v>0.99835105907932598</v>
      </c>
      <c r="AR605">
        <v>0.9974384768583221</v>
      </c>
      <c r="AS605">
        <v>0.99645673676706459</v>
      </c>
      <c r="AT605">
        <v>0.99967225572228957</v>
      </c>
      <c r="AU605">
        <v>0.99804163250079525</v>
      </c>
      <c r="AV605">
        <v>0.99783723761890053</v>
      </c>
      <c r="AW605">
        <v>0.99350123269767732</v>
      </c>
      <c r="AX605">
        <v>0.99976160657691227</v>
      </c>
      <c r="AY605">
        <v>585.37682962417603</v>
      </c>
      <c r="AZ605">
        <f>_xlfn.STDEV.S(HyperP_results[[#This Row],[Train Time Fold 1]:[Train Time Fold 5]])</f>
        <v>119.93379728237205</v>
      </c>
      <c r="BA605">
        <v>769.16020584106445</v>
      </c>
      <c r="BB605">
        <v>449.38025808334351</v>
      </c>
      <c r="BC605">
        <v>570.45606565475464</v>
      </c>
      <c r="BD605">
        <v>521.49726796150208</v>
      </c>
      <c r="BE605">
        <v>616.39035058021545</v>
      </c>
    </row>
    <row r="606" spans="1:57" x14ac:dyDescent="0.25">
      <c r="A606" t="s">
        <v>6</v>
      </c>
      <c r="B6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0.69418268367428715</v>
      </c>
      <c r="C606">
        <v>49</v>
      </c>
      <c r="D606">
        <v>0.85</v>
      </c>
      <c r="E606">
        <v>0.999</v>
      </c>
      <c r="F606">
        <v>128</v>
      </c>
      <c r="G606">
        <v>3</v>
      </c>
      <c r="H606">
        <v>4</v>
      </c>
      <c r="I606">
        <v>3</v>
      </c>
      <c r="J606">
        <v>0</v>
      </c>
      <c r="K606">
        <v>1</v>
      </c>
      <c r="L606" t="b">
        <v>0</v>
      </c>
      <c r="M6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06">
        <f>STANDARDIZE(HyperP_results[[#This Row],[Nparam]],AVERAGE(M:M),_xlfn.STDEV.S(M:M))</f>
        <v>-0.37188632013050488</v>
      </c>
      <c r="O606">
        <f>STANDARDIZE(HyperP_results[[#This Row],[AvgOACC]],AVERAGE(P:P),_xlfn.STDEV.S(P:P))</f>
        <v>0.27375242268993677</v>
      </c>
      <c r="P606">
        <v>0.97270543008169152</v>
      </c>
      <c r="Q606">
        <f>_xlfn.STDEV.S(HyperP_results[[#This Row],[OACC Fold 1]:[OACC fold 5]])</f>
        <v>2.0609362839457942E-3</v>
      </c>
      <c r="R606">
        <v>0.97446282693759867</v>
      </c>
      <c r="S606">
        <v>0.97267797075581797</v>
      </c>
      <c r="T606">
        <v>0.97260932244113407</v>
      </c>
      <c r="U606">
        <v>0.96938285165099192</v>
      </c>
      <c r="V606">
        <v>0.97439417862291478</v>
      </c>
      <c r="W606">
        <f>STANDARDIZE(HyperP_results[[#This Row],[AvgROCAUC]],AVERAGE(Y:Y),_xlfn.STDEV.S(Y:Y))</f>
        <v>0.33979988724305199</v>
      </c>
      <c r="X606">
        <f>_xlfn.STDEV.S(HyperP_results[[#This Row],[ROC_AUC Fold 1]:[ROC_AUC Fold 5]])</f>
        <v>4.1968418978480173E-4</v>
      </c>
      <c r="Y606">
        <v>0.99640570143439489</v>
      </c>
      <c r="Z606">
        <v>0.99709076797895868</v>
      </c>
      <c r="AA606">
        <v>0.99607675428396059</v>
      </c>
      <c r="AB606">
        <v>0.99647137042793321</v>
      </c>
      <c r="AC606">
        <v>0.99632471439906967</v>
      </c>
      <c r="AD606">
        <v>0.99606490008205195</v>
      </c>
      <c r="AE606">
        <v>0.99801620942748515</v>
      </c>
      <c r="AF606">
        <v>0.99644318584962188</v>
      </c>
      <c r="AG606">
        <v>0.99479255777342135</v>
      </c>
      <c r="AH606">
        <v>0.99927765270349755</v>
      </c>
      <c r="AI606">
        <v>0.99767530298883134</v>
      </c>
      <c r="AJ606">
        <v>0.99657161288506835</v>
      </c>
      <c r="AK606">
        <v>0.99052857482326373</v>
      </c>
      <c r="AL606">
        <v>0.99944989116172545</v>
      </c>
      <c r="AM606">
        <v>0.99750146934947592</v>
      </c>
      <c r="AN606">
        <v>0.99656255855687703</v>
      </c>
      <c r="AO606">
        <v>0.99314961682409542</v>
      </c>
      <c r="AP606">
        <v>0.99915601431934697</v>
      </c>
      <c r="AQ606">
        <v>0.99723177837869847</v>
      </c>
      <c r="AR606">
        <v>0.99610282458007537</v>
      </c>
      <c r="AS606">
        <v>0.99385247727677772</v>
      </c>
      <c r="AT606">
        <v>0.99921155518975791</v>
      </c>
      <c r="AU606">
        <v>0.99756362857082792</v>
      </c>
      <c r="AV606">
        <v>0.99623512146131299</v>
      </c>
      <c r="AW606">
        <v>0.99144077110437834</v>
      </c>
      <c r="AX606">
        <v>0.99917596422082111</v>
      </c>
      <c r="AY606">
        <v>545.00579528808589</v>
      </c>
      <c r="AZ606">
        <f>_xlfn.STDEV.S(HyperP_results[[#This Row],[Train Time Fold 1]:[Train Time Fold 5]])</f>
        <v>64.743902423598371</v>
      </c>
      <c r="BA606">
        <v>588.63440155982971</v>
      </c>
      <c r="BB606">
        <v>616.82096934318542</v>
      </c>
      <c r="BC606">
        <v>548.7771737575531</v>
      </c>
      <c r="BD606">
        <v>449.44083309173584</v>
      </c>
      <c r="BE606">
        <v>521.35559868812561</v>
      </c>
    </row>
    <row r="607" spans="1:57" x14ac:dyDescent="0.25">
      <c r="A607" t="s">
        <v>6</v>
      </c>
      <c r="B6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0.69333972115083031</v>
      </c>
      <c r="C607">
        <v>97</v>
      </c>
      <c r="D607">
        <v>0.85</v>
      </c>
      <c r="E607">
        <v>0.999</v>
      </c>
      <c r="F607">
        <v>128</v>
      </c>
      <c r="G607">
        <v>5</v>
      </c>
      <c r="H607">
        <v>16</v>
      </c>
      <c r="I607">
        <v>3</v>
      </c>
      <c r="J607">
        <v>0</v>
      </c>
      <c r="K607">
        <v>1</v>
      </c>
      <c r="L607" t="b">
        <v>0</v>
      </c>
      <c r="M6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07">
        <f>STANDARDIZE(HyperP_results[[#This Row],[Nparam]],AVERAGE(M:M),_xlfn.STDEV.S(M:M))</f>
        <v>-2.9374437583873068E-2</v>
      </c>
      <c r="O607">
        <f>STANDARDIZE(HyperP_results[[#This Row],[AvgOACC]],AVERAGE(P:P),_xlfn.STDEV.S(P:P))</f>
        <v>0.47061461371859559</v>
      </c>
      <c r="P607">
        <v>0.97827967323402198</v>
      </c>
      <c r="Q607">
        <f>_xlfn.STDEV.S(HyperP_results[[#This Row],[OACC Fold 1]:[OACC fold 5]])</f>
        <v>5.6733585532765265E-4</v>
      </c>
      <c r="R607">
        <v>0.97851307750394723</v>
      </c>
      <c r="S607">
        <v>0.9778952426717924</v>
      </c>
      <c r="T607">
        <v>0.97748335278368914</v>
      </c>
      <c r="U607">
        <v>0.97871902244799891</v>
      </c>
      <c r="V607">
        <v>0.9787876707626828</v>
      </c>
      <c r="W607">
        <f>STANDARDIZE(HyperP_results[[#This Row],[AvgROCAUC]],AVERAGE(Y:Y),_xlfn.STDEV.S(Y:Y))</f>
        <v>0.5686310703841474</v>
      </c>
      <c r="X607">
        <f>_xlfn.STDEV.S(HyperP_results[[#This Row],[ROC_AUC Fold 1]:[ROC_AUC Fold 5]])</f>
        <v>3.0329048202275359E-4</v>
      </c>
      <c r="Y607">
        <v>0.99790955206367149</v>
      </c>
      <c r="Z607">
        <v>0.99814566313500386</v>
      </c>
      <c r="AA607">
        <v>0.99768045676097161</v>
      </c>
      <c r="AB607">
        <v>0.99757878108949116</v>
      </c>
      <c r="AC607">
        <v>0.99829266394983929</v>
      </c>
      <c r="AD607">
        <v>0.9978501953830512</v>
      </c>
      <c r="AE607">
        <v>0.99845032094218911</v>
      </c>
      <c r="AF607">
        <v>0.99766637189181029</v>
      </c>
      <c r="AG607">
        <v>0.9974254811976474</v>
      </c>
      <c r="AH607">
        <v>0.99958064991120055</v>
      </c>
      <c r="AI607">
        <v>0.99845139148890283</v>
      </c>
      <c r="AJ607">
        <v>0.99810096112897284</v>
      </c>
      <c r="AK607">
        <v>0.99500475256935772</v>
      </c>
      <c r="AL607">
        <v>0.99948390222485783</v>
      </c>
      <c r="AM607">
        <v>0.99812725694876436</v>
      </c>
      <c r="AN607">
        <v>0.99702977300114137</v>
      </c>
      <c r="AO607">
        <v>0.99622378660963584</v>
      </c>
      <c r="AP607">
        <v>0.9991179529522437</v>
      </c>
      <c r="AQ607">
        <v>0.99881160634666388</v>
      </c>
      <c r="AR607">
        <v>0.99874248527792164</v>
      </c>
      <c r="AS607">
        <v>0.9961822758866512</v>
      </c>
      <c r="AT607">
        <v>0.99967755558812388</v>
      </c>
      <c r="AU607">
        <v>0.99831068693028346</v>
      </c>
      <c r="AV607">
        <v>0.99841821441982304</v>
      </c>
      <c r="AW607">
        <v>0.99591041406760528</v>
      </c>
      <c r="AX607">
        <v>0.99920519247820072</v>
      </c>
      <c r="AY607">
        <v>1301.7701629638673</v>
      </c>
      <c r="AZ607">
        <f>_xlfn.STDEV.S(HyperP_results[[#This Row],[Train Time Fold 1]:[Train Time Fold 5]])</f>
        <v>142.11481690076417</v>
      </c>
      <c r="BA607">
        <v>1137.910195350647</v>
      </c>
      <c r="BB607">
        <v>1163.2467484474182</v>
      </c>
      <c r="BC607">
        <v>1455.9118692874908</v>
      </c>
      <c r="BD607">
        <v>1376.2044687271118</v>
      </c>
      <c r="BE607">
        <v>1375.5775330066681</v>
      </c>
    </row>
    <row r="608" spans="1:57" x14ac:dyDescent="0.25">
      <c r="A608" t="s">
        <v>2</v>
      </c>
      <c r="B6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0.6922610773872403</v>
      </c>
      <c r="C608">
        <v>45</v>
      </c>
      <c r="D608">
        <v>0.9</v>
      </c>
      <c r="E608">
        <v>0.999</v>
      </c>
      <c r="F608">
        <v>128</v>
      </c>
      <c r="G608">
        <v>3</v>
      </c>
      <c r="H608">
        <v>2</v>
      </c>
      <c r="I608">
        <v>3</v>
      </c>
      <c r="J608">
        <v>0</v>
      </c>
      <c r="K608">
        <v>1</v>
      </c>
      <c r="L608" t="b">
        <v>0</v>
      </c>
      <c r="M6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08">
        <f>STANDARDIZE(HyperP_results[[#This Row],[Nparam]],AVERAGE(M:M),_xlfn.STDEV.S(M:M))</f>
        <v>-0.37188632013050488</v>
      </c>
      <c r="O608">
        <f>STANDARDIZE(HyperP_results[[#This Row],[AvgOACC]],AVERAGE(P:P),_xlfn.STDEV.S(P:P))</f>
        <v>0.23447696093298295</v>
      </c>
      <c r="P608">
        <v>0.97159332738381265</v>
      </c>
      <c r="Q608">
        <f>_xlfn.STDEV.S(HyperP_results[[#This Row],[OACC Fold 1]:[OACC fold 5]])</f>
        <v>5.3242067989958276E-3</v>
      </c>
      <c r="R608">
        <v>0.96972609322441139</v>
      </c>
      <c r="S608">
        <v>0.97645362806343106</v>
      </c>
      <c r="T608">
        <v>0.96409693142033359</v>
      </c>
      <c r="U608">
        <v>0.97700281458090199</v>
      </c>
      <c r="V608">
        <v>0.97068716962998558</v>
      </c>
      <c r="W608">
        <f>STANDARDIZE(HyperP_results[[#This Row],[AvgROCAUC]],AVERAGE(Y:Y),_xlfn.STDEV.S(Y:Y))</f>
        <v>0.36488120577098582</v>
      </c>
      <c r="X608">
        <f>_xlfn.STDEV.S(HyperP_results[[#This Row],[ROC_AUC Fold 1]:[ROC_AUC Fold 5]])</f>
        <v>1.5302908769817677E-3</v>
      </c>
      <c r="Y608">
        <v>0.99657053280105379</v>
      </c>
      <c r="Z608">
        <v>0.99631110581925075</v>
      </c>
      <c r="AA608">
        <v>0.99721761981114776</v>
      </c>
      <c r="AB608">
        <v>0.99410057555852971</v>
      </c>
      <c r="AC608">
        <v>0.99816506513176373</v>
      </c>
      <c r="AD608">
        <v>0.99705829768457688</v>
      </c>
      <c r="AE608">
        <v>0.9974493308311474</v>
      </c>
      <c r="AF608">
        <v>0.99606697758748253</v>
      </c>
      <c r="AG608">
        <v>0.99294733559080384</v>
      </c>
      <c r="AH608">
        <v>0.99907012489471358</v>
      </c>
      <c r="AI608">
        <v>0.99819013951249036</v>
      </c>
      <c r="AJ608">
        <v>0.9973668939691881</v>
      </c>
      <c r="AK608">
        <v>0.99431548149468318</v>
      </c>
      <c r="AL608">
        <v>0.99933037846902073</v>
      </c>
      <c r="AM608">
        <v>0.99611256519002589</v>
      </c>
      <c r="AN608">
        <v>0.99466727843559</v>
      </c>
      <c r="AO608">
        <v>0.98814828016396361</v>
      </c>
      <c r="AP608">
        <v>0.99856300385709595</v>
      </c>
      <c r="AQ608">
        <v>0.9982502540860646</v>
      </c>
      <c r="AR608">
        <v>0.99778385596619135</v>
      </c>
      <c r="AS608">
        <v>0.99769804847620736</v>
      </c>
      <c r="AT608">
        <v>0.9994998449107011</v>
      </c>
      <c r="AU608">
        <v>0.99753571719975076</v>
      </c>
      <c r="AV608">
        <v>0.99660990399079241</v>
      </c>
      <c r="AW608">
        <v>0.99541577555991201</v>
      </c>
      <c r="AX608">
        <v>0.99929922559911621</v>
      </c>
      <c r="AY608">
        <v>552.98806300163267</v>
      </c>
      <c r="AZ608">
        <f>_xlfn.STDEV.S(HyperP_results[[#This Row],[Train Time Fold 1]:[Train Time Fold 5]])</f>
        <v>39.772977439650937</v>
      </c>
      <c r="BA608">
        <v>499.11384558677673</v>
      </c>
      <c r="BB608">
        <v>549.02463984489441</v>
      </c>
      <c r="BC608">
        <v>575.57330369949341</v>
      </c>
      <c r="BD608">
        <v>604.36304044723511</v>
      </c>
      <c r="BE608">
        <v>536.86548542976379</v>
      </c>
    </row>
    <row r="609" spans="1:57" x14ac:dyDescent="0.25">
      <c r="A609" t="s">
        <v>1</v>
      </c>
      <c r="B6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0.6922094435761097</v>
      </c>
      <c r="C609">
        <v>77</v>
      </c>
      <c r="D609">
        <v>0.85</v>
      </c>
      <c r="E609">
        <v>0.9</v>
      </c>
      <c r="F609">
        <v>128</v>
      </c>
      <c r="G609">
        <v>4</v>
      </c>
      <c r="H609">
        <v>16</v>
      </c>
      <c r="I609">
        <v>3</v>
      </c>
      <c r="J609">
        <v>0</v>
      </c>
      <c r="K609">
        <v>1</v>
      </c>
      <c r="L609" t="b">
        <v>0</v>
      </c>
      <c r="M6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09">
        <f>STANDARDIZE(HyperP_results[[#This Row],[Nparam]],AVERAGE(M:M),_xlfn.STDEV.S(M:M))</f>
        <v>-0.20063037885718896</v>
      </c>
      <c r="O609">
        <f>STANDARDIZE(HyperP_results[[#This Row],[AvgOACC]],AVERAGE(P:P),_xlfn.STDEV.S(P:P))</f>
        <v>0.36927422474079147</v>
      </c>
      <c r="P609">
        <v>0.97541017368023619</v>
      </c>
      <c r="Q609">
        <f>_xlfn.STDEV.S(HyperP_results[[#This Row],[OACC Fold 1]:[OACC fold 5]])</f>
        <v>2.3058068629228058E-3</v>
      </c>
      <c r="R609">
        <v>0.97734605615432146</v>
      </c>
      <c r="S609">
        <v>0.97816983593052786</v>
      </c>
      <c r="T609">
        <v>0.97254067412645018</v>
      </c>
      <c r="U609">
        <v>0.97446282693759867</v>
      </c>
      <c r="V609">
        <v>0.97453147525228256</v>
      </c>
      <c r="W609">
        <f>STANDARDIZE(HyperP_results[[#This Row],[AvgROCAUC]],AVERAGE(Y:Y),_xlfn.STDEV.S(Y:Y))</f>
        <v>0.44602949158306071</v>
      </c>
      <c r="X609">
        <f>_xlfn.STDEV.S(HyperP_results[[#This Row],[ROC_AUC Fold 1]:[ROC_AUC Fold 5]])</f>
        <v>6.9823168179439124E-4</v>
      </c>
      <c r="Y609">
        <v>0.99710382943924825</v>
      </c>
      <c r="Z609">
        <v>0.99736464258741975</v>
      </c>
      <c r="AA609">
        <v>0.99787877249647483</v>
      </c>
      <c r="AB609">
        <v>0.99602092578002777</v>
      </c>
      <c r="AC609">
        <v>0.99689528475964106</v>
      </c>
      <c r="AD609">
        <v>0.99735952157267693</v>
      </c>
      <c r="AE609">
        <v>0.99799762435075201</v>
      </c>
      <c r="AF609">
        <v>0.99681585755412405</v>
      </c>
      <c r="AG609">
        <v>0.99536000712885409</v>
      </c>
      <c r="AH609">
        <v>0.99926570287050487</v>
      </c>
      <c r="AI609">
        <v>0.99845833557569474</v>
      </c>
      <c r="AJ609">
        <v>0.99649762291481958</v>
      </c>
      <c r="AK609">
        <v>0.99707423661854699</v>
      </c>
      <c r="AL609">
        <v>0.9990419020319371</v>
      </c>
      <c r="AM609">
        <v>0.99786880189619864</v>
      </c>
      <c r="AN609">
        <v>0.99622506726865923</v>
      </c>
      <c r="AO609">
        <v>0.99024297510841797</v>
      </c>
      <c r="AP609">
        <v>0.99908960082444664</v>
      </c>
      <c r="AQ609">
        <v>0.99791877038740484</v>
      </c>
      <c r="AR609">
        <v>0.99601074446945337</v>
      </c>
      <c r="AS609">
        <v>0.99403983247193006</v>
      </c>
      <c r="AT609">
        <v>0.99941893937074133</v>
      </c>
      <c r="AU609">
        <v>0.99842145475917821</v>
      </c>
      <c r="AV609">
        <v>0.9974995426545884</v>
      </c>
      <c r="AW609">
        <v>0.99419852373314321</v>
      </c>
      <c r="AX609">
        <v>0.99915108788579365</v>
      </c>
      <c r="AY609">
        <v>961.51794123649597</v>
      </c>
      <c r="AZ609">
        <f>_xlfn.STDEV.S(HyperP_results[[#This Row],[Train Time Fold 1]:[Train Time Fold 5]])</f>
        <v>79.463909936512366</v>
      </c>
      <c r="BA609">
        <v>956.58573532104492</v>
      </c>
      <c r="BB609">
        <v>1064.3346648216248</v>
      </c>
      <c r="BC609">
        <v>1000.6864204406738</v>
      </c>
      <c r="BD609">
        <v>936.21478652954102</v>
      </c>
      <c r="BE609">
        <v>849.76809906959534</v>
      </c>
    </row>
    <row r="610" spans="1:57" x14ac:dyDescent="0.25">
      <c r="A610" t="s">
        <v>6</v>
      </c>
      <c r="B6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0.69175026250183724</v>
      </c>
      <c r="C610">
        <v>45</v>
      </c>
      <c r="D610">
        <v>0.85</v>
      </c>
      <c r="E610">
        <v>0.999</v>
      </c>
      <c r="F610">
        <v>128</v>
      </c>
      <c r="G610">
        <v>3</v>
      </c>
      <c r="H610">
        <v>2</v>
      </c>
      <c r="I610">
        <v>3</v>
      </c>
      <c r="J610">
        <v>0</v>
      </c>
      <c r="K610">
        <v>1</v>
      </c>
      <c r="L610" t="b">
        <v>0</v>
      </c>
      <c r="M6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10">
        <f>STANDARDIZE(HyperP_results[[#This Row],[Nparam]],AVERAGE(M:M),_xlfn.STDEV.S(M:M))</f>
        <v>-0.37188632013050488</v>
      </c>
      <c r="O610">
        <f>STANDARDIZE(HyperP_results[[#This Row],[AvgOACC]],AVERAGE(P:P),_xlfn.STDEV.S(P:P))</f>
        <v>0.22671884503038109</v>
      </c>
      <c r="P610">
        <v>0.97137365277682441</v>
      </c>
      <c r="Q610">
        <f>_xlfn.STDEV.S(HyperP_results[[#This Row],[OACC Fold 1]:[OACC fold 5]])</f>
        <v>3.5904446769857109E-3</v>
      </c>
      <c r="R610">
        <v>0.9696574449097275</v>
      </c>
      <c r="S610">
        <v>0.97562984828722454</v>
      </c>
      <c r="T610">
        <v>0.96629367749021766</v>
      </c>
      <c r="U610">
        <v>0.97178554266492756</v>
      </c>
      <c r="V610">
        <v>0.97350175053202448</v>
      </c>
      <c r="W610">
        <f>STANDARDIZE(HyperP_results[[#This Row],[AvgROCAUC]],AVERAGE(Y:Y),_xlfn.STDEV.S(Y:Y))</f>
        <v>0.36893268180137789</v>
      </c>
      <c r="X610">
        <f>_xlfn.STDEV.S(HyperP_results[[#This Row],[ROC_AUC Fold 1]:[ROC_AUC Fold 5]])</f>
        <v>5.0191544959439082E-4</v>
      </c>
      <c r="Y610">
        <v>0.99659715860744158</v>
      </c>
      <c r="Z610">
        <v>0.99630177430248767</v>
      </c>
      <c r="AA610">
        <v>0.997349433913853</v>
      </c>
      <c r="AB610">
        <v>0.99618607592145192</v>
      </c>
      <c r="AC610">
        <v>0.99687795518588818</v>
      </c>
      <c r="AD610">
        <v>0.99627055371352713</v>
      </c>
      <c r="AE610">
        <v>0.9962657015929155</v>
      </c>
      <c r="AF610">
        <v>0.99590985073875171</v>
      </c>
      <c r="AG610">
        <v>0.99549040575060899</v>
      </c>
      <c r="AH610">
        <v>0.99906774067322712</v>
      </c>
      <c r="AI610">
        <v>0.99836696296699223</v>
      </c>
      <c r="AJ610">
        <v>0.9973784109265188</v>
      </c>
      <c r="AK610">
        <v>0.99455336986871035</v>
      </c>
      <c r="AL610">
        <v>0.99922570252809628</v>
      </c>
      <c r="AM610">
        <v>0.99755107134721266</v>
      </c>
      <c r="AN610">
        <v>0.99495388773225568</v>
      </c>
      <c r="AO610">
        <v>0.99264978019366701</v>
      </c>
      <c r="AP610">
        <v>0.99919285485014708</v>
      </c>
      <c r="AQ610">
        <v>0.9973169688212431</v>
      </c>
      <c r="AR610">
        <v>0.99593843945598493</v>
      </c>
      <c r="AS610">
        <v>0.99575602982237277</v>
      </c>
      <c r="AT610">
        <v>0.99890900322823595</v>
      </c>
      <c r="AU610">
        <v>0.99740397244200574</v>
      </c>
      <c r="AV610">
        <v>0.99675432885764381</v>
      </c>
      <c r="AW610">
        <v>0.99220693726608455</v>
      </c>
      <c r="AX610">
        <v>0.99923600064138429</v>
      </c>
      <c r="AY610">
        <v>489.42843313217162</v>
      </c>
      <c r="AZ610">
        <f>_xlfn.STDEV.S(HyperP_results[[#This Row],[Train Time Fold 1]:[Train Time Fold 5]])</f>
        <v>78.532274127851537</v>
      </c>
      <c r="BA610">
        <v>457.52484846115112</v>
      </c>
      <c r="BB610">
        <v>570.12192273139954</v>
      </c>
      <c r="BC610">
        <v>458.47366952896118</v>
      </c>
      <c r="BD610">
        <v>391.00457549095154</v>
      </c>
      <c r="BE610">
        <v>570.01714944839478</v>
      </c>
    </row>
    <row r="611" spans="1:57" x14ac:dyDescent="0.25">
      <c r="A611" t="s">
        <v>6</v>
      </c>
      <c r="B6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0.69153926172539559</v>
      </c>
      <c r="C611">
        <v>61</v>
      </c>
      <c r="D611">
        <v>0.85</v>
      </c>
      <c r="E611">
        <v>0.999</v>
      </c>
      <c r="F611">
        <v>128</v>
      </c>
      <c r="G611">
        <v>4</v>
      </c>
      <c r="H611">
        <v>1</v>
      </c>
      <c r="I611">
        <v>3</v>
      </c>
      <c r="J611">
        <v>0</v>
      </c>
      <c r="K611">
        <v>1</v>
      </c>
      <c r="L611" t="b">
        <v>0</v>
      </c>
      <c r="M6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11">
        <f>STANDARDIZE(HyperP_results[[#This Row],[Nparam]],AVERAGE(M:M),_xlfn.STDEV.S(M:M))</f>
        <v>-0.20063037885718896</v>
      </c>
      <c r="O611">
        <f>STANDARDIZE(HyperP_results[[#This Row],[AvgOACC]],AVERAGE(P:P),_xlfn.STDEV.S(P:P))</f>
        <v>0.36103122659427256</v>
      </c>
      <c r="P611">
        <v>0.97517676941031106</v>
      </c>
      <c r="Q611">
        <f>_xlfn.STDEV.S(HyperP_results[[#This Row],[OACC Fold 1]:[OACC fold 5]])</f>
        <v>2.0881955255911181E-3</v>
      </c>
      <c r="R611">
        <v>0.97720875952495367</v>
      </c>
      <c r="S611">
        <v>0.97281526738518564</v>
      </c>
      <c r="T611">
        <v>0.97308986064392122</v>
      </c>
      <c r="U611">
        <v>0.97590444154596001</v>
      </c>
      <c r="V611">
        <v>0.97686551795153431</v>
      </c>
      <c r="W611">
        <f>STANDARDIZE(HyperP_results[[#This Row],[AvgROCAUC]],AVERAGE(Y:Y),_xlfn.STDEV.S(Y:Y))</f>
        <v>0.44925127019115713</v>
      </c>
      <c r="X611">
        <f>_xlfn.STDEV.S(HyperP_results[[#This Row],[ROC_AUC Fold 1]:[ROC_AUC Fold 5]])</f>
        <v>2.3328977937363062E-4</v>
      </c>
      <c r="Y611">
        <v>0.99712500257535963</v>
      </c>
      <c r="Z611">
        <v>0.99743781714079249</v>
      </c>
      <c r="AA611">
        <v>0.99683013554575661</v>
      </c>
      <c r="AB611">
        <v>0.99697161055510497</v>
      </c>
      <c r="AC611">
        <v>0.99720260538153804</v>
      </c>
      <c r="AD611">
        <v>0.99718284425360604</v>
      </c>
      <c r="AE611">
        <v>0.99806395002417903</v>
      </c>
      <c r="AF611">
        <v>0.99734295277010598</v>
      </c>
      <c r="AG611">
        <v>0.99489937919562754</v>
      </c>
      <c r="AH611">
        <v>0.99932925817217777</v>
      </c>
      <c r="AI611">
        <v>0.99740110800620418</v>
      </c>
      <c r="AJ611">
        <v>0.99735598804013981</v>
      </c>
      <c r="AK611">
        <v>0.99419020673676706</v>
      </c>
      <c r="AL611">
        <v>0.99925256092676928</v>
      </c>
      <c r="AM611">
        <v>0.99796886425795595</v>
      </c>
      <c r="AN611">
        <v>0.99683587335938895</v>
      </c>
      <c r="AO611">
        <v>0.99427939167112223</v>
      </c>
      <c r="AP611">
        <v>0.99917402524551591</v>
      </c>
      <c r="AQ611">
        <v>0.99783525809916807</v>
      </c>
      <c r="AR611">
        <v>0.99615129949051362</v>
      </c>
      <c r="AS611">
        <v>0.99614533208578371</v>
      </c>
      <c r="AT611">
        <v>0.99907638706681057</v>
      </c>
      <c r="AU611">
        <v>0.99765620675015387</v>
      </c>
      <c r="AV611">
        <v>0.99707895151990522</v>
      </c>
      <c r="AW611">
        <v>0.99527063654725834</v>
      </c>
      <c r="AX611">
        <v>0.99915233744765697</v>
      </c>
      <c r="AY611">
        <v>625.94383759498601</v>
      </c>
      <c r="AZ611">
        <f>_xlfn.STDEV.S(HyperP_results[[#This Row],[Train Time Fold 1]:[Train Time Fold 5]])</f>
        <v>38.694835170027908</v>
      </c>
      <c r="BA611">
        <v>673.04824066162109</v>
      </c>
      <c r="BB611">
        <v>639.483078956604</v>
      </c>
      <c r="BC611">
        <v>585.70415425300598</v>
      </c>
      <c r="BD611">
        <v>645.40355205535889</v>
      </c>
      <c r="BE611">
        <v>586.08016204833984</v>
      </c>
    </row>
    <row r="612" spans="1:57" x14ac:dyDescent="0.25">
      <c r="A612" t="s">
        <v>9</v>
      </c>
      <c r="B6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0.69118548819457215</v>
      </c>
      <c r="C612">
        <v>65</v>
      </c>
      <c r="D612">
        <v>0.9</v>
      </c>
      <c r="E612">
        <v>0.9</v>
      </c>
      <c r="F612">
        <v>128</v>
      </c>
      <c r="G612">
        <v>4</v>
      </c>
      <c r="H612">
        <v>2</v>
      </c>
      <c r="I612">
        <v>3</v>
      </c>
      <c r="J612">
        <v>0</v>
      </c>
      <c r="K612">
        <v>1</v>
      </c>
      <c r="L612" t="b">
        <v>0</v>
      </c>
      <c r="M6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12">
        <f>STANDARDIZE(HyperP_results[[#This Row],[Nparam]],AVERAGE(M:M),_xlfn.STDEV.S(M:M))</f>
        <v>-0.20063037885718896</v>
      </c>
      <c r="O612">
        <f>STANDARDIZE(HyperP_results[[#This Row],[AvgOACC]],AVERAGE(P:P),_xlfn.STDEV.S(P:P))</f>
        <v>0.34842428825253174</v>
      </c>
      <c r="P612">
        <v>0.97481979817395481</v>
      </c>
      <c r="Q612">
        <f>_xlfn.STDEV.S(HyperP_results[[#This Row],[OACC Fold 1]:[OACC fold 5]])</f>
        <v>1.1664154719266612E-3</v>
      </c>
      <c r="R612">
        <v>0.97590444154596001</v>
      </c>
      <c r="S612">
        <v>0.97480606851101803</v>
      </c>
      <c r="T612">
        <v>0.9741882336788632</v>
      </c>
      <c r="U612">
        <v>0.9732271572732889</v>
      </c>
      <c r="V612">
        <v>0.97597308986064391</v>
      </c>
      <c r="W612">
        <f>STANDARDIZE(HyperP_results[[#This Row],[AvgROCAUC]],AVERAGE(Y:Y),_xlfn.STDEV.S(Y:Y))</f>
        <v>0.45900280739841676</v>
      </c>
      <c r="X612">
        <f>_xlfn.STDEV.S(HyperP_results[[#This Row],[ROC_AUC Fold 1]:[ROC_AUC Fold 5]])</f>
        <v>3.4373157222798343E-4</v>
      </c>
      <c r="Y612">
        <v>0.99718908848867027</v>
      </c>
      <c r="Z612">
        <v>0.99757617216353378</v>
      </c>
      <c r="AA612">
        <v>0.9974160744014039</v>
      </c>
      <c r="AB612">
        <v>0.99683284740774891</v>
      </c>
      <c r="AC612">
        <v>0.99729586865815179</v>
      </c>
      <c r="AD612">
        <v>0.99682447981251265</v>
      </c>
      <c r="AE612">
        <v>0.99786624608647656</v>
      </c>
      <c r="AF612">
        <v>0.99723922609009297</v>
      </c>
      <c r="AG612">
        <v>0.99674270777639162</v>
      </c>
      <c r="AH612">
        <v>0.99916603953981431</v>
      </c>
      <c r="AI612">
        <v>0.99808952741052881</v>
      </c>
      <c r="AJ612">
        <v>0.9967852691079655</v>
      </c>
      <c r="AK612">
        <v>0.99503549575239114</v>
      </c>
      <c r="AL612">
        <v>0.99945849446696877</v>
      </c>
      <c r="AM612">
        <v>0.99778860733831798</v>
      </c>
      <c r="AN612">
        <v>0.99637623196263014</v>
      </c>
      <c r="AO612">
        <v>0.99392205786253196</v>
      </c>
      <c r="AP612">
        <v>0.99895904315389183</v>
      </c>
      <c r="AQ612">
        <v>0.99807685445213357</v>
      </c>
      <c r="AR612">
        <v>0.99707963661222221</v>
      </c>
      <c r="AS612">
        <v>0.99497586585872977</v>
      </c>
      <c r="AT612">
        <v>0.99939680632670114</v>
      </c>
      <c r="AU612">
        <v>0.99733194683067061</v>
      </c>
      <c r="AV612">
        <v>0.99688956978424403</v>
      </c>
      <c r="AW612">
        <v>0.99381906077348059</v>
      </c>
      <c r="AX612">
        <v>0.99946461301126543</v>
      </c>
      <c r="AY612">
        <v>583.66162347793579</v>
      </c>
      <c r="AZ612">
        <f>_xlfn.STDEV.S(HyperP_results[[#This Row],[Train Time Fold 1]:[Train Time Fold 5]])</f>
        <v>64.818895029997037</v>
      </c>
      <c r="BA612">
        <v>574.47005558013916</v>
      </c>
      <c r="BB612">
        <v>631.28860092163086</v>
      </c>
      <c r="BC612">
        <v>646.54868054389954</v>
      </c>
      <c r="BD612">
        <v>481.20637679100037</v>
      </c>
      <c r="BE612">
        <v>584.79440355300903</v>
      </c>
    </row>
    <row r="613" spans="1:57" x14ac:dyDescent="0.25">
      <c r="A613" t="s">
        <v>2</v>
      </c>
      <c r="B6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0.69068828629315659</v>
      </c>
      <c r="C613">
        <v>73</v>
      </c>
      <c r="D613">
        <v>0.9</v>
      </c>
      <c r="E613">
        <v>0.999</v>
      </c>
      <c r="F613">
        <v>128</v>
      </c>
      <c r="G613">
        <v>4</v>
      </c>
      <c r="H613">
        <v>8</v>
      </c>
      <c r="I613">
        <v>3</v>
      </c>
      <c r="J613">
        <v>0</v>
      </c>
      <c r="K613">
        <v>1</v>
      </c>
      <c r="L613" t="b">
        <v>0</v>
      </c>
      <c r="M6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13">
        <f>STANDARDIZE(HyperP_results[[#This Row],[Nparam]],AVERAGE(M:M),_xlfn.STDEV.S(M:M))</f>
        <v>-0.20063037885718896</v>
      </c>
      <c r="O613">
        <f>STANDARDIZE(HyperP_results[[#This Row],[AvgOACC]],AVERAGE(P:P),_xlfn.STDEV.S(P:P))</f>
        <v>0.37024398922861768</v>
      </c>
      <c r="P613">
        <v>0.97543763300610975</v>
      </c>
      <c r="Q613">
        <f>_xlfn.STDEV.S(HyperP_results[[#This Row],[OACC Fold 1]:[OACC fold 5]])</f>
        <v>1.3482011684896181E-3</v>
      </c>
      <c r="R613">
        <v>0.97569849660190844</v>
      </c>
      <c r="S613">
        <v>0.97768929772774082</v>
      </c>
      <c r="T613">
        <v>0.97453147525228256</v>
      </c>
      <c r="U613">
        <v>0.97473742019633414</v>
      </c>
      <c r="V613">
        <v>0.97453147525228256</v>
      </c>
      <c r="W613">
        <f>STANDARDIZE(HyperP_results[[#This Row],[AvgROCAUC]],AVERAGE(Y:Y),_xlfn.STDEV.S(Y:Y))</f>
        <v>0.4341509535383945</v>
      </c>
      <c r="X613">
        <f>_xlfn.STDEV.S(HyperP_results[[#This Row],[ROC_AUC Fold 1]:[ROC_AUC Fold 5]])</f>
        <v>3.4302458981422962E-4</v>
      </c>
      <c r="Y613">
        <v>0.9970257651358253</v>
      </c>
      <c r="Z613">
        <v>0.99753941750137087</v>
      </c>
      <c r="AA613">
        <v>0.9971410126275132</v>
      </c>
      <c r="AB613">
        <v>0.99692468746406748</v>
      </c>
      <c r="AC613">
        <v>0.99661348303104391</v>
      </c>
      <c r="AD613">
        <v>0.99691022505513027</v>
      </c>
      <c r="AE613">
        <v>0.99836130160734382</v>
      </c>
      <c r="AF613">
        <v>0.997645856154314</v>
      </c>
      <c r="AG613">
        <v>0.99457315986455175</v>
      </c>
      <c r="AH613">
        <v>0.9994080811090319</v>
      </c>
      <c r="AI613">
        <v>0.99791935870586923</v>
      </c>
      <c r="AJ613">
        <v>0.99751987323199887</v>
      </c>
      <c r="AK613">
        <v>0.99470552634705645</v>
      </c>
      <c r="AL613">
        <v>0.99875848129342704</v>
      </c>
      <c r="AM613">
        <v>0.99779312099473272</v>
      </c>
      <c r="AN613">
        <v>0.99718178943150659</v>
      </c>
      <c r="AO613">
        <v>0.99367184251173302</v>
      </c>
      <c r="AP613">
        <v>0.99942833262888697</v>
      </c>
      <c r="AQ613">
        <v>0.99800538822556795</v>
      </c>
      <c r="AR613">
        <v>0.9967081314162598</v>
      </c>
      <c r="AS613">
        <v>0.99255911008138775</v>
      </c>
      <c r="AT613">
        <v>0.99911243764470858</v>
      </c>
      <c r="AU613">
        <v>0.9980366462606961</v>
      </c>
      <c r="AV613">
        <v>0.99756310811201154</v>
      </c>
      <c r="AW613">
        <v>0.99253438186894793</v>
      </c>
      <c r="AX613">
        <v>0.99946718394889245</v>
      </c>
      <c r="AY613">
        <v>722.62461094856258</v>
      </c>
      <c r="AZ613">
        <f>_xlfn.STDEV.S(HyperP_results[[#This Row],[Train Time Fold 1]:[Train Time Fold 5]])</f>
        <v>101.32328200103035</v>
      </c>
      <c r="BA613">
        <v>807.86241173744202</v>
      </c>
      <c r="BB613">
        <v>776.38616561889648</v>
      </c>
      <c r="BC613">
        <v>695.86321210861206</v>
      </c>
      <c r="BD613">
        <v>557.20103406906128</v>
      </c>
      <c r="BE613">
        <v>775.81023120880127</v>
      </c>
    </row>
    <row r="614" spans="1:57" x14ac:dyDescent="0.25">
      <c r="A614" t="s">
        <v>1</v>
      </c>
      <c r="B6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0.69051695180015948</v>
      </c>
      <c r="C614">
        <v>41</v>
      </c>
      <c r="D614">
        <v>0.85</v>
      </c>
      <c r="E614">
        <v>0.9</v>
      </c>
      <c r="F614">
        <v>128</v>
      </c>
      <c r="G614">
        <v>3</v>
      </c>
      <c r="H614">
        <v>1</v>
      </c>
      <c r="I614">
        <v>3</v>
      </c>
      <c r="J614">
        <v>0</v>
      </c>
      <c r="K614">
        <v>1</v>
      </c>
      <c r="L614" t="b">
        <v>0</v>
      </c>
      <c r="M6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14">
        <f>STANDARDIZE(HyperP_results[[#This Row],[Nparam]],AVERAGE(M:M),_xlfn.STDEV.S(M:M))</f>
        <v>-0.37188632013050488</v>
      </c>
      <c r="O614">
        <f>STANDARDIZE(HyperP_results[[#This Row],[AvgOACC]],AVERAGE(P:P),_xlfn.STDEV.S(P:P))</f>
        <v>0.23932578337211402</v>
      </c>
      <c r="P614">
        <v>0.97173062401318044</v>
      </c>
      <c r="Q614">
        <f>_xlfn.STDEV.S(HyperP_results[[#This Row],[OACC Fold 1]:[OACC fold 5]])</f>
        <v>3.0397331111943473E-3</v>
      </c>
      <c r="R614">
        <v>0.97521795839912129</v>
      </c>
      <c r="S614">
        <v>0.97199148760897924</v>
      </c>
      <c r="T614">
        <v>0.96835312693073383</v>
      </c>
      <c r="U614">
        <v>0.96897096176288877</v>
      </c>
      <c r="V614">
        <v>0.97411958536417931</v>
      </c>
      <c r="W614">
        <f>STANDARDIZE(HyperP_results[[#This Row],[AvgROCAUC]],AVERAGE(Y:Y),_xlfn.STDEV.S(Y:Y))</f>
        <v>0.34815390820894737</v>
      </c>
      <c r="X614">
        <f>_xlfn.STDEV.S(HyperP_results[[#This Row],[ROC_AUC Fold 1]:[ROC_AUC Fold 5]])</f>
        <v>6.9491001953866796E-4</v>
      </c>
      <c r="Y614">
        <v>0.99646060304139661</v>
      </c>
      <c r="Z614">
        <v>0.99729117510390897</v>
      </c>
      <c r="AA614">
        <v>0.99631015360167596</v>
      </c>
      <c r="AB614">
        <v>0.9963147246836016</v>
      </c>
      <c r="AC614">
        <v>0.99546714565797478</v>
      </c>
      <c r="AD614">
        <v>0.99691981615982239</v>
      </c>
      <c r="AE614">
        <v>0.99781752174415417</v>
      </c>
      <c r="AF614">
        <v>0.99596817616574951</v>
      </c>
      <c r="AG614">
        <v>0.9958946340521595</v>
      </c>
      <c r="AH614">
        <v>0.99961728936308025</v>
      </c>
      <c r="AI614">
        <v>0.99741488044500803</v>
      </c>
      <c r="AJ614">
        <v>0.99719404702918069</v>
      </c>
      <c r="AK614">
        <v>0.99185357630844173</v>
      </c>
      <c r="AL614">
        <v>0.9985761601636115</v>
      </c>
      <c r="AM614">
        <v>0.99768675108747273</v>
      </c>
      <c r="AN614">
        <v>0.99595441877138136</v>
      </c>
      <c r="AO614">
        <v>0.99248095259312064</v>
      </c>
      <c r="AP614">
        <v>0.99898465199070141</v>
      </c>
      <c r="AQ614">
        <v>0.9970453489374681</v>
      </c>
      <c r="AR614">
        <v>0.99652834097303855</v>
      </c>
      <c r="AS614">
        <v>0.9888849284144241</v>
      </c>
      <c r="AT614">
        <v>0.99917359436211484</v>
      </c>
      <c r="AU614">
        <v>0.99784353313592833</v>
      </c>
      <c r="AV614">
        <v>0.99646022057750694</v>
      </c>
      <c r="AW614">
        <v>0.99409716033980866</v>
      </c>
      <c r="AX614">
        <v>0.99877517084383227</v>
      </c>
      <c r="AY614">
        <v>533.24186487197881</v>
      </c>
      <c r="AZ614">
        <f>_xlfn.STDEV.S(HyperP_results[[#This Row],[Train Time Fold 1]:[Train Time Fold 5]])</f>
        <v>40.193899388247246</v>
      </c>
      <c r="BA614">
        <v>502.02170562744141</v>
      </c>
      <c r="BB614">
        <v>577.21165442466736</v>
      </c>
      <c r="BC614">
        <v>495.00940537452698</v>
      </c>
      <c r="BD614">
        <v>575.71330809593201</v>
      </c>
      <c r="BE614">
        <v>516.25325083732605</v>
      </c>
    </row>
    <row r="615" spans="1:57" x14ac:dyDescent="0.25">
      <c r="A615" t="s">
        <v>3</v>
      </c>
      <c r="B6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0.69035184264892802</v>
      </c>
      <c r="C615">
        <v>2</v>
      </c>
      <c r="D615">
        <v>0.9</v>
      </c>
      <c r="E615">
        <v>0.999</v>
      </c>
      <c r="F615">
        <v>256</v>
      </c>
      <c r="G615">
        <v>1</v>
      </c>
      <c r="H615">
        <v>1</v>
      </c>
      <c r="I615">
        <v>5</v>
      </c>
      <c r="J615">
        <v>0</v>
      </c>
      <c r="K615">
        <v>1</v>
      </c>
      <c r="L615" t="b">
        <v>0</v>
      </c>
      <c r="M6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15">
        <f>STANDARDIZE(HyperP_results[[#This Row],[Nparam]],AVERAGE(M:M),_xlfn.STDEV.S(M:M))</f>
        <v>-0.1953087066324975</v>
      </c>
      <c r="O615">
        <f>STANDARDIZE(HyperP_results[[#This Row],[AvgOACC]],AVERAGE(P:P),_xlfn.STDEV.S(P:P))</f>
        <v>0.35375799293557597</v>
      </c>
      <c r="P615">
        <v>0.97497082446625938</v>
      </c>
      <c r="Q615">
        <f>_xlfn.STDEV.S(HyperP_results[[#This Row],[OACC Fold 1]:[OACC fold 5]])</f>
        <v>5.2049729842769503E-3</v>
      </c>
      <c r="R615">
        <v>0.97796389098647629</v>
      </c>
      <c r="S615">
        <v>0.97988604379762478</v>
      </c>
      <c r="T615">
        <v>0.9742568819935471</v>
      </c>
      <c r="U615">
        <v>0.96643097411958534</v>
      </c>
      <c r="V615">
        <v>0.97631633143406327</v>
      </c>
      <c r="W615">
        <f>STANDARDIZE(HyperP_results[[#This Row],[AvgROCAUC]],AVERAGE(Y:Y),_xlfn.STDEV.S(Y:Y))</f>
        <v>0.45440960054545093</v>
      </c>
      <c r="X615">
        <f>_xlfn.STDEV.S(HyperP_results[[#This Row],[ROC_AUC Fold 1]:[ROC_AUC Fold 5]])</f>
        <v>6.8207634244305264E-4</v>
      </c>
      <c r="Y615">
        <v>0.99715890249338146</v>
      </c>
      <c r="Z615">
        <v>0.99734760959540492</v>
      </c>
      <c r="AA615">
        <v>0.99752758646012307</v>
      </c>
      <c r="AB615">
        <v>0.99644558330748023</v>
      </c>
      <c r="AC615">
        <v>0.99647253898468424</v>
      </c>
      <c r="AD615">
        <v>0.99800119411921517</v>
      </c>
      <c r="AE615">
        <v>0.99845662848769179</v>
      </c>
      <c r="AF615">
        <v>0.99790889457206911</v>
      </c>
      <c r="AG615">
        <v>0.99302129745143475</v>
      </c>
      <c r="AH615">
        <v>0.999629397186653</v>
      </c>
      <c r="AI615">
        <v>0.99836036608454015</v>
      </c>
      <c r="AJ615">
        <v>0.99814721411838236</v>
      </c>
      <c r="AK615">
        <v>0.99406225865858722</v>
      </c>
      <c r="AL615">
        <v>0.99956064255860622</v>
      </c>
      <c r="AM615">
        <v>0.99746861031655965</v>
      </c>
      <c r="AN615">
        <v>0.99677586297561138</v>
      </c>
      <c r="AO615">
        <v>0.99282094694944467</v>
      </c>
      <c r="AP615">
        <v>0.99957566602652703</v>
      </c>
      <c r="AQ615">
        <v>0.99736125666367115</v>
      </c>
      <c r="AR615">
        <v>0.99711557618485791</v>
      </c>
      <c r="AS615">
        <v>0.99330957048654434</v>
      </c>
      <c r="AT615">
        <v>0.99929447151892314</v>
      </c>
      <c r="AU615">
        <v>0.99850255590616754</v>
      </c>
      <c r="AV615">
        <v>0.99842276935793151</v>
      </c>
      <c r="AW615">
        <v>0.99595155349610887</v>
      </c>
      <c r="AX615">
        <v>0.99975169625868554</v>
      </c>
      <c r="AY615">
        <v>678.78593201637273</v>
      </c>
      <c r="AZ615">
        <f>_xlfn.STDEV.S(HyperP_results[[#This Row],[Train Time Fold 1]:[Train Time Fold 5]])</f>
        <v>56.757095404547741</v>
      </c>
      <c r="BA615">
        <v>728.21488904953003</v>
      </c>
      <c r="BB615">
        <v>700.48667788505554</v>
      </c>
      <c r="BC615">
        <v>702.72987055778503</v>
      </c>
      <c r="BD615">
        <v>581.86026382446289</v>
      </c>
      <c r="BE615">
        <v>680.63795876502991</v>
      </c>
    </row>
    <row r="616" spans="1:57" x14ac:dyDescent="0.25">
      <c r="A616" t="s">
        <v>2</v>
      </c>
      <c r="B6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0.69029817259681359</v>
      </c>
      <c r="C616">
        <v>41</v>
      </c>
      <c r="D616">
        <v>0.9</v>
      </c>
      <c r="E616">
        <v>0.999</v>
      </c>
      <c r="F616">
        <v>128</v>
      </c>
      <c r="G616">
        <v>3</v>
      </c>
      <c r="H616">
        <v>1</v>
      </c>
      <c r="I616">
        <v>3</v>
      </c>
      <c r="J616">
        <v>0</v>
      </c>
      <c r="K616">
        <v>1</v>
      </c>
      <c r="L616" t="b">
        <v>0</v>
      </c>
      <c r="M6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16">
        <f>STANDARDIZE(HyperP_results[[#This Row],[Nparam]],AVERAGE(M:M),_xlfn.STDEV.S(M:M))</f>
        <v>-0.37188632013050488</v>
      </c>
      <c r="O616">
        <f>STANDARDIZE(HyperP_results[[#This Row],[AvgOACC]],AVERAGE(P:P),_xlfn.STDEV.S(P:P))</f>
        <v>0.2291432562499427</v>
      </c>
      <c r="P616">
        <v>0.9714423010915082</v>
      </c>
      <c r="Q616">
        <f>_xlfn.STDEV.S(HyperP_results[[#This Row],[OACC Fold 1]:[OACC fold 5]])</f>
        <v>2.1556008056713787E-3</v>
      </c>
      <c r="R616">
        <v>0.97398228873481152</v>
      </c>
      <c r="S616">
        <v>0.97288391569986954</v>
      </c>
      <c r="T616">
        <v>0.96835312693073383</v>
      </c>
      <c r="U616">
        <v>0.97075581794466947</v>
      </c>
      <c r="V616">
        <v>0.97123635614745663</v>
      </c>
      <c r="W616">
        <f>STANDARDIZE(HyperP_results[[#This Row],[AvgROCAUC]],AVERAGE(Y:Y),_xlfn.STDEV.S(Y:Y))</f>
        <v>0.3565787171980771</v>
      </c>
      <c r="X616">
        <f>_xlfn.STDEV.S(HyperP_results[[#This Row],[ROC_AUC Fold 1]:[ROC_AUC Fold 5]])</f>
        <v>5.244925717217292E-4</v>
      </c>
      <c r="Y616">
        <v>0.99651596985865432</v>
      </c>
      <c r="Z616">
        <v>0.99627691168481236</v>
      </c>
      <c r="AA616">
        <v>0.99636439727886328</v>
      </c>
      <c r="AB616">
        <v>0.99596293325024565</v>
      </c>
      <c r="AC616">
        <v>0.99735464358547743</v>
      </c>
      <c r="AD616">
        <v>0.99662096349387286</v>
      </c>
      <c r="AE616">
        <v>0.9981216341673762</v>
      </c>
      <c r="AF616">
        <v>0.996818320183264</v>
      </c>
      <c r="AG616">
        <v>0.99063684429394649</v>
      </c>
      <c r="AH616">
        <v>0.99924507791836903</v>
      </c>
      <c r="AI616">
        <v>0.9973173738929727</v>
      </c>
      <c r="AJ616">
        <v>0.99598809939097155</v>
      </c>
      <c r="AK616">
        <v>0.99297028158973455</v>
      </c>
      <c r="AL616">
        <v>0.99895835374044983</v>
      </c>
      <c r="AM616">
        <v>0.99724496249903793</v>
      </c>
      <c r="AN616">
        <v>0.99561881611603764</v>
      </c>
      <c r="AO616">
        <v>0.991667112220044</v>
      </c>
      <c r="AP616">
        <v>0.99899278132420355</v>
      </c>
      <c r="AQ616">
        <v>0.9980560318363233</v>
      </c>
      <c r="AR616">
        <v>0.99732786222312086</v>
      </c>
      <c r="AS616">
        <v>0.99524884156121907</v>
      </c>
      <c r="AT616">
        <v>0.99909342132393686</v>
      </c>
      <c r="AU616">
        <v>0.99733215901110028</v>
      </c>
      <c r="AV616">
        <v>0.99623776925053853</v>
      </c>
      <c r="AW616">
        <v>0.99384883859086326</v>
      </c>
      <c r="AX616">
        <v>0.99933355264340928</v>
      </c>
      <c r="AY616">
        <v>546.84521408081059</v>
      </c>
      <c r="AZ616">
        <f>_xlfn.STDEV.S(HyperP_results[[#This Row],[Train Time Fold 1]:[Train Time Fold 5]])</f>
        <v>48.557113760046875</v>
      </c>
      <c r="BA616">
        <v>534.57956647872925</v>
      </c>
      <c r="BB616">
        <v>574.31242632865906</v>
      </c>
      <c r="BC616">
        <v>489.16078186035156</v>
      </c>
      <c r="BD616">
        <v>614.43526482582092</v>
      </c>
      <c r="BE616">
        <v>521.73803091049194</v>
      </c>
    </row>
    <row r="617" spans="1:57" x14ac:dyDescent="0.25">
      <c r="A617" t="s">
        <v>2</v>
      </c>
      <c r="B6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0.68998176462784166</v>
      </c>
      <c r="C617">
        <v>13</v>
      </c>
      <c r="D617">
        <v>0.9</v>
      </c>
      <c r="E617">
        <v>0.999</v>
      </c>
      <c r="F617">
        <v>128</v>
      </c>
      <c r="G617">
        <v>1</v>
      </c>
      <c r="H617">
        <v>8</v>
      </c>
      <c r="I617">
        <v>3</v>
      </c>
      <c r="J617">
        <v>0</v>
      </c>
      <c r="K617">
        <v>1</v>
      </c>
      <c r="L617" t="b">
        <v>0</v>
      </c>
      <c r="M6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617">
        <f>STANDARDIZE(HyperP_results[[#This Row],[Nparam]],AVERAGE(M:M),_xlfn.STDEV.S(M:M))</f>
        <v>-0.71321618070330928</v>
      </c>
      <c r="O617">
        <f>STANDARDIZE(HyperP_results[[#This Row],[AvgOACC]],AVERAGE(P:P),_xlfn.STDEV.S(P:P))</f>
        <v>-3.9966389121757262E-2</v>
      </c>
      <c r="P617">
        <v>0.96382233816159801</v>
      </c>
      <c r="Q617">
        <f>_xlfn.STDEV.S(HyperP_results[[#This Row],[OACC Fold 1]:[OACC fold 5]])</f>
        <v>2.1929886517420717E-3</v>
      </c>
      <c r="R617">
        <v>0.96601908423148208</v>
      </c>
      <c r="S617">
        <v>0.964989359511224</v>
      </c>
      <c r="T617">
        <v>0.96025262579803661</v>
      </c>
      <c r="U617">
        <v>0.96430287636438528</v>
      </c>
      <c r="V617">
        <v>0.96354774490286266</v>
      </c>
      <c r="W617">
        <f>STANDARDIZE(HyperP_results[[#This Row],[AvgROCAUC]],AVERAGE(Y:Y),_xlfn.STDEV.S(Y:Y))</f>
        <v>0.19375791344738244</v>
      </c>
      <c r="X617">
        <f>_xlfn.STDEV.S(HyperP_results[[#This Row],[ROC_AUC Fold 1]:[ROC_AUC Fold 5]])</f>
        <v>4.6050966004223246E-4</v>
      </c>
      <c r="Y617">
        <v>0.99544593139266069</v>
      </c>
      <c r="Z617">
        <v>0.99558848587749205</v>
      </c>
      <c r="AA617">
        <v>0.99577952672685333</v>
      </c>
      <c r="AB617">
        <v>0.99467537788013283</v>
      </c>
      <c r="AC617">
        <v>0.99579260689279181</v>
      </c>
      <c r="AD617">
        <v>0.99539365958603387</v>
      </c>
      <c r="AE617">
        <v>0.99654849952751279</v>
      </c>
      <c r="AF617">
        <v>0.99479250220155346</v>
      </c>
      <c r="AG617">
        <v>0.99305567932038252</v>
      </c>
      <c r="AH617">
        <v>0.99909523103422182</v>
      </c>
      <c r="AI617">
        <v>0.99686046262663552</v>
      </c>
      <c r="AJ617">
        <v>0.99513784427740548</v>
      </c>
      <c r="AK617">
        <v>0.99223244519693454</v>
      </c>
      <c r="AL617">
        <v>0.99917966981807138</v>
      </c>
      <c r="AM617">
        <v>0.99515872735721367</v>
      </c>
      <c r="AN617">
        <v>0.99298245126771711</v>
      </c>
      <c r="AO617">
        <v>0.99311475227232227</v>
      </c>
      <c r="AP617">
        <v>0.99842520734540152</v>
      </c>
      <c r="AQ617">
        <v>0.99651853386409306</v>
      </c>
      <c r="AR617">
        <v>0.99521483384104237</v>
      </c>
      <c r="AS617">
        <v>0.99318696904889192</v>
      </c>
      <c r="AT617">
        <v>0.99917626583920205</v>
      </c>
      <c r="AU617">
        <v>0.99624257392607285</v>
      </c>
      <c r="AV617">
        <v>0.99499364160265691</v>
      </c>
      <c r="AW617">
        <v>0.99182918226103489</v>
      </c>
      <c r="AX617">
        <v>0.99895460505485978</v>
      </c>
      <c r="AY617">
        <v>375.87919483184817</v>
      </c>
      <c r="AZ617">
        <f>_xlfn.STDEV.S(HyperP_results[[#This Row],[Train Time Fold 1]:[Train Time Fold 5]])</f>
        <v>44.088786706584337</v>
      </c>
      <c r="BA617">
        <v>390.2158260345459</v>
      </c>
      <c r="BB617">
        <v>425.50708985328674</v>
      </c>
      <c r="BC617">
        <v>385.12540030479431</v>
      </c>
      <c r="BD617">
        <v>305.05819249153137</v>
      </c>
      <c r="BE617">
        <v>373.4894654750824</v>
      </c>
    </row>
    <row r="618" spans="1:57" x14ac:dyDescent="0.25">
      <c r="A618" t="s">
        <v>1</v>
      </c>
      <c r="B6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0.68910189571420455</v>
      </c>
      <c r="C618">
        <v>73</v>
      </c>
      <c r="D618">
        <v>0.85</v>
      </c>
      <c r="E618">
        <v>0.9</v>
      </c>
      <c r="F618">
        <v>128</v>
      </c>
      <c r="G618">
        <v>4</v>
      </c>
      <c r="H618">
        <v>8</v>
      </c>
      <c r="I618">
        <v>3</v>
      </c>
      <c r="J618">
        <v>0</v>
      </c>
      <c r="K618">
        <v>1</v>
      </c>
      <c r="L618" t="b">
        <v>0</v>
      </c>
      <c r="M6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18">
        <f>STANDARDIZE(HyperP_results[[#This Row],[Nparam]],AVERAGE(M:M),_xlfn.STDEV.S(M:M))</f>
        <v>-0.20063037885718896</v>
      </c>
      <c r="O618">
        <f>STANDARDIZE(HyperP_results[[#This Row],[AvgOACC]],AVERAGE(P:P),_xlfn.STDEV.S(P:P))</f>
        <v>0.34163593683775217</v>
      </c>
      <c r="P618">
        <v>0.97462758289284002</v>
      </c>
      <c r="Q618">
        <f>_xlfn.STDEV.S(HyperP_results[[#This Row],[OACC Fold 1]:[OACC fold 5]])</f>
        <v>2.0677847840473874E-3</v>
      </c>
      <c r="R618">
        <v>0.97288391569986954</v>
      </c>
      <c r="S618">
        <v>0.97720875952495367</v>
      </c>
      <c r="T618">
        <v>0.97254067412645018</v>
      </c>
      <c r="U618">
        <v>0.97631633143406327</v>
      </c>
      <c r="V618">
        <v>0.9741882336788632</v>
      </c>
      <c r="W618">
        <f>STANDARDIZE(HyperP_results[[#This Row],[AvgROCAUC]],AVERAGE(Y:Y),_xlfn.STDEV.S(Y:Y))</f>
        <v>0.45064758989588471</v>
      </c>
      <c r="X618">
        <f>_xlfn.STDEV.S(HyperP_results[[#This Row],[ROC_AUC Fold 1]:[ROC_AUC Fold 5]])</f>
        <v>3.7136730573380036E-4</v>
      </c>
      <c r="Y618">
        <v>0.99713417901817569</v>
      </c>
      <c r="Z618">
        <v>0.99680540059877665</v>
      </c>
      <c r="AA618">
        <v>0.99761604729485909</v>
      </c>
      <c r="AB618">
        <v>0.99711246173678392</v>
      </c>
      <c r="AC618">
        <v>0.99675048219520246</v>
      </c>
      <c r="AD618">
        <v>0.99738650326525624</v>
      </c>
      <c r="AE618">
        <v>0.9978469569564995</v>
      </c>
      <c r="AF618">
        <v>0.99483744055435452</v>
      </c>
      <c r="AG618">
        <v>0.99572929661973508</v>
      </c>
      <c r="AH618">
        <v>0.99917689780152374</v>
      </c>
      <c r="AI618">
        <v>0.99812314836407923</v>
      </c>
      <c r="AJ618">
        <v>0.99790591349468938</v>
      </c>
      <c r="AK618">
        <v>0.99563320560803181</v>
      </c>
      <c r="AL618">
        <v>0.99894453674605244</v>
      </c>
      <c r="AM618">
        <v>0.99750333075051867</v>
      </c>
      <c r="AN618">
        <v>0.99723555992039603</v>
      </c>
      <c r="AO618">
        <v>0.99561742559258604</v>
      </c>
      <c r="AP618">
        <v>0.99925885182442642</v>
      </c>
      <c r="AQ618">
        <v>0.99819271461134229</v>
      </c>
      <c r="AR618">
        <v>0.99551395995950187</v>
      </c>
      <c r="AS618">
        <v>0.99292851096061319</v>
      </c>
      <c r="AT618">
        <v>0.9994106520466588</v>
      </c>
      <c r="AU618">
        <v>0.99810418714931148</v>
      </c>
      <c r="AV618">
        <v>0.99660171991500424</v>
      </c>
      <c r="AW618">
        <v>0.99587005435751208</v>
      </c>
      <c r="AX618">
        <v>0.99931664765130346</v>
      </c>
      <c r="AY618">
        <v>659.65452923774717</v>
      </c>
      <c r="AZ618">
        <f>_xlfn.STDEV.S(HyperP_results[[#This Row],[Train Time Fold 1]:[Train Time Fold 5]])</f>
        <v>36.513951157436217</v>
      </c>
      <c r="BA618">
        <v>621.33338785171509</v>
      </c>
      <c r="BB618">
        <v>697.27314257621765</v>
      </c>
      <c r="BC618">
        <v>619.48051738739014</v>
      </c>
      <c r="BD618">
        <v>680.154381275177</v>
      </c>
      <c r="BE618">
        <v>680.03121709823608</v>
      </c>
    </row>
    <row r="619" spans="1:57" x14ac:dyDescent="0.25">
      <c r="A619" t="s">
        <v>6</v>
      </c>
      <c r="B6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0.68888437468412911</v>
      </c>
      <c r="C619">
        <v>73</v>
      </c>
      <c r="D619">
        <v>0.85</v>
      </c>
      <c r="E619">
        <v>0.999</v>
      </c>
      <c r="F619">
        <v>128</v>
      </c>
      <c r="G619">
        <v>4</v>
      </c>
      <c r="H619">
        <v>8</v>
      </c>
      <c r="I619">
        <v>3</v>
      </c>
      <c r="J619">
        <v>0</v>
      </c>
      <c r="K619">
        <v>1</v>
      </c>
      <c r="L619" t="b">
        <v>0</v>
      </c>
      <c r="M6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19">
        <f>STANDARDIZE(HyperP_results[[#This Row],[Nparam]],AVERAGE(M:M),_xlfn.STDEV.S(M:M))</f>
        <v>-0.20063037885718896</v>
      </c>
      <c r="O619">
        <f>STANDARDIZE(HyperP_results[[#This Row],[AvgOACC]],AVERAGE(P:P),_xlfn.STDEV.S(P:P))</f>
        <v>0.37994163410687198</v>
      </c>
      <c r="P619">
        <v>0.97571222626484511</v>
      </c>
      <c r="Q619">
        <f>_xlfn.STDEV.S(HyperP_results[[#This Row],[OACC Fold 1]:[OACC fold 5]])</f>
        <v>2.101580449874599E-3</v>
      </c>
      <c r="R619">
        <v>0.97762064941305693</v>
      </c>
      <c r="S619">
        <v>0.97597308986064391</v>
      </c>
      <c r="T619">
        <v>0.97617903480469559</v>
      </c>
      <c r="U619">
        <v>0.97212878423834692</v>
      </c>
      <c r="V619">
        <v>0.97665957300748263</v>
      </c>
      <c r="W619">
        <f>STANDARDIZE(HyperP_results[[#This Row],[AvgROCAUC]],AVERAGE(Y:Y),_xlfn.STDEV.S(Y:Y))</f>
        <v>0.41172885946335275</v>
      </c>
      <c r="X619">
        <f>_xlfn.STDEV.S(HyperP_results[[#This Row],[ROC_AUC Fold 1]:[ROC_AUC Fold 5]])</f>
        <v>3.1059888366225311E-4</v>
      </c>
      <c r="Y619">
        <v>0.99687840986797416</v>
      </c>
      <c r="Z619">
        <v>0.9970316856210637</v>
      </c>
      <c r="AA619">
        <v>0.99715422706143242</v>
      </c>
      <c r="AB619">
        <v>0.99682968095705726</v>
      </c>
      <c r="AC619">
        <v>0.99636295475038195</v>
      </c>
      <c r="AD619">
        <v>0.99701350094993535</v>
      </c>
      <c r="AE619">
        <v>0.99755323172977017</v>
      </c>
      <c r="AF619">
        <v>0.99584247098356304</v>
      </c>
      <c r="AG619">
        <v>0.9957873299471276</v>
      </c>
      <c r="AH619">
        <v>0.99910818626181708</v>
      </c>
      <c r="AI619">
        <v>0.99827525279851514</v>
      </c>
      <c r="AJ619">
        <v>0.99725485360132671</v>
      </c>
      <c r="AK619">
        <v>0.99412248262341829</v>
      </c>
      <c r="AL619">
        <v>0.99920875444765034</v>
      </c>
      <c r="AM619">
        <v>0.99757193254128307</v>
      </c>
      <c r="AN619">
        <v>0.99659575776024445</v>
      </c>
      <c r="AO619">
        <v>0.99455544911780425</v>
      </c>
      <c r="AP619">
        <v>0.99940461967904248</v>
      </c>
      <c r="AQ619">
        <v>0.9978036528597003</v>
      </c>
      <c r="AR619">
        <v>0.99613100594511994</v>
      </c>
      <c r="AS619">
        <v>0.99250412136874</v>
      </c>
      <c r="AT619">
        <v>0.99919410441201051</v>
      </c>
      <c r="AU619">
        <v>0.99789770665746969</v>
      </c>
      <c r="AV619">
        <v>0.99613643113563122</v>
      </c>
      <c r="AW619">
        <v>0.99532469702370352</v>
      </c>
      <c r="AX619">
        <v>0.99931424906703692</v>
      </c>
      <c r="AY619">
        <v>710.48894658088682</v>
      </c>
      <c r="AZ619">
        <f>_xlfn.STDEV.S(HyperP_results[[#This Row],[Train Time Fold 1]:[Train Time Fold 5]])</f>
        <v>66.985947733823807</v>
      </c>
      <c r="BA619">
        <v>777.58998966217041</v>
      </c>
      <c r="BB619">
        <v>654.86962628364563</v>
      </c>
      <c r="BC619">
        <v>623.76231122016907</v>
      </c>
      <c r="BD619">
        <v>748.07758760452271</v>
      </c>
      <c r="BE619">
        <v>748.14521813392639</v>
      </c>
    </row>
    <row r="620" spans="1:57" x14ac:dyDescent="0.25">
      <c r="A620" t="s">
        <v>7</v>
      </c>
      <c r="B6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0.6881315475165849</v>
      </c>
      <c r="C620">
        <v>2</v>
      </c>
      <c r="D620">
        <v>0.85</v>
      </c>
      <c r="E620">
        <v>0.999</v>
      </c>
      <c r="F620">
        <v>256</v>
      </c>
      <c r="G620">
        <v>1</v>
      </c>
      <c r="H620">
        <v>1</v>
      </c>
      <c r="I620">
        <v>5</v>
      </c>
      <c r="J620">
        <v>0</v>
      </c>
      <c r="K620">
        <v>1</v>
      </c>
      <c r="L620" t="b">
        <v>0</v>
      </c>
      <c r="M6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20">
        <f>STANDARDIZE(HyperP_results[[#This Row],[Nparam]],AVERAGE(M:M),_xlfn.STDEV.S(M:M))</f>
        <v>-0.1953087066324975</v>
      </c>
      <c r="O620">
        <f>STANDARDIZE(HyperP_results[[#This Row],[AvgOACC]],AVERAGE(P:P),_xlfn.STDEV.S(P:P))</f>
        <v>0.31205811995906441</v>
      </c>
      <c r="P620">
        <v>0.97379007345369684</v>
      </c>
      <c r="Q620">
        <f>_xlfn.STDEV.S(HyperP_results[[#This Row],[OACC Fold 1]:[OACC fold 5]])</f>
        <v>1.5322574491487885E-3</v>
      </c>
      <c r="R620">
        <v>0.97308986064392122</v>
      </c>
      <c r="S620">
        <v>0.97521795839912129</v>
      </c>
      <c r="T620">
        <v>0.97199148760897924</v>
      </c>
      <c r="U620">
        <v>0.97556119997254065</v>
      </c>
      <c r="V620">
        <v>0.97308986064392122</v>
      </c>
      <c r="W620">
        <f>STANDARDIZE(HyperP_results[[#This Row],[AvgROCAUC]],AVERAGE(Y:Y),_xlfn.STDEV.S(Y:Y))</f>
        <v>0.47909604860468519</v>
      </c>
      <c r="X620">
        <f>_xlfn.STDEV.S(HyperP_results[[#This Row],[ROC_AUC Fold 1]:[ROC_AUC Fold 5]])</f>
        <v>2.4688788145999543E-4</v>
      </c>
      <c r="Y620">
        <v>0.99732113881947515</v>
      </c>
      <c r="Z620">
        <v>0.99707869558400974</v>
      </c>
      <c r="AA620">
        <v>0.99737049309026604</v>
      </c>
      <c r="AB620">
        <v>0.9971346260882118</v>
      </c>
      <c r="AC620">
        <v>0.99731630640348889</v>
      </c>
      <c r="AD620">
        <v>0.99770557293139994</v>
      </c>
      <c r="AE620">
        <v>0.99791379379187051</v>
      </c>
      <c r="AF620">
        <v>0.99740755512400925</v>
      </c>
      <c r="AG620">
        <v>0.99391983009564544</v>
      </c>
      <c r="AH620">
        <v>0.99965694499876789</v>
      </c>
      <c r="AI620">
        <v>0.99796200697224891</v>
      </c>
      <c r="AJ620">
        <v>0.99767553731605263</v>
      </c>
      <c r="AK620">
        <v>0.99483930374858909</v>
      </c>
      <c r="AL620">
        <v>0.99944128785648201</v>
      </c>
      <c r="AM620">
        <v>0.99742183417636487</v>
      </c>
      <c r="AN620">
        <v>0.99721382212633414</v>
      </c>
      <c r="AO620">
        <v>0.99587514109190278</v>
      </c>
      <c r="AP620">
        <v>0.99945088219354816</v>
      </c>
      <c r="AQ620">
        <v>0.99842667246883687</v>
      </c>
      <c r="AR620">
        <v>0.99754320340279812</v>
      </c>
      <c r="AS620">
        <v>0.9940297332620448</v>
      </c>
      <c r="AT620">
        <v>0.99945685711004439</v>
      </c>
      <c r="AU620">
        <v>0.9982811456277233</v>
      </c>
      <c r="AV620">
        <v>0.99803134093674717</v>
      </c>
      <c r="AW620">
        <v>0.99558345214756727</v>
      </c>
      <c r="AX620">
        <v>0.99967227008506954</v>
      </c>
      <c r="AY620">
        <v>543.20954880714419</v>
      </c>
      <c r="AZ620">
        <f>_xlfn.STDEV.S(HyperP_results[[#This Row],[Train Time Fold 1]:[Train Time Fold 5]])</f>
        <v>92.447326644639944</v>
      </c>
      <c r="BA620">
        <v>447.79359984397888</v>
      </c>
      <c r="BB620">
        <v>574.71188807487488</v>
      </c>
      <c r="BC620">
        <v>461.57129287719727</v>
      </c>
      <c r="BD620">
        <v>674.43184375762939</v>
      </c>
      <c r="BE620">
        <v>557.53911948204041</v>
      </c>
    </row>
    <row r="621" spans="1:57" x14ac:dyDescent="0.25">
      <c r="A621" t="s">
        <v>2</v>
      </c>
      <c r="B6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0.68765366199319189</v>
      </c>
      <c r="C621">
        <v>1</v>
      </c>
      <c r="D621">
        <v>0.9</v>
      </c>
      <c r="E621">
        <v>0.999</v>
      </c>
      <c r="F621">
        <v>128</v>
      </c>
      <c r="G621">
        <v>1</v>
      </c>
      <c r="H621">
        <v>1</v>
      </c>
      <c r="I621">
        <v>3</v>
      </c>
      <c r="J621">
        <v>0</v>
      </c>
      <c r="K621">
        <v>1</v>
      </c>
      <c r="L621" t="b">
        <v>0</v>
      </c>
      <c r="M6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621">
        <f>STANDARDIZE(HyperP_results[[#This Row],[Nparam]],AVERAGE(M:M),_xlfn.STDEV.S(M:M))</f>
        <v>-0.71321618070330928</v>
      </c>
      <c r="O621">
        <f>STANDARDIZE(HyperP_results[[#This Row],[AvgOACC]],AVERAGE(P:P),_xlfn.STDEV.S(P:P))</f>
        <v>-6.8089559268705718E-2</v>
      </c>
      <c r="P621">
        <v>0.96302601771126517</v>
      </c>
      <c r="Q621">
        <f>_xlfn.STDEV.S(HyperP_results[[#This Row],[OACC Fold 1]:[OACC fold 5]])</f>
        <v>6.5643728247176576E-3</v>
      </c>
      <c r="R621">
        <v>0.96581313928743051</v>
      </c>
      <c r="S621">
        <v>0.9584677696162559</v>
      </c>
      <c r="T621">
        <v>0.96814718198668226</v>
      </c>
      <c r="U621">
        <v>0.96883366513352098</v>
      </c>
      <c r="V621">
        <v>0.9538683325324363</v>
      </c>
      <c r="W621">
        <f>STANDARDIZE(HyperP_results[[#This Row],[AvgROCAUC]],AVERAGE(Y:Y),_xlfn.STDEV.S(Y:Y))</f>
        <v>0.20659464033444849</v>
      </c>
      <c r="X621">
        <f>_xlfn.STDEV.S(HyperP_results[[#This Row],[ROC_AUC Fold 1]:[ROC_AUC Fold 5]])</f>
        <v>1.1634078704365418E-3</v>
      </c>
      <c r="Y621">
        <v>0.99553029279630323</v>
      </c>
      <c r="Z621">
        <v>0.99635067599117466</v>
      </c>
      <c r="AA621">
        <v>0.99433219662864192</v>
      </c>
      <c r="AB621">
        <v>0.99641866670627366</v>
      </c>
      <c r="AC621">
        <v>0.99636721069193401</v>
      </c>
      <c r="AD621">
        <v>0.99418271396349256</v>
      </c>
      <c r="AE621">
        <v>0.99718323728311065</v>
      </c>
      <c r="AF621">
        <v>0.99661360719250647</v>
      </c>
      <c r="AG621">
        <v>0.99261413592348369</v>
      </c>
      <c r="AH621">
        <v>0.99917695525264394</v>
      </c>
      <c r="AI621">
        <v>0.99647422673253516</v>
      </c>
      <c r="AJ621">
        <v>0.99302031650524414</v>
      </c>
      <c r="AK621">
        <v>0.98968224618309253</v>
      </c>
      <c r="AL621">
        <v>0.99901617829288714</v>
      </c>
      <c r="AM621">
        <v>0.99726794549740594</v>
      </c>
      <c r="AN621">
        <v>0.9968599071385138</v>
      </c>
      <c r="AO621">
        <v>0.99231858551654484</v>
      </c>
      <c r="AP621">
        <v>0.99939409176127392</v>
      </c>
      <c r="AQ621">
        <v>0.99743413099672518</v>
      </c>
      <c r="AR621">
        <v>0.99594186491757042</v>
      </c>
      <c r="AS621">
        <v>0.99353884482861055</v>
      </c>
      <c r="AT621">
        <v>0.9990123577933967</v>
      </c>
      <c r="AU621">
        <v>0.99521085623097738</v>
      </c>
      <c r="AV621">
        <v>0.99260637261763773</v>
      </c>
      <c r="AW621">
        <v>0.98982872185587822</v>
      </c>
      <c r="AX621">
        <v>0.99899627147975301</v>
      </c>
      <c r="AY621">
        <v>534.98318991661074</v>
      </c>
      <c r="AZ621">
        <f>_xlfn.STDEV.S(HyperP_results[[#This Row],[Train Time Fold 1]:[Train Time Fold 5]])</f>
        <v>122.47856654541619</v>
      </c>
      <c r="BA621">
        <v>537.78332543373108</v>
      </c>
      <c r="BB621">
        <v>348.34532475471497</v>
      </c>
      <c r="BC621">
        <v>666.08297204971313</v>
      </c>
      <c r="BD621">
        <v>618.73101496696472</v>
      </c>
      <c r="BE621">
        <v>503.97331237792969</v>
      </c>
    </row>
    <row r="622" spans="1:57" x14ac:dyDescent="0.25">
      <c r="A622" t="s">
        <v>2</v>
      </c>
      <c r="B6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0.68729326494584286</v>
      </c>
      <c r="C622">
        <v>61</v>
      </c>
      <c r="D622">
        <v>0.9</v>
      </c>
      <c r="E622">
        <v>0.999</v>
      </c>
      <c r="F622">
        <v>128</v>
      </c>
      <c r="G622">
        <v>4</v>
      </c>
      <c r="H622">
        <v>1</v>
      </c>
      <c r="I622">
        <v>3</v>
      </c>
      <c r="J622">
        <v>0</v>
      </c>
      <c r="K622">
        <v>1</v>
      </c>
      <c r="L622" t="b">
        <v>0</v>
      </c>
      <c r="M6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22">
        <f>STANDARDIZE(HyperP_results[[#This Row],[Nparam]],AVERAGE(M:M),_xlfn.STDEV.S(M:M))</f>
        <v>-0.20063037885718896</v>
      </c>
      <c r="O622">
        <f>STANDARDIZE(HyperP_results[[#This Row],[AvgOACC]],AVERAGE(P:P),_xlfn.STDEV.S(P:P))</f>
        <v>0.38236604532644142</v>
      </c>
      <c r="P622">
        <v>0.97578087457952911</v>
      </c>
      <c r="Q622">
        <f>_xlfn.STDEV.S(HyperP_results[[#This Row],[OACC Fold 1]:[OACC fold 5]])</f>
        <v>1.0804206670012777E-3</v>
      </c>
      <c r="R622">
        <v>0.97624768311937937</v>
      </c>
      <c r="S622">
        <v>0.97562984828722454</v>
      </c>
      <c r="T622">
        <v>0.97411958536417931</v>
      </c>
      <c r="U622">
        <v>0.97583579323127623</v>
      </c>
      <c r="V622">
        <v>0.97707146289558588</v>
      </c>
      <c r="W622">
        <f>STANDARDIZE(HyperP_results[[#This Row],[AvgROCAUC]],AVERAGE(Y:Y),_xlfn.STDEV.S(Y:Y))</f>
        <v>0.39792900221181915</v>
      </c>
      <c r="X622">
        <f>_xlfn.STDEV.S(HyperP_results[[#This Row],[ROC_AUC Fold 1]:[ROC_AUC Fold 5]])</f>
        <v>5.2402780976647852E-4</v>
      </c>
      <c r="Y622">
        <v>0.99678771888903162</v>
      </c>
      <c r="Z622">
        <v>0.99597636664095235</v>
      </c>
      <c r="AA622">
        <v>0.99688838226349974</v>
      </c>
      <c r="AB622">
        <v>0.996613653170208</v>
      </c>
      <c r="AC622">
        <v>0.99729451969542093</v>
      </c>
      <c r="AD622">
        <v>0.99716567267507639</v>
      </c>
      <c r="AE622">
        <v>0.99832619539078538</v>
      </c>
      <c r="AF622">
        <v>0.99683674361179198</v>
      </c>
      <c r="AG622">
        <v>0.98855774371769745</v>
      </c>
      <c r="AH622">
        <v>0.99880062169006134</v>
      </c>
      <c r="AI622">
        <v>0.99782169784079411</v>
      </c>
      <c r="AJ622">
        <v>0.99613837531653115</v>
      </c>
      <c r="AK622">
        <v>0.99452674805441688</v>
      </c>
      <c r="AL622">
        <v>0.99924049619153654</v>
      </c>
      <c r="AM622">
        <v>0.99769125509932255</v>
      </c>
      <c r="AN622">
        <v>0.99676273512553493</v>
      </c>
      <c r="AO622">
        <v>0.99269091962217082</v>
      </c>
      <c r="AP622">
        <v>0.99955581666451321</v>
      </c>
      <c r="AQ622">
        <v>0.99826280166511483</v>
      </c>
      <c r="AR622">
        <v>0.99736337592755941</v>
      </c>
      <c r="AS622">
        <v>0.99423468781560043</v>
      </c>
      <c r="AT622">
        <v>0.99946030417725373</v>
      </c>
      <c r="AU622">
        <v>0.99802327889362186</v>
      </c>
      <c r="AV622">
        <v>0.99748956252596888</v>
      </c>
      <c r="AW622">
        <v>0.99403095853383239</v>
      </c>
      <c r="AX622">
        <v>0.99899841153397884</v>
      </c>
      <c r="AY622">
        <v>632.02771439552305</v>
      </c>
      <c r="AZ622">
        <f>_xlfn.STDEV.S(HyperP_results[[#This Row],[Train Time Fold 1]:[Train Time Fold 5]])</f>
        <v>50.204165986565073</v>
      </c>
      <c r="BA622">
        <v>667.96510815620422</v>
      </c>
      <c r="BB622">
        <v>598.08065152168274</v>
      </c>
      <c r="BC622">
        <v>579.73756766319275</v>
      </c>
      <c r="BD622">
        <v>699.83110165596008</v>
      </c>
      <c r="BE622">
        <v>614.52414298057556</v>
      </c>
    </row>
    <row r="623" spans="1:57" x14ac:dyDescent="0.25">
      <c r="A623" t="s">
        <v>6</v>
      </c>
      <c r="B6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0.68722284802653055</v>
      </c>
      <c r="C623">
        <v>57</v>
      </c>
      <c r="D623">
        <v>0.85</v>
      </c>
      <c r="E623">
        <v>0.999</v>
      </c>
      <c r="F623">
        <v>128</v>
      </c>
      <c r="G623">
        <v>3</v>
      </c>
      <c r="H623">
        <v>16</v>
      </c>
      <c r="I623">
        <v>3</v>
      </c>
      <c r="J623">
        <v>0</v>
      </c>
      <c r="K623">
        <v>1</v>
      </c>
      <c r="L623" t="b">
        <v>0</v>
      </c>
      <c r="M6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598246</v>
      </c>
      <c r="N623">
        <f>STANDARDIZE(HyperP_results[[#This Row],[Nparam]],AVERAGE(M:M),_xlfn.STDEV.S(M:M))</f>
        <v>-0.37188632013050488</v>
      </c>
      <c r="O623">
        <f>STANDARDIZE(HyperP_results[[#This Row],[AvgOACC]],AVERAGE(P:P),_xlfn.STDEV.S(P:P))</f>
        <v>0.25338736844559412</v>
      </c>
      <c r="P623">
        <v>0.97212878423834703</v>
      </c>
      <c r="Q623">
        <f>_xlfn.STDEV.S(HyperP_results[[#This Row],[OACC Fold 1]:[OACC fold 5]])</f>
        <v>6.1399000460866998E-3</v>
      </c>
      <c r="R623">
        <v>0.97748335278368914</v>
      </c>
      <c r="S623">
        <v>0.96842177524541773</v>
      </c>
      <c r="T623">
        <v>0.97528660671380518</v>
      </c>
      <c r="U623">
        <v>0.97631633143406327</v>
      </c>
      <c r="V623">
        <v>0.9631358550147594</v>
      </c>
      <c r="W623">
        <f>STANDARDIZE(HyperP_results[[#This Row],[AvgROCAUC]],AVERAGE(Y:Y),_xlfn.STDEV.S(Y:Y))</f>
        <v>0.31177928181779252</v>
      </c>
      <c r="X623">
        <f>_xlfn.STDEV.S(HyperP_results[[#This Row],[ROC_AUC Fold 1]:[ROC_AUC Fold 5]])</f>
        <v>9.5335361804190118E-4</v>
      </c>
      <c r="Y623">
        <v>0.99622155343269747</v>
      </c>
      <c r="Z623">
        <v>0.99727028135000773</v>
      </c>
      <c r="AA623">
        <v>0.99479930334203626</v>
      </c>
      <c r="AB623">
        <v>0.99690162838270036</v>
      </c>
      <c r="AC623">
        <v>0.99602693893154226</v>
      </c>
      <c r="AD623">
        <v>0.99610961515720031</v>
      </c>
      <c r="AE623">
        <v>0.99808709698015174</v>
      </c>
      <c r="AF623">
        <v>0.99707069338008258</v>
      </c>
      <c r="AG623">
        <v>0.9946177894611774</v>
      </c>
      <c r="AH623">
        <v>0.99963317459780343</v>
      </c>
      <c r="AI623">
        <v>0.99683039087300096</v>
      </c>
      <c r="AJ623">
        <v>0.99409393023019843</v>
      </c>
      <c r="AK623">
        <v>0.98986737361135868</v>
      </c>
      <c r="AL623">
        <v>0.99855106838688357</v>
      </c>
      <c r="AM623">
        <v>0.99797683066863641</v>
      </c>
      <c r="AN623">
        <v>0.99753214934568135</v>
      </c>
      <c r="AO623">
        <v>0.99349577466880534</v>
      </c>
      <c r="AP623">
        <v>0.9989010893364344</v>
      </c>
      <c r="AQ623">
        <v>0.99712745311921624</v>
      </c>
      <c r="AR623">
        <v>0.99506181754621426</v>
      </c>
      <c r="AS623">
        <v>0.99210401443592955</v>
      </c>
      <c r="AT623">
        <v>0.99916805032901979</v>
      </c>
      <c r="AU623">
        <v>0.99640223969945996</v>
      </c>
      <c r="AV623">
        <v>0.99677506678724292</v>
      </c>
      <c r="AW623">
        <v>0.99165307728865926</v>
      </c>
      <c r="AX623">
        <v>0.99928618419484061</v>
      </c>
      <c r="AY623">
        <v>788.44410529136655</v>
      </c>
      <c r="AZ623">
        <f>_xlfn.STDEV.S(HyperP_results[[#This Row],[Train Time Fold 1]:[Train Time Fold 5]])</f>
        <v>85.543887095591046</v>
      </c>
      <c r="BA623">
        <v>820.47763466835022</v>
      </c>
      <c r="BB623">
        <v>737.96152973175049</v>
      </c>
      <c r="BC623">
        <v>912.64693713188171</v>
      </c>
      <c r="BD623">
        <v>783.93101096153259</v>
      </c>
      <c r="BE623">
        <v>687.20341396331787</v>
      </c>
    </row>
    <row r="624" spans="1:57" x14ac:dyDescent="0.25">
      <c r="A624" t="s">
        <v>9</v>
      </c>
      <c r="B6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0.68660567469414402</v>
      </c>
      <c r="C624">
        <v>69</v>
      </c>
      <c r="D624">
        <v>0.9</v>
      </c>
      <c r="E624">
        <v>0.9</v>
      </c>
      <c r="F624">
        <v>128</v>
      </c>
      <c r="G624">
        <v>4</v>
      </c>
      <c r="H624">
        <v>4</v>
      </c>
      <c r="I624">
        <v>3</v>
      </c>
      <c r="J624">
        <v>0</v>
      </c>
      <c r="K624">
        <v>1</v>
      </c>
      <c r="L624" t="b">
        <v>0</v>
      </c>
      <c r="M6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24">
        <f>STANDARDIZE(HyperP_results[[#This Row],[Nparam]],AVERAGE(M:M),_xlfn.STDEV.S(M:M))</f>
        <v>-0.20063037885718896</v>
      </c>
      <c r="O624">
        <f>STANDARDIZE(HyperP_results[[#This Row],[AvgOACC]],AVERAGE(P:P),_xlfn.STDEV.S(P:P))</f>
        <v>0.33630223215471194</v>
      </c>
      <c r="P624">
        <v>0.97447655660053556</v>
      </c>
      <c r="Q624">
        <f>_xlfn.STDEV.S(HyperP_results[[#This Row],[OACC Fold 1]:[OACC fold 5]])</f>
        <v>1.6549797438379183E-3</v>
      </c>
      <c r="R624">
        <v>0.97652227637811495</v>
      </c>
      <c r="S624">
        <v>0.97357039884670826</v>
      </c>
      <c r="T624">
        <v>0.97281526738518564</v>
      </c>
      <c r="U624">
        <v>0.97597308986064391</v>
      </c>
      <c r="V624">
        <v>0.97350175053202448</v>
      </c>
      <c r="W624">
        <f>STANDARDIZE(HyperP_results[[#This Row],[AvgROCAUC]],AVERAGE(Y:Y),_xlfn.STDEV.S(Y:Y))</f>
        <v>0.43790817818489075</v>
      </c>
      <c r="X624">
        <f>_xlfn.STDEV.S(HyperP_results[[#This Row],[ROC_AUC Fold 1]:[ROC_AUC Fold 5]])</f>
        <v>3.4095269056438725E-4</v>
      </c>
      <c r="Y624">
        <v>0.99705045715800256</v>
      </c>
      <c r="Z624">
        <v>0.99728307388275061</v>
      </c>
      <c r="AA624">
        <v>0.99690790088720405</v>
      </c>
      <c r="AB624">
        <v>0.99657347683583508</v>
      </c>
      <c r="AC624">
        <v>0.99745391518482907</v>
      </c>
      <c r="AD624">
        <v>0.99703391899939409</v>
      </c>
      <c r="AE624">
        <v>0.99834704694029064</v>
      </c>
      <c r="AF624">
        <v>0.99776632130607479</v>
      </c>
      <c r="AG624">
        <v>0.99351504485237319</v>
      </c>
      <c r="AH624">
        <v>0.99935182209961904</v>
      </c>
      <c r="AI624">
        <v>0.99759756779502284</v>
      </c>
      <c r="AJ624">
        <v>0.99737113413515055</v>
      </c>
      <c r="AK624">
        <v>0.99369066714192344</v>
      </c>
      <c r="AL624">
        <v>0.99928832424906655</v>
      </c>
      <c r="AM624">
        <v>0.99804644513872465</v>
      </c>
      <c r="AN624">
        <v>0.99641178269908603</v>
      </c>
      <c r="AO624">
        <v>0.99223827452028757</v>
      </c>
      <c r="AP624">
        <v>0.99908249124832726</v>
      </c>
      <c r="AQ624">
        <v>0.99823662631573562</v>
      </c>
      <c r="AR624">
        <v>0.99615326218742206</v>
      </c>
      <c r="AS624">
        <v>0.99568852848571254</v>
      </c>
      <c r="AT624">
        <v>0.99935100342115679</v>
      </c>
      <c r="AU624">
        <v>0.99783528703286306</v>
      </c>
      <c r="AV624">
        <v>0.99733708319538927</v>
      </c>
      <c r="AW624">
        <v>0.99418033030357045</v>
      </c>
      <c r="AX624">
        <v>0.9989310500955958</v>
      </c>
      <c r="AY624">
        <v>598.76841073036189</v>
      </c>
      <c r="AZ624">
        <f>_xlfn.STDEV.S(HyperP_results[[#This Row],[Train Time Fold 1]:[Train Time Fold 5]])</f>
        <v>37.554955070234627</v>
      </c>
      <c r="BA624">
        <v>604.49523782730103</v>
      </c>
      <c r="BB624">
        <v>578.01740431785583</v>
      </c>
      <c r="BC624">
        <v>603.82228302955627</v>
      </c>
      <c r="BD624">
        <v>654.26520967483521</v>
      </c>
      <c r="BE624">
        <v>553.24191880226135</v>
      </c>
    </row>
    <row r="625" spans="1:57" x14ac:dyDescent="0.25">
      <c r="A625" t="s">
        <v>10</v>
      </c>
      <c r="B6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0.68555064949610889</v>
      </c>
      <c r="C625">
        <v>2</v>
      </c>
      <c r="D625">
        <v>0.9</v>
      </c>
      <c r="E625">
        <v>0.9</v>
      </c>
      <c r="F625">
        <v>256</v>
      </c>
      <c r="G625">
        <v>1</v>
      </c>
      <c r="H625">
        <v>1</v>
      </c>
      <c r="I625">
        <v>5</v>
      </c>
      <c r="J625">
        <v>0</v>
      </c>
      <c r="K625">
        <v>1</v>
      </c>
      <c r="L625" t="b">
        <v>0</v>
      </c>
      <c r="M6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25">
        <f>STANDARDIZE(HyperP_results[[#This Row],[Nparam]],AVERAGE(M:M),_xlfn.STDEV.S(M:M))</f>
        <v>-0.1953087066324975</v>
      </c>
      <c r="O625">
        <f>STANDARDIZE(HyperP_results[[#This Row],[AvgOACC]],AVERAGE(P:P),_xlfn.STDEV.S(P:P))</f>
        <v>0.33727199664253033</v>
      </c>
      <c r="P625">
        <v>0.9745040159264089</v>
      </c>
      <c r="Q625">
        <f>_xlfn.STDEV.S(HyperP_results[[#This Row],[OACC Fold 1]:[OACC fold 5]])</f>
        <v>5.3586594782726376E-3</v>
      </c>
      <c r="R625">
        <v>0.96656827074895313</v>
      </c>
      <c r="S625">
        <v>0.97775794604242461</v>
      </c>
      <c r="T625">
        <v>0.97130500446214041</v>
      </c>
      <c r="U625">
        <v>0.97851307750394723</v>
      </c>
      <c r="V625">
        <v>0.97837578087457955</v>
      </c>
      <c r="W625">
        <f>STANDARDIZE(HyperP_results[[#This Row],[AvgROCAUC]],AVERAGE(Y:Y),_xlfn.STDEV.S(Y:Y))</f>
        <v>0.43593365129333966</v>
      </c>
      <c r="X625">
        <f>_xlfn.STDEV.S(HyperP_results[[#This Row],[ROC_AUC Fold 1]:[ROC_AUC Fold 5]])</f>
        <v>1.1171011779302316E-3</v>
      </c>
      <c r="Y625">
        <v>0.99703748080806798</v>
      </c>
      <c r="Z625">
        <v>0.99611266269445453</v>
      </c>
      <c r="AA625">
        <v>0.99766089614298303</v>
      </c>
      <c r="AB625">
        <v>0.99575938729541391</v>
      </c>
      <c r="AC625">
        <v>0.99716889862268954</v>
      </c>
      <c r="AD625">
        <v>0.99848555928479821</v>
      </c>
      <c r="AE625">
        <v>0.99770726507720386</v>
      </c>
      <c r="AF625">
        <v>0.9966098854747838</v>
      </c>
      <c r="AG625">
        <v>0.991711519039981</v>
      </c>
      <c r="AH625">
        <v>0.99934666586158494</v>
      </c>
      <c r="AI625">
        <v>0.99821112608590568</v>
      </c>
      <c r="AJ625">
        <v>0.99815225047271361</v>
      </c>
      <c r="AK625">
        <v>0.99551988653240675</v>
      </c>
      <c r="AL625">
        <v>0.99927169214978129</v>
      </c>
      <c r="AM625">
        <v>0.99746661389160707</v>
      </c>
      <c r="AN625">
        <v>0.99646790472106372</v>
      </c>
      <c r="AO625">
        <v>0.98957687280936268</v>
      </c>
      <c r="AP625">
        <v>0.99936505022003497</v>
      </c>
      <c r="AQ625">
        <v>0.99835251540863934</v>
      </c>
      <c r="AR625">
        <v>0.99788054656294745</v>
      </c>
      <c r="AS625">
        <v>0.99275678726311412</v>
      </c>
      <c r="AT625">
        <v>0.99967192537834859</v>
      </c>
      <c r="AU625">
        <v>0.9989160859191859</v>
      </c>
      <c r="AV625">
        <v>0.99814551064559398</v>
      </c>
      <c r="AW625">
        <v>0.9974675117329056</v>
      </c>
      <c r="AX625">
        <v>0.99941889628240121</v>
      </c>
      <c r="AY625">
        <v>692.13748106956484</v>
      </c>
      <c r="AZ625">
        <f>_xlfn.STDEV.S(HyperP_results[[#This Row],[Train Time Fold 1]:[Train Time Fold 5]])</f>
        <v>180.47850694811837</v>
      </c>
      <c r="BA625">
        <v>391.63723158836365</v>
      </c>
      <c r="BB625">
        <v>814.77317380905151</v>
      </c>
      <c r="BC625">
        <v>665.62792181968689</v>
      </c>
      <c r="BD625">
        <v>753.31901240348816</v>
      </c>
      <c r="BE625">
        <v>835.33006572723389</v>
      </c>
    </row>
    <row r="626" spans="1:57" x14ac:dyDescent="0.25">
      <c r="A626" t="s">
        <v>9</v>
      </c>
      <c r="B6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0.68475758163394584</v>
      </c>
      <c r="C626">
        <v>73</v>
      </c>
      <c r="D626">
        <v>0.9</v>
      </c>
      <c r="E626">
        <v>0.9</v>
      </c>
      <c r="F626">
        <v>128</v>
      </c>
      <c r="G626">
        <v>4</v>
      </c>
      <c r="H626">
        <v>8</v>
      </c>
      <c r="I626">
        <v>3</v>
      </c>
      <c r="J626">
        <v>0</v>
      </c>
      <c r="K626">
        <v>1</v>
      </c>
      <c r="L626" t="b">
        <v>0</v>
      </c>
      <c r="M6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26">
        <f>STANDARDIZE(HyperP_results[[#This Row],[Nparam]],AVERAGE(M:M),_xlfn.STDEV.S(M:M))</f>
        <v>-0.20063037885718896</v>
      </c>
      <c r="O626">
        <f>STANDARDIZE(HyperP_results[[#This Row],[AvgOACC]],AVERAGE(P:P),_xlfn.STDEV.S(P:P))</f>
        <v>0.34793940600861867</v>
      </c>
      <c r="P626">
        <v>0.97480606851101803</v>
      </c>
      <c r="Q626">
        <f>_xlfn.STDEV.S(HyperP_results[[#This Row],[OACC Fold 1]:[OACC fold 5]])</f>
        <v>1.5304109843899127E-3</v>
      </c>
      <c r="R626">
        <v>0.97679686963685042</v>
      </c>
      <c r="S626">
        <v>0.97460012356696646</v>
      </c>
      <c r="T626">
        <v>0.97336445390265669</v>
      </c>
      <c r="U626">
        <v>0.97336445390265669</v>
      </c>
      <c r="V626">
        <v>0.97590444154596001</v>
      </c>
      <c r="W626">
        <f>STANDARDIZE(HyperP_results[[#This Row],[AvgROCAUC]],AVERAGE(Y:Y),_xlfn.STDEV.S(Y:Y))</f>
        <v>0.41327713301890684</v>
      </c>
      <c r="X626">
        <f>_xlfn.STDEV.S(HyperP_results[[#This Row],[ROC_AUC Fold 1]:[ROC_AUC Fold 5]])</f>
        <v>6.4240966504592126E-4</v>
      </c>
      <c r="Y626">
        <v>0.99688858493296684</v>
      </c>
      <c r="Z626">
        <v>0.99679253443981786</v>
      </c>
      <c r="AA626">
        <v>0.99749941234004835</v>
      </c>
      <c r="AB626">
        <v>0.99642257321120009</v>
      </c>
      <c r="AC626">
        <v>0.99613960971144022</v>
      </c>
      <c r="AD626">
        <v>0.99758879496232711</v>
      </c>
      <c r="AE626">
        <v>0.99768065572240006</v>
      </c>
      <c r="AF626">
        <v>0.99594088356911636</v>
      </c>
      <c r="AG626">
        <v>0.99354653062436882</v>
      </c>
      <c r="AH626">
        <v>0.999325667477168</v>
      </c>
      <c r="AI626">
        <v>0.99822522643991918</v>
      </c>
      <c r="AJ626">
        <v>0.99726814809548037</v>
      </c>
      <c r="AK626">
        <v>0.99486781916473577</v>
      </c>
      <c r="AL626">
        <v>0.99940940248479537</v>
      </c>
      <c r="AM626">
        <v>0.9972867620436987</v>
      </c>
      <c r="AN626">
        <v>0.99666656297701872</v>
      </c>
      <c r="AO626">
        <v>0.99228903047585082</v>
      </c>
      <c r="AP626">
        <v>0.99937039317420939</v>
      </c>
      <c r="AQ626">
        <v>0.99796180443638416</v>
      </c>
      <c r="AR626">
        <v>0.9950119169031163</v>
      </c>
      <c r="AS626">
        <v>0.99147058605120897</v>
      </c>
      <c r="AT626">
        <v>0.99931798338984701</v>
      </c>
      <c r="AU626">
        <v>0.99797386978718494</v>
      </c>
      <c r="AV626">
        <v>0.99656352138932291</v>
      </c>
      <c r="AW626">
        <v>0.99657488267094396</v>
      </c>
      <c r="AX626">
        <v>0.99950448408865378</v>
      </c>
      <c r="AY626">
        <v>719.09176745414732</v>
      </c>
      <c r="AZ626">
        <f>_xlfn.STDEV.S(HyperP_results[[#This Row],[Train Time Fold 1]:[Train Time Fold 5]])</f>
        <v>94.212234567935425</v>
      </c>
      <c r="BA626">
        <v>852.70303225517273</v>
      </c>
      <c r="BB626">
        <v>728.41991448402405</v>
      </c>
      <c r="BC626">
        <v>697.41453242301941</v>
      </c>
      <c r="BD626">
        <v>588.66585159301758</v>
      </c>
      <c r="BE626">
        <v>728.25550651550293</v>
      </c>
    </row>
    <row r="627" spans="1:57" x14ac:dyDescent="0.25">
      <c r="A627" t="s">
        <v>1</v>
      </c>
      <c r="B6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0.68423640828371801</v>
      </c>
      <c r="C627">
        <v>65</v>
      </c>
      <c r="D627">
        <v>0.85</v>
      </c>
      <c r="E627">
        <v>0.9</v>
      </c>
      <c r="F627">
        <v>128</v>
      </c>
      <c r="G627">
        <v>4</v>
      </c>
      <c r="H627">
        <v>2</v>
      </c>
      <c r="I627">
        <v>3</v>
      </c>
      <c r="J627">
        <v>0</v>
      </c>
      <c r="K627">
        <v>1</v>
      </c>
      <c r="L627" t="b">
        <v>0</v>
      </c>
      <c r="M6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27">
        <f>STANDARDIZE(HyperP_results[[#This Row],[Nparam]],AVERAGE(M:M),_xlfn.STDEV.S(M:M))</f>
        <v>-0.20063037885718896</v>
      </c>
      <c r="O627">
        <f>STANDARDIZE(HyperP_results[[#This Row],[AvgOACC]],AVERAGE(P:P),_xlfn.STDEV.S(P:P))</f>
        <v>0.3183615891299309</v>
      </c>
      <c r="P627">
        <v>0.97396855907187485</v>
      </c>
      <c r="Q627">
        <f>_xlfn.STDEV.S(HyperP_results[[#This Row],[OACC Fold 1]:[OACC fold 5]])</f>
        <v>2.6011280351224179E-3</v>
      </c>
      <c r="R627">
        <v>0.97535525502848908</v>
      </c>
      <c r="S627">
        <v>0.97549255165785675</v>
      </c>
      <c r="T627">
        <v>0.96952014828035971</v>
      </c>
      <c r="U627">
        <v>0.97569849660190844</v>
      </c>
      <c r="V627">
        <v>0.97377634379075995</v>
      </c>
      <c r="W627">
        <f>STANDARDIZE(HyperP_results[[#This Row],[AvgROCAUC]],AVERAGE(Y:Y),_xlfn.STDEV.S(Y:Y))</f>
        <v>0.43837538378080954</v>
      </c>
      <c r="X627">
        <f>_xlfn.STDEV.S(HyperP_results[[#This Row],[ROC_AUC Fold 1]:[ROC_AUC Fold 5]])</f>
        <v>2.737981204525131E-4</v>
      </c>
      <c r="Y627">
        <v>0.99705352757620247</v>
      </c>
      <c r="Z627">
        <v>0.99693407303527282</v>
      </c>
      <c r="AA627">
        <v>0.99753962643187777</v>
      </c>
      <c r="AB627">
        <v>0.99694231440675607</v>
      </c>
      <c r="AC627">
        <v>0.99687939404278847</v>
      </c>
      <c r="AD627">
        <v>0.99697222996431745</v>
      </c>
      <c r="AE627">
        <v>0.99802671235875773</v>
      </c>
      <c r="AF627">
        <v>0.99695746798767282</v>
      </c>
      <c r="AG627">
        <v>0.99385062080437236</v>
      </c>
      <c r="AH627">
        <v>0.99923038479438897</v>
      </c>
      <c r="AI627">
        <v>0.9979994953963599</v>
      </c>
      <c r="AJ627">
        <v>0.99727362883401738</v>
      </c>
      <c r="AK627">
        <v>0.99525448523733151</v>
      </c>
      <c r="AL627">
        <v>0.99956845591094767</v>
      </c>
      <c r="AM627">
        <v>0.99793100934037537</v>
      </c>
      <c r="AN627">
        <v>0.99627748608892275</v>
      </c>
      <c r="AO627">
        <v>0.99444766232994708</v>
      </c>
      <c r="AP627">
        <v>0.99919848505992259</v>
      </c>
      <c r="AQ627">
        <v>0.9980037872277796</v>
      </c>
      <c r="AR627">
        <v>0.99594099466516761</v>
      </c>
      <c r="AS627">
        <v>0.99317790946355378</v>
      </c>
      <c r="AT627">
        <v>0.99945284989441352</v>
      </c>
      <c r="AU627">
        <v>0.99781688520286471</v>
      </c>
      <c r="AV627">
        <v>0.99680141506743902</v>
      </c>
      <c r="AW627">
        <v>0.99436698003920865</v>
      </c>
      <c r="AX627">
        <v>0.99913979874068282</v>
      </c>
      <c r="AY627">
        <v>534.68567743301389</v>
      </c>
      <c r="AZ627">
        <f>_xlfn.STDEV.S(HyperP_results[[#This Row],[Train Time Fold 1]:[Train Time Fold 5]])</f>
        <v>62.732055800848805</v>
      </c>
      <c r="BA627">
        <v>535.87530279159546</v>
      </c>
      <c r="BB627">
        <v>537.93141651153564</v>
      </c>
      <c r="BC627">
        <v>431.85092806816101</v>
      </c>
      <c r="BD627">
        <v>571.37361311912537</v>
      </c>
      <c r="BE627">
        <v>596.3971266746521</v>
      </c>
    </row>
    <row r="628" spans="1:57" x14ac:dyDescent="0.25">
      <c r="A628" s="28" t="s">
        <v>8</v>
      </c>
      <c r="B628" s="29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0.68365236326980372</v>
      </c>
      <c r="C628" s="28">
        <v>0</v>
      </c>
      <c r="D628" s="28">
        <v>0.9</v>
      </c>
      <c r="E628" s="28">
        <v>0.999</v>
      </c>
      <c r="F628" s="28">
        <v>64</v>
      </c>
      <c r="G628" s="28">
        <v>5</v>
      </c>
      <c r="H628" s="28">
        <v>16</v>
      </c>
      <c r="I628" s="28">
        <v>7</v>
      </c>
      <c r="J628" s="28">
        <v>0.3</v>
      </c>
      <c r="K628" s="28">
        <v>1</v>
      </c>
      <c r="L628" s="28" t="b">
        <v>0</v>
      </c>
      <c r="M628" s="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257642</v>
      </c>
      <c r="N628" s="28">
        <f>STANDARDIZE(HyperP_results[[#This Row],[Nparam]],AVERAGE(M:M),_xlfn.STDEV.S(M:M))</f>
        <v>-0.66404989950168691</v>
      </c>
      <c r="O628" s="28">
        <f>STANDARDIZE(HyperP_results[[#This Row],[AvgOACC]],AVERAGE(P:P),_xlfn.STDEV.S(P:P))</f>
        <v>-9.9606905123049844E-2</v>
      </c>
      <c r="P628" s="28">
        <v>0.96213358962037476</v>
      </c>
      <c r="Q628" s="28">
        <f>_xlfn.STDEV.S(HyperP_results[[#This Row],[OACC Fold 1]:[OACC fold 5]])</f>
        <v>1.2101064304651436E-2</v>
      </c>
      <c r="R628" s="28">
        <v>0.95325049770028147</v>
      </c>
      <c r="S628" s="28">
        <v>0.97954280222420542</v>
      </c>
      <c r="T628" s="28">
        <v>0.94974943365140385</v>
      </c>
      <c r="U628" s="28">
        <v>0.95942884602183021</v>
      </c>
      <c r="V628" s="28">
        <v>0.96869636850415319</v>
      </c>
      <c r="W628" s="28">
        <f>STANDARDIZE(HyperP_results[[#This Row],[AvgROCAUC]],AVERAGE(Y:Y),_xlfn.STDEV.S(Y:Y))</f>
        <v>0.27263890999490292</v>
      </c>
      <c r="X628" s="28">
        <f>_xlfn.STDEV.S(HyperP_results[[#This Row],[ROC_AUC Fold 1]:[ROC_AUC Fold 5]])</f>
        <v>2.0690335570787651E-3</v>
      </c>
      <c r="Y628" s="28">
        <v>0.99596432768230803</v>
      </c>
      <c r="Z628" s="28">
        <v>0.99433202424013933</v>
      </c>
      <c r="AA628" s="28">
        <v>0.99889354781602757</v>
      </c>
      <c r="AB628" s="28">
        <v>0.99365055425965709</v>
      </c>
      <c r="AC628" s="28">
        <v>0.99653720783220623</v>
      </c>
      <c r="AD628" s="28">
        <v>0.99640830426350924</v>
      </c>
      <c r="AE628" s="28">
        <v>0.99438968903414893</v>
      </c>
      <c r="AF628" s="28">
        <v>0.99475461844801782</v>
      </c>
      <c r="AG628" s="28">
        <v>0.9910961355670409</v>
      </c>
      <c r="AH628" s="28">
        <v>0.99915170548533527</v>
      </c>
      <c r="AI628" s="28">
        <v>0.99903328667292801</v>
      </c>
      <c r="AJ628" s="28">
        <v>0.99840269800464077</v>
      </c>
      <c r="AK628" s="28">
        <v>0.99835850709915042</v>
      </c>
      <c r="AL628" s="28">
        <v>0.99987731313290673</v>
      </c>
      <c r="AM628" s="28">
        <v>0.99457441138737646</v>
      </c>
      <c r="AN628" s="28">
        <v>0.99298150695127996</v>
      </c>
      <c r="AO628" s="28">
        <v>0.98833504128794625</v>
      </c>
      <c r="AP628" s="28">
        <v>0.99895645785348475</v>
      </c>
      <c r="AQ628" s="28">
        <v>0.99718758698192045</v>
      </c>
      <c r="AR628" s="28">
        <v>0.99652891496930429</v>
      </c>
      <c r="AS628" s="28">
        <v>0.99282079843165216</v>
      </c>
      <c r="AT628" s="28">
        <v>0.99945978711717243</v>
      </c>
      <c r="AU628" s="28">
        <v>0.99694250894099401</v>
      </c>
      <c r="AV628" s="28">
        <v>0.99675218100064955</v>
      </c>
      <c r="AW628" s="28">
        <v>0.99314523554921874</v>
      </c>
      <c r="AX628" s="28">
        <v>0.99967396489311422</v>
      </c>
      <c r="AY628" s="28">
        <v>1811.9094892978669</v>
      </c>
      <c r="AZ628" s="28">
        <f>_xlfn.STDEV.S(HyperP_results[[#This Row],[Train Time Fold 1]:[Train Time Fold 5]])</f>
        <v>732.92485662089553</v>
      </c>
      <c r="BA628" s="28">
        <v>1044.4406850337982</v>
      </c>
      <c r="BB628" s="28">
        <v>2911.0713052749634</v>
      </c>
      <c r="BC628" s="28">
        <v>1400.3963708877563</v>
      </c>
      <c r="BD628" s="28">
        <v>1552.6359474658966</v>
      </c>
      <c r="BE628" s="28">
        <v>2151.0031378269196</v>
      </c>
    </row>
    <row r="629" spans="1:57" x14ac:dyDescent="0.25">
      <c r="A629" t="s">
        <v>9</v>
      </c>
      <c r="B6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0.68360915916800358</v>
      </c>
      <c r="C629">
        <v>61</v>
      </c>
      <c r="D629">
        <v>0.9</v>
      </c>
      <c r="E629">
        <v>0.9</v>
      </c>
      <c r="F629">
        <v>128</v>
      </c>
      <c r="G629">
        <v>4</v>
      </c>
      <c r="H629">
        <v>1</v>
      </c>
      <c r="I629">
        <v>3</v>
      </c>
      <c r="J629">
        <v>0</v>
      </c>
      <c r="K629">
        <v>1</v>
      </c>
      <c r="L629" t="b">
        <v>0</v>
      </c>
      <c r="M6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29">
        <f>STANDARDIZE(HyperP_results[[#This Row],[Nparam]],AVERAGE(M:M),_xlfn.STDEV.S(M:M))</f>
        <v>-0.20063037885718896</v>
      </c>
      <c r="O629">
        <f>STANDARDIZE(HyperP_results[[#This Row],[AvgOACC]],AVERAGE(P:P),_xlfn.STDEV.S(P:P))</f>
        <v>0.32902899849601924</v>
      </c>
      <c r="P629">
        <v>0.97427061165648399</v>
      </c>
      <c r="Q629">
        <f>_xlfn.STDEV.S(HyperP_results[[#This Row],[OACC Fold 1]:[OACC fold 5]])</f>
        <v>2.2562227097237125E-3</v>
      </c>
      <c r="R629">
        <v>0.9723347291823986</v>
      </c>
      <c r="S629">
        <v>0.97384499210544384</v>
      </c>
      <c r="T629">
        <v>0.97411958536417931</v>
      </c>
      <c r="U629">
        <v>0.97295256401455343</v>
      </c>
      <c r="V629">
        <v>0.97810118761584408</v>
      </c>
      <c r="W629">
        <f>STANDARDIZE(HyperP_results[[#This Row],[AvgROCAUC]],AVERAGE(Y:Y),_xlfn.STDEV.S(Y:Y))</f>
        <v>0.42346447037518276</v>
      </c>
      <c r="X629">
        <f>_xlfn.STDEV.S(HyperP_results[[#This Row],[ROC_AUC Fold 1]:[ROC_AUC Fold 5]])</f>
        <v>4.5979413812190353E-4</v>
      </c>
      <c r="Y629">
        <v>0.99695553487171029</v>
      </c>
      <c r="Z629">
        <v>0.99704767913906422</v>
      </c>
      <c r="AA629">
        <v>0.99650434910724572</v>
      </c>
      <c r="AB629">
        <v>0.99645903703627381</v>
      </c>
      <c r="AC629">
        <v>0.99728059241021294</v>
      </c>
      <c r="AD629">
        <v>0.99748601666575498</v>
      </c>
      <c r="AE629">
        <v>0.99786368063218955</v>
      </c>
      <c r="AF629">
        <v>0.99679806366988766</v>
      </c>
      <c r="AG629">
        <v>0.9944339986930435</v>
      </c>
      <c r="AH629">
        <v>0.99902811376309952</v>
      </c>
      <c r="AI629">
        <v>0.99773776119169788</v>
      </c>
      <c r="AJ629">
        <v>0.99734448959881739</v>
      </c>
      <c r="AK629">
        <v>0.99159493257292208</v>
      </c>
      <c r="AL629">
        <v>0.99885509971474939</v>
      </c>
      <c r="AM629">
        <v>0.99765491437844545</v>
      </c>
      <c r="AN629">
        <v>0.99668452350533243</v>
      </c>
      <c r="AO629">
        <v>0.99252454256519929</v>
      </c>
      <c r="AP629">
        <v>0.99912187399119423</v>
      </c>
      <c r="AQ629">
        <v>0.99764080437986724</v>
      </c>
      <c r="AR629">
        <v>0.99672011127380511</v>
      </c>
      <c r="AS629">
        <v>0.99614685439315631</v>
      </c>
      <c r="AT629">
        <v>0.99939261239492982</v>
      </c>
      <c r="AU629">
        <v>0.99790036855740649</v>
      </c>
      <c r="AV629">
        <v>0.99758121676839373</v>
      </c>
      <c r="AW629">
        <v>0.99551984940295857</v>
      </c>
      <c r="AX629">
        <v>0.99918166624449678</v>
      </c>
      <c r="AY629">
        <v>559.92594408988953</v>
      </c>
      <c r="AZ629">
        <f>_xlfn.STDEV.S(HyperP_results[[#This Row],[Train Time Fold 1]:[Train Time Fold 5]])</f>
        <v>46.346757101660124</v>
      </c>
      <c r="BA629">
        <v>564.82863807678223</v>
      </c>
      <c r="BB629">
        <v>582.32707333564758</v>
      </c>
      <c r="BC629">
        <v>619.83706474304199</v>
      </c>
      <c r="BD629">
        <v>497.96533918380737</v>
      </c>
      <c r="BE629">
        <v>534.67160511016846</v>
      </c>
    </row>
    <row r="630" spans="1:57" x14ac:dyDescent="0.25">
      <c r="A630" t="s">
        <v>6</v>
      </c>
      <c r="B6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0.68160607594797995</v>
      </c>
      <c r="C630">
        <v>69</v>
      </c>
      <c r="D630">
        <v>0.85</v>
      </c>
      <c r="E630">
        <v>0.999</v>
      </c>
      <c r="F630">
        <v>128</v>
      </c>
      <c r="G630">
        <v>4</v>
      </c>
      <c r="H630">
        <v>4</v>
      </c>
      <c r="I630">
        <v>3</v>
      </c>
      <c r="J630">
        <v>0</v>
      </c>
      <c r="K630">
        <v>1</v>
      </c>
      <c r="L630" t="b">
        <v>0</v>
      </c>
      <c r="M6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30">
        <f>STANDARDIZE(HyperP_results[[#This Row],[Nparam]],AVERAGE(M:M),_xlfn.STDEV.S(M:M))</f>
        <v>-0.20063037885718896</v>
      </c>
      <c r="O630">
        <f>STANDARDIZE(HyperP_results[[#This Row],[AvgOACC]],AVERAGE(P:P),_xlfn.STDEV.S(P:P))</f>
        <v>0.34890917049644488</v>
      </c>
      <c r="P630">
        <v>0.97483352783689159</v>
      </c>
      <c r="Q630">
        <f>_xlfn.STDEV.S(HyperP_results[[#This Row],[OACC Fold 1]:[OACC fold 5]])</f>
        <v>3.8835171334666357E-3</v>
      </c>
      <c r="R630">
        <v>0.97913091233610217</v>
      </c>
      <c r="S630">
        <v>0.9713736527768243</v>
      </c>
      <c r="T630">
        <v>0.97013798311251453</v>
      </c>
      <c r="U630">
        <v>0.97720875952495367</v>
      </c>
      <c r="V630">
        <v>0.97631633143406327</v>
      </c>
      <c r="W630">
        <f>STANDARDIZE(HyperP_results[[#This Row],[AvgROCAUC]],AVERAGE(Y:Y),_xlfn.STDEV.S(Y:Y))</f>
        <v>0.38968098610411223</v>
      </c>
      <c r="X630">
        <f>_xlfn.STDEV.S(HyperP_results[[#This Row],[ROC_AUC Fold 1]:[ROC_AUC Fold 5]])</f>
        <v>8.8303918041480068E-4</v>
      </c>
      <c r="Y630">
        <v>0.99673351393303045</v>
      </c>
      <c r="Z630">
        <v>0.99725377928250636</v>
      </c>
      <c r="AA630">
        <v>0.99685427070343635</v>
      </c>
      <c r="AB630">
        <v>0.99518584706241031</v>
      </c>
      <c r="AC630">
        <v>0.99730409553125765</v>
      </c>
      <c r="AD630">
        <v>0.99706957708554167</v>
      </c>
      <c r="AE630">
        <v>0.99773687389171895</v>
      </c>
      <c r="AF630">
        <v>0.99739090923230411</v>
      </c>
      <c r="AG630">
        <v>0.99532376878750073</v>
      </c>
      <c r="AH630">
        <v>0.99939952089212847</v>
      </c>
      <c r="AI630">
        <v>0.99765001493943117</v>
      </c>
      <c r="AJ630">
        <v>0.99753811150044103</v>
      </c>
      <c r="AK630">
        <v>0.99318110259609094</v>
      </c>
      <c r="AL630">
        <v>0.99926011574906981</v>
      </c>
      <c r="AM630">
        <v>0.99774329717200128</v>
      </c>
      <c r="AN630">
        <v>0.99495301747985254</v>
      </c>
      <c r="AO630">
        <v>0.98796129626329232</v>
      </c>
      <c r="AP630">
        <v>0.9989599480090342</v>
      </c>
      <c r="AQ630">
        <v>0.99809968313746178</v>
      </c>
      <c r="AR630">
        <v>0.99671385286290826</v>
      </c>
      <c r="AS630">
        <v>0.9954051565377533</v>
      </c>
      <c r="AT630">
        <v>0.99927552701205158</v>
      </c>
      <c r="AU630">
        <v>0.99824241305472894</v>
      </c>
      <c r="AV630">
        <v>0.99676330912180044</v>
      </c>
      <c r="AW630">
        <v>0.99424367314204232</v>
      </c>
      <c r="AX630">
        <v>0.9992135085278433</v>
      </c>
      <c r="AY630">
        <v>590.04958820343018</v>
      </c>
      <c r="AZ630">
        <f>_xlfn.STDEV.S(HyperP_results[[#This Row],[Train Time Fold 1]:[Train Time Fold 5]])</f>
        <v>63.625634216583315</v>
      </c>
      <c r="BA630">
        <v>702.74627470970154</v>
      </c>
      <c r="BB630">
        <v>549.07921123504639</v>
      </c>
      <c r="BC630">
        <v>562.09662818908691</v>
      </c>
      <c r="BD630">
        <v>574.26001691818237</v>
      </c>
      <c r="BE630">
        <v>562.06580996513367</v>
      </c>
    </row>
    <row r="631" spans="1:57" x14ac:dyDescent="0.25">
      <c r="A631" t="s">
        <v>6</v>
      </c>
      <c r="B6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0.68113636079657691</v>
      </c>
      <c r="C631">
        <v>93</v>
      </c>
      <c r="D631">
        <v>0.85</v>
      </c>
      <c r="E631">
        <v>0.999</v>
      </c>
      <c r="F631">
        <v>128</v>
      </c>
      <c r="G631">
        <v>5</v>
      </c>
      <c r="H631">
        <v>8</v>
      </c>
      <c r="I631">
        <v>3</v>
      </c>
      <c r="J631">
        <v>0</v>
      </c>
      <c r="K631">
        <v>1</v>
      </c>
      <c r="L631" t="b">
        <v>0</v>
      </c>
      <c r="M6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31">
        <f>STANDARDIZE(HyperP_results[[#This Row],[Nparam]],AVERAGE(M:M),_xlfn.STDEV.S(M:M))</f>
        <v>-2.9374437583873068E-2</v>
      </c>
      <c r="O631">
        <f>STANDARDIZE(HyperP_results[[#This Row],[AvgOACC]],AVERAGE(P:P),_xlfn.STDEV.S(P:P))</f>
        <v>0.42649032952251847</v>
      </c>
      <c r="P631">
        <v>0.97703027390677555</v>
      </c>
      <c r="Q631">
        <f>_xlfn.STDEV.S(HyperP_results[[#This Row],[OACC Fold 1]:[OACC fold 5]])</f>
        <v>1.4330900897272156E-3</v>
      </c>
      <c r="R631">
        <v>0.97466877188165035</v>
      </c>
      <c r="S631">
        <v>0.97858172581863112</v>
      </c>
      <c r="T631">
        <v>0.97734605615432146</v>
      </c>
      <c r="U631">
        <v>0.97734605615432146</v>
      </c>
      <c r="V631">
        <v>0.97720875952495367</v>
      </c>
      <c r="W631">
        <f>STANDARDIZE(HyperP_results[[#This Row],[AvgROCAUC]],AVERAGE(Y:Y),_xlfn.STDEV.S(Y:Y))</f>
        <v>0.52019857823562232</v>
      </c>
      <c r="X631">
        <f>_xlfn.STDEV.S(HyperP_results[[#This Row],[ROC_AUC Fold 1]:[ROC_AUC Fold 5]])</f>
        <v>4.4464405973937594E-4</v>
      </c>
      <c r="Y631">
        <v>0.99759125963169082</v>
      </c>
      <c r="Z631">
        <v>0.99783440552708413</v>
      </c>
      <c r="AA631">
        <v>0.99798050956971618</v>
      </c>
      <c r="AB631">
        <v>0.99696868801194893</v>
      </c>
      <c r="AC631">
        <v>0.99727606197938534</v>
      </c>
      <c r="AD631">
        <v>0.99789663307031928</v>
      </c>
      <c r="AE631">
        <v>0.99837538267222736</v>
      </c>
      <c r="AF631">
        <v>0.99738187342012152</v>
      </c>
      <c r="AG631">
        <v>0.99635451939642372</v>
      </c>
      <c r="AH631">
        <v>0.99953596730249927</v>
      </c>
      <c r="AI631">
        <v>0.99824913531652582</v>
      </c>
      <c r="AJ631">
        <v>0.99784132965679473</v>
      </c>
      <c r="AK631">
        <v>0.9970512534901681</v>
      </c>
      <c r="AL631">
        <v>0.99948463472663973</v>
      </c>
      <c r="AM631">
        <v>0.99793043066647602</v>
      </c>
      <c r="AN631">
        <v>0.99739007601191843</v>
      </c>
      <c r="AO631">
        <v>0.99342986989841386</v>
      </c>
      <c r="AP631">
        <v>0.99910360453498448</v>
      </c>
      <c r="AQ631">
        <v>0.9982366841831255</v>
      </c>
      <c r="AR631">
        <v>0.99756371914029429</v>
      </c>
      <c r="AS631">
        <v>0.9941646245470207</v>
      </c>
      <c r="AT631">
        <v>0.99932869802375623</v>
      </c>
      <c r="AU631">
        <v>0.99834400890231922</v>
      </c>
      <c r="AV631">
        <v>0.99757606931801102</v>
      </c>
      <c r="AW631">
        <v>0.99678124814352753</v>
      </c>
      <c r="AX631">
        <v>0.99930948062406399</v>
      </c>
      <c r="AY631">
        <v>912.97945437431338</v>
      </c>
      <c r="AZ631">
        <f>_xlfn.STDEV.S(HyperP_results[[#This Row],[Train Time Fold 1]:[Train Time Fold 5]])</f>
        <v>82.548721359521863</v>
      </c>
      <c r="BA631">
        <v>953.92501878738403</v>
      </c>
      <c r="BB631">
        <v>1031.9754557609558</v>
      </c>
      <c r="BC631">
        <v>897.24248766899109</v>
      </c>
      <c r="BD631">
        <v>860.567795753479</v>
      </c>
      <c r="BE631">
        <v>821.18651390075684</v>
      </c>
    </row>
    <row r="632" spans="1:57" x14ac:dyDescent="0.25">
      <c r="A632" t="s">
        <v>6</v>
      </c>
      <c r="B6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0.68110942469803826</v>
      </c>
      <c r="C632">
        <v>13</v>
      </c>
      <c r="D632">
        <v>0.85</v>
      </c>
      <c r="E632">
        <v>0.999</v>
      </c>
      <c r="F632">
        <v>128</v>
      </c>
      <c r="G632">
        <v>1</v>
      </c>
      <c r="H632">
        <v>8</v>
      </c>
      <c r="I632">
        <v>3</v>
      </c>
      <c r="J632">
        <v>0</v>
      </c>
      <c r="K632">
        <v>1</v>
      </c>
      <c r="L632" t="b">
        <v>0</v>
      </c>
      <c r="M6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200324</v>
      </c>
      <c r="N632">
        <f>STANDARDIZE(HyperP_results[[#This Row],[Nparam]],AVERAGE(M:M),_xlfn.STDEV.S(M:M))</f>
        <v>-0.71321618070330928</v>
      </c>
      <c r="O632">
        <f>STANDARDIZE(HyperP_results[[#This Row],[AvgOACC]],AVERAGE(P:P),_xlfn.STDEV.S(P:P))</f>
        <v>-6.2755854585657619E-2</v>
      </c>
      <c r="P632">
        <v>0.96317704400356985</v>
      </c>
      <c r="Q632">
        <f>_xlfn.STDEV.S(HyperP_results[[#This Row],[OACC Fold 1]:[OACC fold 5]])</f>
        <v>5.6317982865576295E-3</v>
      </c>
      <c r="R632">
        <v>0.96718610558110796</v>
      </c>
      <c r="S632">
        <v>0.95599643028763648</v>
      </c>
      <c r="T632">
        <v>0.96649962243426923</v>
      </c>
      <c r="U632">
        <v>0.95819317635752044</v>
      </c>
      <c r="V632">
        <v>0.96800988535731447</v>
      </c>
      <c r="W632">
        <f>STANDARDIZE(HyperP_results[[#This Row],[AvgROCAUC]],AVERAGE(Y:Y),_xlfn.STDEV.S(Y:Y))</f>
        <v>0.16038470331836163</v>
      </c>
      <c r="X632">
        <f>_xlfn.STDEV.S(HyperP_results[[#This Row],[ROC_AUC Fold 1]:[ROC_AUC Fold 5]])</f>
        <v>8.7015202047363929E-4</v>
      </c>
      <c r="Y632">
        <v>0.99522660672560881</v>
      </c>
      <c r="Z632">
        <v>0.99469833466878621</v>
      </c>
      <c r="AA632">
        <v>0.99430996599560817</v>
      </c>
      <c r="AB632">
        <v>0.99629687792460286</v>
      </c>
      <c r="AC632">
        <v>0.99482498865938596</v>
      </c>
      <c r="AD632">
        <v>0.99600286637966085</v>
      </c>
      <c r="AE632">
        <v>0.99602825240289516</v>
      </c>
      <c r="AF632">
        <v>0.99528234320829101</v>
      </c>
      <c r="AG632">
        <v>0.98956729341175076</v>
      </c>
      <c r="AH632">
        <v>0.99865104769873503</v>
      </c>
      <c r="AI632">
        <v>0.99525235679412338</v>
      </c>
      <c r="AJ632">
        <v>0.99289607408773484</v>
      </c>
      <c r="AK632">
        <v>0.99113122289550293</v>
      </c>
      <c r="AL632">
        <v>0.99893965340083923</v>
      </c>
      <c r="AM632">
        <v>0.99691912087089651</v>
      </c>
      <c r="AN632">
        <v>0.99516054490391304</v>
      </c>
      <c r="AO632">
        <v>0.99481093685023469</v>
      </c>
      <c r="AP632">
        <v>0.99892863714854907</v>
      </c>
      <c r="AQ632">
        <v>0.99588476056499409</v>
      </c>
      <c r="AR632">
        <v>0.99302959302553806</v>
      </c>
      <c r="AS632">
        <v>0.99288079961979436</v>
      </c>
      <c r="AT632">
        <v>0.99868893671247783</v>
      </c>
      <c r="AU632">
        <v>0.9968692391807753</v>
      </c>
      <c r="AV632">
        <v>0.9958576355945824</v>
      </c>
      <c r="AW632">
        <v>0.99326412404206021</v>
      </c>
      <c r="AX632">
        <v>0.99889497079213774</v>
      </c>
      <c r="AY632">
        <v>359.43763813972475</v>
      </c>
      <c r="AZ632">
        <f>_xlfn.STDEV.S(HyperP_results[[#This Row],[Train Time Fold 1]:[Train Time Fold 5]])</f>
        <v>73.61519491539984</v>
      </c>
      <c r="BA632">
        <v>417.70242238044739</v>
      </c>
      <c r="BB632">
        <v>244.48207068443298</v>
      </c>
      <c r="BC632">
        <v>375.22010350227356</v>
      </c>
      <c r="BD632">
        <v>335.27459931373596</v>
      </c>
      <c r="BE632">
        <v>424.50899481773376</v>
      </c>
    </row>
    <row r="633" spans="1:57" x14ac:dyDescent="0.25">
      <c r="A633" t="s">
        <v>9</v>
      </c>
      <c r="B6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0.68047743101510016</v>
      </c>
      <c r="C633">
        <v>97</v>
      </c>
      <c r="D633">
        <v>0.9</v>
      </c>
      <c r="E633">
        <v>0.9</v>
      </c>
      <c r="F633">
        <v>128</v>
      </c>
      <c r="G633">
        <v>5</v>
      </c>
      <c r="H633">
        <v>16</v>
      </c>
      <c r="I633">
        <v>3</v>
      </c>
      <c r="J633">
        <v>0</v>
      </c>
      <c r="K633">
        <v>1</v>
      </c>
      <c r="L633" t="b">
        <v>0</v>
      </c>
      <c r="M6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33">
        <f>STANDARDIZE(HyperP_results[[#This Row],[Nparam]],AVERAGE(M:M),_xlfn.STDEV.S(M:M))</f>
        <v>-2.9374437583873068E-2</v>
      </c>
      <c r="O633">
        <f>STANDARDIZE(HyperP_results[[#This Row],[AvgOACC]],AVERAGE(P:P),_xlfn.STDEV.S(P:P))</f>
        <v>0.43182403420555876</v>
      </c>
      <c r="P633">
        <v>0.97718130019908001</v>
      </c>
      <c r="Q633">
        <f>_xlfn.STDEV.S(HyperP_results[[#This Row],[OACC Fold 1]:[OACC fold 5]])</f>
        <v>1.0619430551439583E-3</v>
      </c>
      <c r="R633">
        <v>0.9787876707626828</v>
      </c>
      <c r="S633">
        <v>0.97590444154596001</v>
      </c>
      <c r="T633">
        <v>0.97693416626621821</v>
      </c>
      <c r="U633">
        <v>0.97679686963685042</v>
      </c>
      <c r="V633">
        <v>0.97748335278368914</v>
      </c>
      <c r="W633">
        <f>STANDARDIZE(HyperP_results[[#This Row],[AvgROCAUC]],AVERAGE(Y:Y),_xlfn.STDEV.S(Y:Y))</f>
        <v>0.51005863227213977</v>
      </c>
      <c r="X633">
        <f>_xlfn.STDEV.S(HyperP_results[[#This Row],[ROC_AUC Fold 1]:[ROC_AUC Fold 5]])</f>
        <v>3.3711787308413781E-4</v>
      </c>
      <c r="Y633">
        <v>0.99752462114340135</v>
      </c>
      <c r="Z633">
        <v>0.99787809085829593</v>
      </c>
      <c r="AA633">
        <v>0.99712705673222313</v>
      </c>
      <c r="AB633">
        <v>0.99730995195541805</v>
      </c>
      <c r="AC633">
        <v>0.997439488159646</v>
      </c>
      <c r="AD633">
        <v>0.99786851801142351</v>
      </c>
      <c r="AE633">
        <v>0.99828679734280656</v>
      </c>
      <c r="AF633">
        <v>0.99813558606499997</v>
      </c>
      <c r="AG633">
        <v>0.99611005911008133</v>
      </c>
      <c r="AH633">
        <v>0.99937226033561444</v>
      </c>
      <c r="AI633">
        <v>0.99799059346287533</v>
      </c>
      <c r="AJ633">
        <v>0.997249743182961</v>
      </c>
      <c r="AK633">
        <v>0.99464927523317292</v>
      </c>
      <c r="AL633">
        <v>0.9989468635164187</v>
      </c>
      <c r="AM633">
        <v>0.99779484737186563</v>
      </c>
      <c r="AN633">
        <v>0.99766094670129901</v>
      </c>
      <c r="AO633">
        <v>0.99516608002138651</v>
      </c>
      <c r="AP633">
        <v>0.99902403473356827</v>
      </c>
      <c r="AQ633">
        <v>0.99835224536081957</v>
      </c>
      <c r="AR633">
        <v>0.99622019755840518</v>
      </c>
      <c r="AS633">
        <v>0.99539167854808985</v>
      </c>
      <c r="AT633">
        <v>0.99950586291553767</v>
      </c>
      <c r="AU633">
        <v>0.99832356242454334</v>
      </c>
      <c r="AV633">
        <v>0.99833341110056939</v>
      </c>
      <c r="AW633">
        <v>0.99592184993762256</v>
      </c>
      <c r="AX633">
        <v>0.99943887490943562</v>
      </c>
      <c r="AY633">
        <v>1153.301488161087</v>
      </c>
      <c r="AZ633">
        <f>_xlfn.STDEV.S(HyperP_results[[#This Row],[Train Time Fold 1]:[Train Time Fold 5]])</f>
        <v>119.64804010076436</v>
      </c>
      <c r="BA633">
        <v>1342.5487592220306</v>
      </c>
      <c r="BB633">
        <v>1105.7674839496613</v>
      </c>
      <c r="BC633">
        <v>1027.0898196697235</v>
      </c>
      <c r="BD633">
        <v>1185.1680324077606</v>
      </c>
      <c r="BE633">
        <v>1105.9333455562592</v>
      </c>
    </row>
    <row r="634" spans="1:57" x14ac:dyDescent="0.25">
      <c r="A634" t="s">
        <v>1</v>
      </c>
      <c r="B6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0.67961455177593</v>
      </c>
      <c r="C634">
        <v>69</v>
      </c>
      <c r="D634">
        <v>0.85</v>
      </c>
      <c r="E634">
        <v>0.9</v>
      </c>
      <c r="F634">
        <v>128</v>
      </c>
      <c r="G634">
        <v>4</v>
      </c>
      <c r="H634">
        <v>4</v>
      </c>
      <c r="I634">
        <v>3</v>
      </c>
      <c r="J634">
        <v>0</v>
      </c>
      <c r="K634">
        <v>1</v>
      </c>
      <c r="L634" t="b">
        <v>0</v>
      </c>
      <c r="M6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34">
        <f>STANDARDIZE(HyperP_results[[#This Row],[Nparam]],AVERAGE(M:M),_xlfn.STDEV.S(M:M))</f>
        <v>-0.20063037885718896</v>
      </c>
      <c r="O634">
        <f>STANDARDIZE(HyperP_results[[#This Row],[AvgOACC]],AVERAGE(P:P),_xlfn.STDEV.S(P:P))</f>
        <v>0.32805923400818521</v>
      </c>
      <c r="P634">
        <v>0.97424315233061021</v>
      </c>
      <c r="Q634">
        <f>_xlfn.STDEV.S(HyperP_results[[#This Row],[OACC Fold 1]:[OACC fold 5]])</f>
        <v>1.3534342111988749E-3</v>
      </c>
      <c r="R634">
        <v>0.97212878423834692</v>
      </c>
      <c r="S634">
        <v>0.97549255165785675</v>
      </c>
      <c r="T634">
        <v>0.97384499210544384</v>
      </c>
      <c r="U634">
        <v>0.97528660671380518</v>
      </c>
      <c r="V634">
        <v>0.97446282693759867</v>
      </c>
      <c r="W634">
        <f>STANDARDIZE(HyperP_results[[#This Row],[AvgROCAUC]],AVERAGE(Y:Y),_xlfn.STDEV.S(Y:Y))</f>
        <v>0.39570021000806194</v>
      </c>
      <c r="X634">
        <f>_xlfn.STDEV.S(HyperP_results[[#This Row],[ROC_AUC Fold 1]:[ROC_AUC Fold 5]])</f>
        <v>6.5953079490290735E-4</v>
      </c>
      <c r="Y634">
        <v>0.99677307153847328</v>
      </c>
      <c r="Z634">
        <v>0.99735026953907779</v>
      </c>
      <c r="AA634">
        <v>0.99711168039677123</v>
      </c>
      <c r="AB634">
        <v>0.99576334769365837</v>
      </c>
      <c r="AC634">
        <v>0.99718619771430983</v>
      </c>
      <c r="AD634">
        <v>0.99645386234854882</v>
      </c>
      <c r="AE634">
        <v>0.99787158917548036</v>
      </c>
      <c r="AF634">
        <v>0.99636549267765917</v>
      </c>
      <c r="AG634">
        <v>0.99610151933701663</v>
      </c>
      <c r="AH634">
        <v>0.99925761662534318</v>
      </c>
      <c r="AI634">
        <v>0.99797645453060202</v>
      </c>
      <c r="AJ634">
        <v>0.99766233540194182</v>
      </c>
      <c r="AK634">
        <v>0.99458344472167759</v>
      </c>
      <c r="AL634">
        <v>0.99874954764424273</v>
      </c>
      <c r="AM634">
        <v>0.9973614302658409</v>
      </c>
      <c r="AN634">
        <v>0.99607442102292809</v>
      </c>
      <c r="AO634">
        <v>0.99001173290560207</v>
      </c>
      <c r="AP634">
        <v>0.9989822390436548</v>
      </c>
      <c r="AQ634">
        <v>0.99806272516442529</v>
      </c>
      <c r="AR634">
        <v>0.99598356296887158</v>
      </c>
      <c r="AS634">
        <v>0.99543088724529205</v>
      </c>
      <c r="AT634">
        <v>0.99894946317960576</v>
      </c>
      <c r="AU634">
        <v>0.99783119773730788</v>
      </c>
      <c r="AV634">
        <v>0.99681572794206408</v>
      </c>
      <c r="AW634">
        <v>0.99159638062139843</v>
      </c>
      <c r="AX634">
        <v>0.99912608228574562</v>
      </c>
      <c r="AY634">
        <v>603.34643306732175</v>
      </c>
      <c r="AZ634">
        <f>_xlfn.STDEV.S(HyperP_results[[#This Row],[Train Time Fold 1]:[Train Time Fold 5]])</f>
        <v>41.891871738092931</v>
      </c>
      <c r="BA634">
        <v>623.63323950767517</v>
      </c>
      <c r="BB634">
        <v>572.96520256996155</v>
      </c>
      <c r="BC634">
        <v>547.06269574165344</v>
      </c>
      <c r="BD634">
        <v>649.07051968574524</v>
      </c>
      <c r="BE634">
        <v>624.00050783157349</v>
      </c>
    </row>
    <row r="635" spans="1:57" x14ac:dyDescent="0.25">
      <c r="A635" t="s">
        <v>2</v>
      </c>
      <c r="B6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0.67916829830982739</v>
      </c>
      <c r="C635">
        <v>93</v>
      </c>
      <c r="D635">
        <v>0.9</v>
      </c>
      <c r="E635">
        <v>0.999</v>
      </c>
      <c r="F635">
        <v>128</v>
      </c>
      <c r="G635">
        <v>5</v>
      </c>
      <c r="H635">
        <v>8</v>
      </c>
      <c r="I635">
        <v>3</v>
      </c>
      <c r="J635">
        <v>0</v>
      </c>
      <c r="K635">
        <v>1</v>
      </c>
      <c r="L635" t="b">
        <v>0</v>
      </c>
      <c r="M6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35">
        <f>STANDARDIZE(HyperP_results[[#This Row],[Nparam]],AVERAGE(M:M),_xlfn.STDEV.S(M:M))</f>
        <v>-2.9374437583873068E-2</v>
      </c>
      <c r="O635">
        <f>STANDARDIZE(HyperP_results[[#This Row],[AvgOACC]],AVERAGE(P:P),_xlfn.STDEV.S(P:P))</f>
        <v>0.43279379869338497</v>
      </c>
      <c r="P635">
        <v>0.97720875952495356</v>
      </c>
      <c r="Q635">
        <f>_xlfn.STDEV.S(HyperP_results[[#This Row],[OACC Fold 1]:[OACC fold 5]])</f>
        <v>9.768826436986238E-4</v>
      </c>
      <c r="R635">
        <v>0.97556119997254065</v>
      </c>
      <c r="S635">
        <v>0.9778265943571085</v>
      </c>
      <c r="T635">
        <v>0.97741470446900525</v>
      </c>
      <c r="U635">
        <v>0.97720875952495367</v>
      </c>
      <c r="V635">
        <v>0.97803253930116019</v>
      </c>
      <c r="W635">
        <f>STANDARDIZE(HyperP_results[[#This Row],[AvgROCAUC]],AVERAGE(Y:Y),_xlfn.STDEV.S(Y:Y))</f>
        <v>0.49930120169572639</v>
      </c>
      <c r="X635">
        <f>_xlfn.STDEV.S(HyperP_results[[#This Row],[ROC_AUC Fold 1]:[ROC_AUC Fold 5]])</f>
        <v>3.814048481269716E-4</v>
      </c>
      <c r="Y635">
        <v>0.99745392462153892</v>
      </c>
      <c r="Z635">
        <v>0.99739699709140517</v>
      </c>
      <c r="AA635">
        <v>0.99763812276414365</v>
      </c>
      <c r="AB635">
        <v>0.99704112669084288</v>
      </c>
      <c r="AC635">
        <v>0.99718831107942696</v>
      </c>
      <c r="AD635">
        <v>0.99800506548187562</v>
      </c>
      <c r="AE635">
        <v>0.99769112971997775</v>
      </c>
      <c r="AF635">
        <v>0.9976214150230005</v>
      </c>
      <c r="AG635">
        <v>0.99519132804609989</v>
      </c>
      <c r="AH635">
        <v>0.99963369165788474</v>
      </c>
      <c r="AI635">
        <v>0.99862226424680678</v>
      </c>
      <c r="AJ635">
        <v>0.99809470271807599</v>
      </c>
      <c r="AK635">
        <v>0.9941991178043128</v>
      </c>
      <c r="AL635">
        <v>0.99952452016680815</v>
      </c>
      <c r="AM635">
        <v>0.9979768885360264</v>
      </c>
      <c r="AN635">
        <v>0.99720039802012039</v>
      </c>
      <c r="AO635">
        <v>0.99376674538109655</v>
      </c>
      <c r="AP635">
        <v>0.9991962588290163</v>
      </c>
      <c r="AQ635">
        <v>0.99803442801074882</v>
      </c>
      <c r="AR635">
        <v>0.9976357834456514</v>
      </c>
      <c r="AS635">
        <v>0.99381382552129749</v>
      </c>
      <c r="AT635">
        <v>0.99942560370067945</v>
      </c>
      <c r="AU635">
        <v>0.99819307146024694</v>
      </c>
      <c r="AV635">
        <v>0.99788345357629304</v>
      </c>
      <c r="AW635">
        <v>0.99744727618368689</v>
      </c>
      <c r="AX635">
        <v>0.99897775785628284</v>
      </c>
      <c r="AY635">
        <v>889.67313542366026</v>
      </c>
      <c r="AZ635">
        <f>_xlfn.STDEV.S(HyperP_results[[#This Row],[Train Time Fold 1]:[Train Time Fold 5]])</f>
        <v>39.147373195269637</v>
      </c>
      <c r="BA635">
        <v>840.8559935092926</v>
      </c>
      <c r="BB635">
        <v>896.39449906349182</v>
      </c>
      <c r="BC635">
        <v>859.60516881942749</v>
      </c>
      <c r="BD635">
        <v>915.9089024066925</v>
      </c>
      <c r="BE635">
        <v>935.60111331939697</v>
      </c>
    </row>
    <row r="636" spans="1:57" x14ac:dyDescent="0.25">
      <c r="A636" t="s">
        <v>2</v>
      </c>
      <c r="B6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0.67855759601632648</v>
      </c>
      <c r="C636">
        <v>69</v>
      </c>
      <c r="D636">
        <v>0.9</v>
      </c>
      <c r="E636">
        <v>0.999</v>
      </c>
      <c r="F636">
        <v>128</v>
      </c>
      <c r="G636">
        <v>4</v>
      </c>
      <c r="H636">
        <v>4</v>
      </c>
      <c r="I636">
        <v>3</v>
      </c>
      <c r="J636">
        <v>0</v>
      </c>
      <c r="K636">
        <v>1</v>
      </c>
      <c r="L636" t="b">
        <v>0</v>
      </c>
      <c r="M6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36">
        <f>STANDARDIZE(HyperP_results[[#This Row],[Nparam]],AVERAGE(M:M),_xlfn.STDEV.S(M:M))</f>
        <v>-0.20063037885718896</v>
      </c>
      <c r="O636">
        <f>STANDARDIZE(HyperP_results[[#This Row],[AvgOACC]],AVERAGE(P:P),_xlfn.STDEV.S(P:P))</f>
        <v>0.32757435176427602</v>
      </c>
      <c r="P636">
        <v>0.97422942266767354</v>
      </c>
      <c r="Q636">
        <f>_xlfn.STDEV.S(HyperP_results[[#This Row],[OACC Fold 1]:[OACC fold 5]])</f>
        <v>1.7519448019986726E-3</v>
      </c>
      <c r="R636">
        <v>0.97590444154596001</v>
      </c>
      <c r="S636">
        <v>0.9750806617697535</v>
      </c>
      <c r="T636">
        <v>0.97192283929429535</v>
      </c>
      <c r="U636">
        <v>0.97542390334317297</v>
      </c>
      <c r="V636">
        <v>0.97281526738518564</v>
      </c>
      <c r="W636">
        <f>STANDARDIZE(HyperP_results[[#This Row],[AvgROCAUC]],AVERAGE(Y:Y),_xlfn.STDEV.S(Y:Y))</f>
        <v>0.38857653053392083</v>
      </c>
      <c r="X636">
        <f>_xlfn.STDEV.S(HyperP_results[[#This Row],[ROC_AUC Fold 1]:[ROC_AUC Fold 5]])</f>
        <v>5.2978894208544959E-4</v>
      </c>
      <c r="Y636">
        <v>0.99672625558571326</v>
      </c>
      <c r="Z636">
        <v>0.99692778337462418</v>
      </c>
      <c r="AA636">
        <v>0.99685388743225112</v>
      </c>
      <c r="AB636">
        <v>0.99638589850229742</v>
      </c>
      <c r="AC636">
        <v>0.99742101913723014</v>
      </c>
      <c r="AD636">
        <v>0.99604268948216335</v>
      </c>
      <c r="AE636">
        <v>0.99765405601216151</v>
      </c>
      <c r="AF636">
        <v>0.99793100268630253</v>
      </c>
      <c r="AG636">
        <v>0.99298576456959542</v>
      </c>
      <c r="AH636">
        <v>0.99945599534324203</v>
      </c>
      <c r="AI636">
        <v>0.9978777327633781</v>
      </c>
      <c r="AJ636">
        <v>0.9978358118862406</v>
      </c>
      <c r="AK636">
        <v>0.99236302946593002</v>
      </c>
      <c r="AL636">
        <v>0.99942659473250206</v>
      </c>
      <c r="AM636">
        <v>0.99772463493874819</v>
      </c>
      <c r="AN636">
        <v>0.99669089301228053</v>
      </c>
      <c r="AO636">
        <v>0.99204546129626325</v>
      </c>
      <c r="AP636">
        <v>0.99909810359022955</v>
      </c>
      <c r="AQ636">
        <v>0.9980919674854708</v>
      </c>
      <c r="AR636">
        <v>0.9969671888921724</v>
      </c>
      <c r="AS636">
        <v>0.99594772916295382</v>
      </c>
      <c r="AT636">
        <v>0.99910713777887417</v>
      </c>
      <c r="AU636">
        <v>0.99758324561601464</v>
      </c>
      <c r="AV636">
        <v>0.99749663564124269</v>
      </c>
      <c r="AW636">
        <v>0.99003772351927766</v>
      </c>
      <c r="AX636">
        <v>0.99924506355558884</v>
      </c>
      <c r="AY636">
        <v>612.36110782623291</v>
      </c>
      <c r="AZ636">
        <f>_xlfn.STDEV.S(HyperP_results[[#This Row],[Train Time Fold 1]:[Train Time Fold 5]])</f>
        <v>48.332957582591362</v>
      </c>
      <c r="BA636">
        <v>558.03715848922729</v>
      </c>
      <c r="BB636">
        <v>609.5346565246582</v>
      </c>
      <c r="BC636">
        <v>571.98905444145203</v>
      </c>
      <c r="BD636">
        <v>661.1509907245636</v>
      </c>
      <c r="BE636">
        <v>661.09367895126343</v>
      </c>
    </row>
    <row r="637" spans="1:57" x14ac:dyDescent="0.25">
      <c r="A637" t="s">
        <v>6</v>
      </c>
      <c r="B6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0.67713424087747054</v>
      </c>
      <c r="C637">
        <v>65</v>
      </c>
      <c r="D637">
        <v>0.85</v>
      </c>
      <c r="E637">
        <v>0.999</v>
      </c>
      <c r="F637">
        <v>128</v>
      </c>
      <c r="G637">
        <v>4</v>
      </c>
      <c r="H637">
        <v>2</v>
      </c>
      <c r="I637">
        <v>3</v>
      </c>
      <c r="J637">
        <v>0</v>
      </c>
      <c r="K637">
        <v>1</v>
      </c>
      <c r="L637" t="b">
        <v>0</v>
      </c>
      <c r="M6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37">
        <f>STANDARDIZE(HyperP_results[[#This Row],[Nparam]],AVERAGE(M:M),_xlfn.STDEV.S(M:M))</f>
        <v>-0.20063037885718896</v>
      </c>
      <c r="O637">
        <f>STANDARDIZE(HyperP_results[[#This Row],[AvgOACC]],AVERAGE(P:P),_xlfn.STDEV.S(P:P))</f>
        <v>0.30430000405645469</v>
      </c>
      <c r="P637">
        <v>0.97357039884670837</v>
      </c>
      <c r="Q637">
        <f>_xlfn.STDEV.S(HyperP_results[[#This Row],[OACC Fold 1]:[OACC fold 5]])</f>
        <v>2.2659143878765741E-3</v>
      </c>
      <c r="R637">
        <v>0.97315850895860512</v>
      </c>
      <c r="S637">
        <v>0.97569849660190844</v>
      </c>
      <c r="T637">
        <v>0.97480606851101803</v>
      </c>
      <c r="U637">
        <v>0.97432553030823088</v>
      </c>
      <c r="V637">
        <v>0.96986338985377907</v>
      </c>
      <c r="W637">
        <f>STANDARDIZE(HyperP_results[[#This Row],[AvgROCAUC]],AVERAGE(Y:Y),_xlfn.STDEV.S(Y:Y))</f>
        <v>0.40104355181222323</v>
      </c>
      <c r="X637">
        <f>_xlfn.STDEV.S(HyperP_results[[#This Row],[ROC_AUC Fold 1]:[ROC_AUC Fold 5]])</f>
        <v>4.407784865600047E-4</v>
      </c>
      <c r="Y637">
        <v>0.99680818732918119</v>
      </c>
      <c r="Z637">
        <v>0.99677041118608123</v>
      </c>
      <c r="AA637">
        <v>0.99748574321718841</v>
      </c>
      <c r="AB637">
        <v>0.99670649037994652</v>
      </c>
      <c r="AC637">
        <v>0.99682333324766337</v>
      </c>
      <c r="AD637">
        <v>0.99625495861502633</v>
      </c>
      <c r="AE637">
        <v>0.99755561393732251</v>
      </c>
      <c r="AF637">
        <v>0.99638608247918981</v>
      </c>
      <c r="AG637">
        <v>0.99446177152022808</v>
      </c>
      <c r="AH637">
        <v>0.99928704596164308</v>
      </c>
      <c r="AI637">
        <v>0.99815229423947494</v>
      </c>
      <c r="AJ637">
        <v>0.99700305440077386</v>
      </c>
      <c r="AK637">
        <v>0.99560120002376273</v>
      </c>
      <c r="AL637">
        <v>0.99924499174168868</v>
      </c>
      <c r="AM637">
        <v>0.99784559707283593</v>
      </c>
      <c r="AN637">
        <v>0.99581390078233845</v>
      </c>
      <c r="AO637">
        <v>0.99328662448761362</v>
      </c>
      <c r="AP637">
        <v>0.99942280295857167</v>
      </c>
      <c r="AQ637">
        <v>0.99801216835475481</v>
      </c>
      <c r="AR637">
        <v>0.9964750704163805</v>
      </c>
      <c r="AS637">
        <v>0.99290426543099852</v>
      </c>
      <c r="AT637">
        <v>0.99948918772791218</v>
      </c>
      <c r="AU637">
        <v>0.99781704916046965</v>
      </c>
      <c r="AV637">
        <v>0.99694111835210486</v>
      </c>
      <c r="AW637">
        <v>0.99126269827125291</v>
      </c>
      <c r="AX637">
        <v>0.99913898006222068</v>
      </c>
      <c r="AY637">
        <v>614.19020223617554</v>
      </c>
      <c r="AZ637">
        <f>_xlfn.STDEV.S(HyperP_results[[#This Row],[Train Time Fold 1]:[Train Time Fold 5]])</f>
        <v>71.931456237929794</v>
      </c>
      <c r="BA637">
        <v>627.16882824897766</v>
      </c>
      <c r="BB637">
        <v>508.83817005157471</v>
      </c>
      <c r="BC637">
        <v>607.19912528991699</v>
      </c>
      <c r="BD637">
        <v>616.73691177368164</v>
      </c>
      <c r="BE637">
        <v>711.00797581672668</v>
      </c>
    </row>
    <row r="638" spans="1:57" x14ac:dyDescent="0.25">
      <c r="A638" t="s">
        <v>1</v>
      </c>
      <c r="B6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0.67607883847194805</v>
      </c>
      <c r="C638">
        <v>61</v>
      </c>
      <c r="D638">
        <v>0.85</v>
      </c>
      <c r="E638">
        <v>0.9</v>
      </c>
      <c r="F638">
        <v>128</v>
      </c>
      <c r="G638">
        <v>4</v>
      </c>
      <c r="H638">
        <v>1</v>
      </c>
      <c r="I638">
        <v>3</v>
      </c>
      <c r="J638">
        <v>0</v>
      </c>
      <c r="K638">
        <v>1</v>
      </c>
      <c r="L638" t="b">
        <v>0</v>
      </c>
      <c r="M6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797896</v>
      </c>
      <c r="N638">
        <f>STANDARDIZE(HyperP_results[[#This Row],[Nparam]],AVERAGE(M:M),_xlfn.STDEV.S(M:M))</f>
        <v>-0.20063037885718896</v>
      </c>
      <c r="O638">
        <f>STANDARDIZE(HyperP_results[[#This Row],[AvgOACC]],AVERAGE(P:P),_xlfn.STDEV.S(P:P))</f>
        <v>0.27520706942167222</v>
      </c>
      <c r="P638">
        <v>0.97274661907050175</v>
      </c>
      <c r="Q638">
        <f>_xlfn.STDEV.S(HyperP_results[[#This Row],[OACC Fold 1]:[OACC fold 5]])</f>
        <v>2.7135628991628289E-3</v>
      </c>
      <c r="R638">
        <v>0.97336445390265669</v>
      </c>
      <c r="S638">
        <v>0.97432553030823088</v>
      </c>
      <c r="T638">
        <v>0.97384499210544384</v>
      </c>
      <c r="U638">
        <v>0.96794123704263058</v>
      </c>
      <c r="V638">
        <v>0.9742568819935471</v>
      </c>
      <c r="W638">
        <f>STANDARDIZE(HyperP_results[[#This Row],[AvgROCAUC]],AVERAGE(Y:Y),_xlfn.STDEV.S(Y:Y))</f>
        <v>0.42182934896983798</v>
      </c>
      <c r="X638">
        <f>_xlfn.STDEV.S(HyperP_results[[#This Row],[ROC_AUC Fold 1]:[ROC_AUC Fold 5]])</f>
        <v>4.5645355616053679E-4</v>
      </c>
      <c r="Y638">
        <v>0.99694478905324002</v>
      </c>
      <c r="Z638">
        <v>0.99688259614809971</v>
      </c>
      <c r="AA638">
        <v>0.99756019134712837</v>
      </c>
      <c r="AB638">
        <v>0.99643433586060715</v>
      </c>
      <c r="AC638">
        <v>0.99661573015717009</v>
      </c>
      <c r="AD638">
        <v>0.99723109175319535</v>
      </c>
      <c r="AE638">
        <v>0.99754979826463408</v>
      </c>
      <c r="AF638">
        <v>0.99575788985641212</v>
      </c>
      <c r="AG638">
        <v>0.99547135834372957</v>
      </c>
      <c r="AH638">
        <v>0.99913774486313733</v>
      </c>
      <c r="AI638">
        <v>0.998031582864077</v>
      </c>
      <c r="AJ638">
        <v>0.99689314337389812</v>
      </c>
      <c r="AK638">
        <v>0.99633502643616711</v>
      </c>
      <c r="AL638">
        <v>0.99947894706574447</v>
      </c>
      <c r="AM638">
        <v>0.99782125419080459</v>
      </c>
      <c r="AN638">
        <v>0.99542087998441697</v>
      </c>
      <c r="AO638">
        <v>0.99289056466464698</v>
      </c>
      <c r="AP638">
        <v>0.99935055817497553</v>
      </c>
      <c r="AQ638">
        <v>0.99700093571569526</v>
      </c>
      <c r="AR638">
        <v>0.99688308918124424</v>
      </c>
      <c r="AS638">
        <v>0.99345511792312724</v>
      </c>
      <c r="AT638">
        <v>0.99885847496805857</v>
      </c>
      <c r="AU638">
        <v>0.99757335029233651</v>
      </c>
      <c r="AV638">
        <v>0.99656109579220009</v>
      </c>
      <c r="AW638">
        <v>0.99551149527713412</v>
      </c>
      <c r="AX638">
        <v>0.99898696439828771</v>
      </c>
      <c r="AY638">
        <v>560.83615746498106</v>
      </c>
      <c r="AZ638">
        <f>_xlfn.STDEV.S(HyperP_results[[#This Row],[Train Time Fold 1]:[Train Time Fold 5]])</f>
        <v>39.237601667873584</v>
      </c>
      <c r="BA638">
        <v>565.036217212677</v>
      </c>
      <c r="BB638">
        <v>621.64603662490845</v>
      </c>
      <c r="BC638">
        <v>546.743732213974</v>
      </c>
      <c r="BD638">
        <v>557.14874172210693</v>
      </c>
      <c r="BE638">
        <v>513.60605955123901</v>
      </c>
    </row>
    <row r="639" spans="1:57" x14ac:dyDescent="0.25">
      <c r="A639" t="s">
        <v>7</v>
      </c>
      <c r="B6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0.67595798424256803</v>
      </c>
      <c r="C639">
        <v>10</v>
      </c>
      <c r="D639">
        <v>0.85</v>
      </c>
      <c r="E639">
        <v>0.999</v>
      </c>
      <c r="F639">
        <v>256</v>
      </c>
      <c r="G639">
        <v>1</v>
      </c>
      <c r="H639">
        <v>4</v>
      </c>
      <c r="I639">
        <v>5</v>
      </c>
      <c r="J639">
        <v>0</v>
      </c>
      <c r="K639">
        <v>1</v>
      </c>
      <c r="L639" t="b">
        <v>0</v>
      </c>
      <c r="M6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39">
        <f>STANDARDIZE(HyperP_results[[#This Row],[Nparam]],AVERAGE(M:M),_xlfn.STDEV.S(M:M))</f>
        <v>-0.1953087066324975</v>
      </c>
      <c r="O639">
        <f>STANDARDIZE(HyperP_results[[#This Row],[AvgOACC]],AVERAGE(P:P),_xlfn.STDEV.S(P:P))</f>
        <v>0.28781400776340904</v>
      </c>
      <c r="P639">
        <v>0.97310359030685789</v>
      </c>
      <c r="Q639">
        <f>_xlfn.STDEV.S(HyperP_results[[#This Row],[OACC Fold 1]:[OACC fold 5]])</f>
        <v>1.0358846439178138E-3</v>
      </c>
      <c r="R639">
        <v>0.97439417862291478</v>
      </c>
      <c r="S639">
        <v>0.97281526738518564</v>
      </c>
      <c r="T639">
        <v>0.97157959772087599</v>
      </c>
      <c r="U639">
        <v>0.97357039884670826</v>
      </c>
      <c r="V639">
        <v>0.97315850895860512</v>
      </c>
      <c r="W639">
        <f>STANDARDIZE(HyperP_results[[#This Row],[AvgROCAUC]],AVERAGE(Y:Y),_xlfn.STDEV.S(Y:Y))</f>
        <v>0.41512870626528098</v>
      </c>
      <c r="X639">
        <f>_xlfn.STDEV.S(HyperP_results[[#This Row],[ROC_AUC Fold 1]:[ROC_AUC Fold 5]])</f>
        <v>4.4429312921012004E-4</v>
      </c>
      <c r="Y639">
        <v>0.99690075324653971</v>
      </c>
      <c r="Z639">
        <v>0.99721230583096787</v>
      </c>
      <c r="AA639">
        <v>0.99722809163140014</v>
      </c>
      <c r="AB639">
        <v>0.99665654391983427</v>
      </c>
      <c r="AC639">
        <v>0.99717661698610993</v>
      </c>
      <c r="AD639">
        <v>0.99623020786438665</v>
      </c>
      <c r="AE639">
        <v>0.99760114592863369</v>
      </c>
      <c r="AF639">
        <v>0.99734993330533717</v>
      </c>
      <c r="AG639">
        <v>0.99532993227588662</v>
      </c>
      <c r="AH639">
        <v>0.99979757097813005</v>
      </c>
      <c r="AI639">
        <v>0.99771639848024807</v>
      </c>
      <c r="AJ639">
        <v>0.99641074580260602</v>
      </c>
      <c r="AK639">
        <v>0.99589448553436699</v>
      </c>
      <c r="AL639">
        <v>0.99968700629738971</v>
      </c>
      <c r="AM639">
        <v>0.99709865444816026</v>
      </c>
      <c r="AN639">
        <v>0.99684294647466309</v>
      </c>
      <c r="AO639">
        <v>0.99345333570961791</v>
      </c>
      <c r="AP639">
        <v>0.9993914633725266</v>
      </c>
      <c r="AQ639">
        <v>0.99777649376469224</v>
      </c>
      <c r="AR639">
        <v>0.99696363381852671</v>
      </c>
      <c r="AS639">
        <v>0.99490324065823077</v>
      </c>
      <c r="AT639">
        <v>0.99966286246414404</v>
      </c>
      <c r="AU639">
        <v>0.99734587358251425</v>
      </c>
      <c r="AV639">
        <v>0.9967741780188315</v>
      </c>
      <c r="AW639">
        <v>0.99272463316105264</v>
      </c>
      <c r="AX639">
        <v>0.99909260264547495</v>
      </c>
      <c r="AY639">
        <v>492.71688785552976</v>
      </c>
      <c r="AZ639">
        <f>_xlfn.STDEV.S(HyperP_results[[#This Row],[Train Time Fold 1]:[Train Time Fold 5]])</f>
        <v>116.27056706889124</v>
      </c>
      <c r="BA639">
        <v>454.66398882865906</v>
      </c>
      <c r="BB639">
        <v>411.64347815513611</v>
      </c>
      <c r="BC639">
        <v>382.12707996368408</v>
      </c>
      <c r="BD639">
        <v>668.56513166427612</v>
      </c>
      <c r="BE639">
        <v>546.58476066589355</v>
      </c>
    </row>
    <row r="640" spans="1:57" x14ac:dyDescent="0.25">
      <c r="A640" t="s">
        <v>3</v>
      </c>
      <c r="B6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0.67573115960342978</v>
      </c>
      <c r="C640">
        <v>39</v>
      </c>
      <c r="D640">
        <v>0.9</v>
      </c>
      <c r="E640">
        <v>0.999</v>
      </c>
      <c r="F640">
        <v>256</v>
      </c>
      <c r="G640">
        <v>2</v>
      </c>
      <c r="H640">
        <v>16</v>
      </c>
      <c r="I640">
        <v>7</v>
      </c>
      <c r="J640">
        <v>0</v>
      </c>
      <c r="K640">
        <v>1</v>
      </c>
      <c r="L640" t="b">
        <v>0</v>
      </c>
      <c r="M6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40">
        <f>STANDARDIZE(HyperP_results[[#This Row],[Nparam]],AVERAGE(M:M),_xlfn.STDEV.S(M:M))</f>
        <v>0.48213227598715674</v>
      </c>
      <c r="O640">
        <f>STANDARDIZE(HyperP_results[[#This Row],[AvgOACC]],AVERAGE(P:P),_xlfn.STDEV.S(P:P))</f>
        <v>0.82603329850680118</v>
      </c>
      <c r="P640">
        <v>0.98834351616667804</v>
      </c>
      <c r="Q640">
        <f>_xlfn.STDEV.S(HyperP_results[[#This Row],[OACC Fold 1]:[OACC fold 5]])</f>
        <v>3.2956196274396081E-3</v>
      </c>
      <c r="R640">
        <v>0.99183085055261888</v>
      </c>
      <c r="S640">
        <v>0.99189949886730278</v>
      </c>
      <c r="T640">
        <v>0.98558385391638637</v>
      </c>
      <c r="U640">
        <v>0.9871627651541155</v>
      </c>
      <c r="V640">
        <v>0.985240612342967</v>
      </c>
      <c r="W640">
        <f>STANDARDIZE(HyperP_results[[#This Row],[AvgROCAUC]],AVERAGE(Y:Y),_xlfn.STDEV.S(Y:Y))</f>
        <v>0.71097328907303092</v>
      </c>
      <c r="X640">
        <f>_xlfn.STDEV.S(HyperP_results[[#This Row],[ROC_AUC Fold 1]:[ROC_AUC Fold 5]])</f>
        <v>2.4481049906401319E-4</v>
      </c>
      <c r="Y640">
        <v>0.99884500776603491</v>
      </c>
      <c r="Z640">
        <v>0.99922841007215979</v>
      </c>
      <c r="AA640">
        <v>0.99895310550139182</v>
      </c>
      <c r="AB640">
        <v>0.99869518928353529</v>
      </c>
      <c r="AC640">
        <v>0.99868483355825033</v>
      </c>
      <c r="AD640">
        <v>0.9986635004148372</v>
      </c>
      <c r="AE640">
        <v>0.99946677129090766</v>
      </c>
      <c r="AF640">
        <v>0.99909478937299612</v>
      </c>
      <c r="AG640">
        <v>0.99879113942850362</v>
      </c>
      <c r="AH640">
        <v>0.99993763680907055</v>
      </c>
      <c r="AI640">
        <v>0.999095985989919</v>
      </c>
      <c r="AJ640">
        <v>0.99926713638077214</v>
      </c>
      <c r="AK640">
        <v>0.9979436226459929</v>
      </c>
      <c r="AL640">
        <v>0.99994906958198171</v>
      </c>
      <c r="AM640">
        <v>0.99921742070769137</v>
      </c>
      <c r="AN640">
        <v>0.99896943599497245</v>
      </c>
      <c r="AO640">
        <v>0.99673617299352468</v>
      </c>
      <c r="AP640">
        <v>0.99990362574593827</v>
      </c>
      <c r="AQ640">
        <v>0.99911196703410543</v>
      </c>
      <c r="AR640">
        <v>0.99874250379393015</v>
      </c>
      <c r="AS640">
        <v>0.99729482266975578</v>
      </c>
      <c r="AT640">
        <v>0.99983602014029449</v>
      </c>
      <c r="AU640">
        <v>0.9989067982031018</v>
      </c>
      <c r="AV640">
        <v>0.99909049365900771</v>
      </c>
      <c r="AW640">
        <v>0.99693812006178339</v>
      </c>
      <c r="AX640">
        <v>0.99994108387627989</v>
      </c>
      <c r="AY640">
        <v>1324.6408765792846</v>
      </c>
      <c r="AZ640">
        <f>_xlfn.STDEV.S(HyperP_results[[#This Row],[Train Time Fold 1]:[Train Time Fold 5]])</f>
        <v>422.47337772201365</v>
      </c>
      <c r="BA640">
        <v>1726.133359670639</v>
      </c>
      <c r="BB640">
        <v>1709.2232112884521</v>
      </c>
      <c r="BC640">
        <v>880.40291142463684</v>
      </c>
      <c r="BD640">
        <v>1426.7257897853851</v>
      </c>
      <c r="BE640">
        <v>880.71911072731018</v>
      </c>
    </row>
    <row r="641" spans="1:57" x14ac:dyDescent="0.25">
      <c r="A641" t="s">
        <v>9</v>
      </c>
      <c r="B6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0.67505892563522463</v>
      </c>
      <c r="C641">
        <v>93</v>
      </c>
      <c r="D641">
        <v>0.9</v>
      </c>
      <c r="E641">
        <v>0.9</v>
      </c>
      <c r="F641">
        <v>128</v>
      </c>
      <c r="G641">
        <v>5</v>
      </c>
      <c r="H641">
        <v>8</v>
      </c>
      <c r="I641">
        <v>3</v>
      </c>
      <c r="J641">
        <v>0</v>
      </c>
      <c r="K641">
        <v>1</v>
      </c>
      <c r="L641" t="b">
        <v>0</v>
      </c>
      <c r="M6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1">
        <f>STANDARDIZE(HyperP_results[[#This Row],[Nparam]],AVERAGE(M:M),_xlfn.STDEV.S(M:M))</f>
        <v>-2.9374437583873068E-2</v>
      </c>
      <c r="O641">
        <f>STANDARDIZE(HyperP_results[[#This Row],[AvgOACC]],AVERAGE(P:P),_xlfn.STDEV.S(P:P))</f>
        <v>0.41145897996121611</v>
      </c>
      <c r="P641">
        <v>0.97660465435573551</v>
      </c>
      <c r="Q641">
        <f>_xlfn.STDEV.S(HyperP_results[[#This Row],[OACC Fold 1]:[OACC fold 5]])</f>
        <v>1.0639381487504396E-3</v>
      </c>
      <c r="R641">
        <v>0.97755200109837304</v>
      </c>
      <c r="S641">
        <v>0.97480606851101803</v>
      </c>
      <c r="T641">
        <v>0.97672822132216652</v>
      </c>
      <c r="U641">
        <v>0.97720875952495367</v>
      </c>
      <c r="V641">
        <v>0.97672822132216652</v>
      </c>
      <c r="W641">
        <f>STANDARDIZE(HyperP_results[[#This Row],[AvgROCAUC]],AVERAGE(Y:Y),_xlfn.STDEV.S(Y:Y))</f>
        <v>0.48930767948522769</v>
      </c>
      <c r="X641">
        <f>_xlfn.STDEV.S(HyperP_results[[#This Row],[ROC_AUC Fold 1]:[ROC_AUC Fold 5]])</f>
        <v>3.2175328581826476E-4</v>
      </c>
      <c r="Y641">
        <v>0.99738824841229745</v>
      </c>
      <c r="Z641">
        <v>0.99721821430748536</v>
      </c>
      <c r="AA641">
        <v>0.9971554844768914</v>
      </c>
      <c r="AB641">
        <v>0.99709467631258075</v>
      </c>
      <c r="AC641">
        <v>0.99777078313790835</v>
      </c>
      <c r="AD641">
        <v>0.99770208382662184</v>
      </c>
      <c r="AE641">
        <v>0.99836022141606517</v>
      </c>
      <c r="AF641">
        <v>0.99734356379838884</v>
      </c>
      <c r="AG641">
        <v>0.99338338382938274</v>
      </c>
      <c r="AH641">
        <v>0.99958299104434711</v>
      </c>
      <c r="AI641">
        <v>0.99792094041452717</v>
      </c>
      <c r="AJ641">
        <v>0.9975613305751887</v>
      </c>
      <c r="AK641">
        <v>0.99465930018416204</v>
      </c>
      <c r="AL641">
        <v>0.99920454615309862</v>
      </c>
      <c r="AM641">
        <v>0.99798687066078973</v>
      </c>
      <c r="AN641">
        <v>0.99687868237120447</v>
      </c>
      <c r="AO641">
        <v>0.9937058902156477</v>
      </c>
      <c r="AP641">
        <v>0.99928525061413809</v>
      </c>
      <c r="AQ641">
        <v>0.99837684864610565</v>
      </c>
      <c r="AR641">
        <v>0.99661494034512366</v>
      </c>
      <c r="AS641">
        <v>0.99704130279807535</v>
      </c>
      <c r="AT641">
        <v>0.99952529575693039</v>
      </c>
      <c r="AU641">
        <v>0.99826799044107861</v>
      </c>
      <c r="AV641">
        <v>0.99777944915615135</v>
      </c>
      <c r="AW641">
        <v>0.99553369868710273</v>
      </c>
      <c r="AX641">
        <v>0.99946306183102129</v>
      </c>
      <c r="AY641">
        <v>825.25839490890507</v>
      </c>
      <c r="AZ641">
        <f>_xlfn.STDEV.S(HyperP_results[[#This Row],[Train Time Fold 1]:[Train Time Fold 5]])</f>
        <v>76.543743568498996</v>
      </c>
      <c r="BA641">
        <v>839.42762398719788</v>
      </c>
      <c r="BB641">
        <v>803.51594948768616</v>
      </c>
      <c r="BC641">
        <v>899.33092427253723</v>
      </c>
      <c r="BD641">
        <v>878.79715585708618</v>
      </c>
      <c r="BE641">
        <v>705.2203209400177</v>
      </c>
    </row>
    <row r="642" spans="1:57" x14ac:dyDescent="0.25">
      <c r="A642" t="s">
        <v>1</v>
      </c>
      <c r="B6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0.67417606640009808</v>
      </c>
      <c r="C642">
        <v>97</v>
      </c>
      <c r="D642">
        <v>0.85</v>
      </c>
      <c r="E642">
        <v>0.9</v>
      </c>
      <c r="F642">
        <v>128</v>
      </c>
      <c r="G642">
        <v>5</v>
      </c>
      <c r="H642">
        <v>16</v>
      </c>
      <c r="I642">
        <v>3</v>
      </c>
      <c r="J642">
        <v>0</v>
      </c>
      <c r="K642">
        <v>1</v>
      </c>
      <c r="L642" t="b">
        <v>0</v>
      </c>
      <c r="M6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2">
        <f>STANDARDIZE(HyperP_results[[#This Row],[Nparam]],AVERAGE(M:M),_xlfn.STDEV.S(M:M))</f>
        <v>-2.9374437583873068E-2</v>
      </c>
      <c r="O642">
        <f>STANDARDIZE(HyperP_results[[#This Row],[AvgOACC]],AVERAGE(P:P),_xlfn.STDEV.S(P:P))</f>
        <v>0.41242874444904232</v>
      </c>
      <c r="P642">
        <v>0.97663211368160907</v>
      </c>
      <c r="Q642">
        <f>_xlfn.STDEV.S(HyperP_results[[#This Row],[OACC Fold 1]:[OACC fold 5]])</f>
        <v>1.4599674512029007E-3</v>
      </c>
      <c r="R642">
        <v>0.97700281458090199</v>
      </c>
      <c r="S642">
        <v>0.97665957300748263</v>
      </c>
      <c r="T642">
        <v>0.97535525502848908</v>
      </c>
      <c r="U642">
        <v>0.9788563190773667</v>
      </c>
      <c r="V642">
        <v>0.97528660671380518</v>
      </c>
      <c r="W642">
        <f>STANDARDIZE(HyperP_results[[#This Row],[AvgROCAUC]],AVERAGE(Y:Y),_xlfn.STDEV.S(Y:Y))</f>
        <v>0.4817450954492013</v>
      </c>
      <c r="X642">
        <f>_xlfn.STDEV.S(HyperP_results[[#This Row],[ROC_AUC Fold 1]:[ROC_AUC Fold 5]])</f>
        <v>2.2194958328856945E-4</v>
      </c>
      <c r="Y642">
        <v>0.99733854803228184</v>
      </c>
      <c r="Z642">
        <v>0.99739215980654095</v>
      </c>
      <c r="AA642">
        <v>0.99759200134697912</v>
      </c>
      <c r="AB642">
        <v>0.99740268004886368</v>
      </c>
      <c r="AC642">
        <v>0.99732166092531138</v>
      </c>
      <c r="AD642">
        <v>0.99698423803371428</v>
      </c>
      <c r="AE642">
        <v>0.9982076926207698</v>
      </c>
      <c r="AF642">
        <v>0.9976629649462333</v>
      </c>
      <c r="AG642">
        <v>0.99407362026970836</v>
      </c>
      <c r="AH642">
        <v>0.99945835083916834</v>
      </c>
      <c r="AI642">
        <v>0.99818998519945057</v>
      </c>
      <c r="AJ642">
        <v>0.99772088302104245</v>
      </c>
      <c r="AK642">
        <v>0.99544210033862057</v>
      </c>
      <c r="AL642">
        <v>0.99943389102476199</v>
      </c>
      <c r="AM642">
        <v>0.99789273006193557</v>
      </c>
      <c r="AN642">
        <v>0.99706241672425133</v>
      </c>
      <c r="AO642">
        <v>0.9955161735875957</v>
      </c>
      <c r="AP642">
        <v>0.99942564678901957</v>
      </c>
      <c r="AQ642">
        <v>0.99822362544213106</v>
      </c>
      <c r="AR642">
        <v>0.99710968809413247</v>
      </c>
      <c r="AS642">
        <v>0.99455515208221945</v>
      </c>
      <c r="AT642">
        <v>0.99908395625189117</v>
      </c>
      <c r="AU642">
        <v>0.99735945313001817</v>
      </c>
      <c r="AV642">
        <v>0.99755727556931162</v>
      </c>
      <c r="AW642">
        <v>0.99383123923246008</v>
      </c>
      <c r="AX642">
        <v>0.9993263999789499</v>
      </c>
      <c r="AY642">
        <v>1124.7633468151093</v>
      </c>
      <c r="AZ642">
        <f>_xlfn.STDEV.S(HyperP_results[[#This Row],[Train Time Fold 1]:[Train Time Fold 5]])</f>
        <v>98.160287933406508</v>
      </c>
      <c r="BA642">
        <v>1189.4595704078674</v>
      </c>
      <c r="BB642">
        <v>1056.552173614502</v>
      </c>
      <c r="BC642">
        <v>1055.3730280399323</v>
      </c>
      <c r="BD642">
        <v>1266.6455726623535</v>
      </c>
      <c r="BE642">
        <v>1055.7863893508911</v>
      </c>
    </row>
    <row r="643" spans="1:57" x14ac:dyDescent="0.25">
      <c r="A643" t="s">
        <v>2</v>
      </c>
      <c r="B6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0.67140895994406014</v>
      </c>
      <c r="C643">
        <v>97</v>
      </c>
      <c r="D643">
        <v>0.9</v>
      </c>
      <c r="E643">
        <v>0.999</v>
      </c>
      <c r="F643">
        <v>128</v>
      </c>
      <c r="G643">
        <v>5</v>
      </c>
      <c r="H643">
        <v>16</v>
      </c>
      <c r="I643">
        <v>3</v>
      </c>
      <c r="J643">
        <v>0</v>
      </c>
      <c r="K643">
        <v>1</v>
      </c>
      <c r="L643" t="b">
        <v>0</v>
      </c>
      <c r="M6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3">
        <f>STANDARDIZE(HyperP_results[[#This Row],[Nparam]],AVERAGE(M:M),_xlfn.STDEV.S(M:M))</f>
        <v>-2.9374437583873068E-2</v>
      </c>
      <c r="O643">
        <f>STANDARDIZE(HyperP_results[[#This Row],[AvgOACC]],AVERAGE(P:P),_xlfn.STDEV.S(P:P))</f>
        <v>0.39206369020469573</v>
      </c>
      <c r="P643">
        <v>0.97605546783826447</v>
      </c>
      <c r="Q643">
        <f>_xlfn.STDEV.S(HyperP_results[[#This Row],[OACC Fold 1]:[OACC fold 5]])</f>
        <v>1.8191155754088272E-3</v>
      </c>
      <c r="R643">
        <v>0.97686551795153431</v>
      </c>
      <c r="S643">
        <v>0.97741470446900525</v>
      </c>
      <c r="T643">
        <v>0.97370769547607605</v>
      </c>
      <c r="U643">
        <v>0.97453147525228256</v>
      </c>
      <c r="V643">
        <v>0.97775794604242461</v>
      </c>
      <c r="W643">
        <f>STANDARDIZE(HyperP_results[[#This Row],[AvgROCAUC]],AVERAGE(Y:Y),_xlfn.STDEV.S(Y:Y))</f>
        <v>0.48086592280404755</v>
      </c>
      <c r="X643">
        <f>_xlfn.STDEV.S(HyperP_results[[#This Row],[ROC_AUC Fold 1]:[ROC_AUC Fold 5]])</f>
        <v>8.2079538276989426E-5</v>
      </c>
      <c r="Y643">
        <v>0.99733277021687439</v>
      </c>
      <c r="Z643">
        <v>0.99723062236354121</v>
      </c>
      <c r="AA643">
        <v>0.99736145181903801</v>
      </c>
      <c r="AB643">
        <v>0.99745246788925923</v>
      </c>
      <c r="AC643">
        <v>0.99729750585935317</v>
      </c>
      <c r="AD643">
        <v>0.9973218031531802</v>
      </c>
      <c r="AE643">
        <v>0.99832017718223232</v>
      </c>
      <c r="AF643">
        <v>0.99754359223897793</v>
      </c>
      <c r="AG643">
        <v>0.99342184993762228</v>
      </c>
      <c r="AH643">
        <v>0.99952269609374322</v>
      </c>
      <c r="AI643">
        <v>0.99788734839467175</v>
      </c>
      <c r="AJ643">
        <v>0.9978253688574068</v>
      </c>
      <c r="AK643">
        <v>0.99464801283193738</v>
      </c>
      <c r="AL643">
        <v>0.99954580580682595</v>
      </c>
      <c r="AM643">
        <v>0.99800732678313064</v>
      </c>
      <c r="AN643">
        <v>0.9972856642395882</v>
      </c>
      <c r="AO643">
        <v>0.9955443919681578</v>
      </c>
      <c r="AP643">
        <v>0.99953010728824332</v>
      </c>
      <c r="AQ643">
        <v>0.99775439806630328</v>
      </c>
      <c r="AR643">
        <v>0.99758762330735906</v>
      </c>
      <c r="AS643">
        <v>0.99497274698508886</v>
      </c>
      <c r="AT643">
        <v>0.99956489394149783</v>
      </c>
      <c r="AU643">
        <v>0.9976817648473737</v>
      </c>
      <c r="AV643">
        <v>0.99792070778553721</v>
      </c>
      <c r="AW643">
        <v>0.9956311263589378</v>
      </c>
      <c r="AX643">
        <v>0.99938350639238505</v>
      </c>
      <c r="AY643">
        <v>1121.8649875164033</v>
      </c>
      <c r="AZ643">
        <f>_xlfn.STDEV.S(HyperP_results[[#This Row],[Train Time Fold 1]:[Train Time Fold 5]])</f>
        <v>149.44604157458298</v>
      </c>
      <c r="BA643">
        <v>1105.7573201656342</v>
      </c>
      <c r="BB643">
        <v>1132.1374359130859</v>
      </c>
      <c r="BC643">
        <v>922.55320358276367</v>
      </c>
      <c r="BD643">
        <v>1105.6873550415039</v>
      </c>
      <c r="BE643">
        <v>1343.1896228790283</v>
      </c>
    </row>
    <row r="644" spans="1:57" x14ac:dyDescent="0.25">
      <c r="A644" t="s">
        <v>1</v>
      </c>
      <c r="B6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0.67014722618701006</v>
      </c>
      <c r="C644">
        <v>93</v>
      </c>
      <c r="D644">
        <v>0.85</v>
      </c>
      <c r="E644">
        <v>0.9</v>
      </c>
      <c r="F644">
        <v>128</v>
      </c>
      <c r="G644">
        <v>5</v>
      </c>
      <c r="H644">
        <v>8</v>
      </c>
      <c r="I644">
        <v>3</v>
      </c>
      <c r="J644">
        <v>0</v>
      </c>
      <c r="K644">
        <v>1</v>
      </c>
      <c r="L644" t="b">
        <v>0</v>
      </c>
      <c r="M6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4">
        <f>STANDARDIZE(HyperP_results[[#This Row],[Nparam]],AVERAGE(M:M),_xlfn.STDEV.S(M:M))</f>
        <v>-2.9374437583873068E-2</v>
      </c>
      <c r="O644">
        <f>STANDARDIZE(HyperP_results[[#This Row],[AvgOACC]],AVERAGE(P:P),_xlfn.STDEV.S(P:P))</f>
        <v>0.39254857244861274</v>
      </c>
      <c r="P644">
        <v>0.97606919750120136</v>
      </c>
      <c r="Q644">
        <f>_xlfn.STDEV.S(HyperP_results[[#This Row],[OACC Fold 1]:[OACC fold 5]])</f>
        <v>1.1736653616521201E-3</v>
      </c>
      <c r="R644">
        <v>0.97597308986064391</v>
      </c>
      <c r="S644">
        <v>0.97466877188165035</v>
      </c>
      <c r="T644">
        <v>0.97521795839912129</v>
      </c>
      <c r="U644">
        <v>0.97707146289558588</v>
      </c>
      <c r="V644">
        <v>0.97741470446900525</v>
      </c>
      <c r="W644">
        <f>STANDARDIZE(HyperP_results[[#This Row],[AvgROCAUC]],AVERAGE(Y:Y),_xlfn.STDEV.S(Y:Y))</f>
        <v>0.47093659196671189</v>
      </c>
      <c r="X644">
        <f>_xlfn.STDEV.S(HyperP_results[[#This Row],[ROC_AUC Fold 1]:[ROC_AUC Fold 5]])</f>
        <v>7.4308572331668518E-4</v>
      </c>
      <c r="Y644">
        <v>0.9972675158655091</v>
      </c>
      <c r="Z644">
        <v>0.99727281689134328</v>
      </c>
      <c r="AA644">
        <v>0.9969785763147857</v>
      </c>
      <c r="AB644">
        <v>0.99617930691304757</v>
      </c>
      <c r="AC644">
        <v>0.99795121146969057</v>
      </c>
      <c r="AD644">
        <v>0.99795566773867861</v>
      </c>
      <c r="AE644">
        <v>0.99806717130888534</v>
      </c>
      <c r="AF644">
        <v>0.99646010948145547</v>
      </c>
      <c r="AG644">
        <v>0.9950448523733143</v>
      </c>
      <c r="AH644">
        <v>0.99947417862277144</v>
      </c>
      <c r="AI644">
        <v>0.9978981503074591</v>
      </c>
      <c r="AJ644">
        <v>0.99730603184901612</v>
      </c>
      <c r="AK644">
        <v>0.99365710212083402</v>
      </c>
      <c r="AL644">
        <v>0.99892965690593194</v>
      </c>
      <c r="AM644">
        <v>0.99767464715841214</v>
      </c>
      <c r="AN644">
        <v>0.99604936886333184</v>
      </c>
      <c r="AO644">
        <v>0.99100071288540359</v>
      </c>
      <c r="AP644">
        <v>0.99934734091224686</v>
      </c>
      <c r="AQ644">
        <v>0.99847748968176209</v>
      </c>
      <c r="AR644">
        <v>0.99742329373129412</v>
      </c>
      <c r="AS644">
        <v>0.99686727707479361</v>
      </c>
      <c r="AT644">
        <v>0.9995160317638051</v>
      </c>
      <c r="AU644">
        <v>0.99832603143318033</v>
      </c>
      <c r="AV644">
        <v>0.99788517556509015</v>
      </c>
      <c r="AW644">
        <v>0.99648217043901854</v>
      </c>
      <c r="AX644">
        <v>0.99906208173789179</v>
      </c>
      <c r="AY644">
        <v>727.36898026466372</v>
      </c>
      <c r="AZ644">
        <f>_xlfn.STDEV.S(HyperP_results[[#This Row],[Train Time Fold 1]:[Train Time Fold 5]])</f>
        <v>44.085041162218012</v>
      </c>
      <c r="BA644">
        <v>692.63307785987854</v>
      </c>
      <c r="BB644">
        <v>688.35673832893372</v>
      </c>
      <c r="BC644">
        <v>706.86264872550964</v>
      </c>
      <c r="BD644">
        <v>764.93162894248962</v>
      </c>
      <c r="BE644">
        <v>784.06080746650696</v>
      </c>
    </row>
    <row r="645" spans="1:57" x14ac:dyDescent="0.25">
      <c r="A645" t="s">
        <v>10</v>
      </c>
      <c r="B6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0.66985341504537721</v>
      </c>
      <c r="C645">
        <v>39</v>
      </c>
      <c r="D645">
        <v>0.9</v>
      </c>
      <c r="E645">
        <v>0.9</v>
      </c>
      <c r="F645">
        <v>256</v>
      </c>
      <c r="G645">
        <v>2</v>
      </c>
      <c r="H645">
        <v>16</v>
      </c>
      <c r="I645">
        <v>7</v>
      </c>
      <c r="J645">
        <v>0</v>
      </c>
      <c r="K645">
        <v>1</v>
      </c>
      <c r="L645" t="b">
        <v>0</v>
      </c>
      <c r="M6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45">
        <f>STANDARDIZE(HyperP_results[[#This Row],[Nparam]],AVERAGE(M:M),_xlfn.STDEV.S(M:M))</f>
        <v>0.48213227598715674</v>
      </c>
      <c r="O645">
        <f>STANDARDIZE(HyperP_results[[#This Row],[AvgOACC]],AVERAGE(P:P),_xlfn.STDEV.S(P:P))</f>
        <v>0.79936477509159598</v>
      </c>
      <c r="P645">
        <v>0.98758838470515564</v>
      </c>
      <c r="Q645">
        <f>_xlfn.STDEV.S(HyperP_results[[#This Row],[OACC Fold 1]:[OACC fold 5]])</f>
        <v>9.9409775955079877E-4</v>
      </c>
      <c r="R645">
        <v>0.98867302807716073</v>
      </c>
      <c r="S645">
        <v>0.98771195167158643</v>
      </c>
      <c r="T645">
        <v>0.98750600672753486</v>
      </c>
      <c r="U645">
        <v>0.98805519324500579</v>
      </c>
      <c r="V645">
        <v>0.98599574380448962</v>
      </c>
      <c r="W645">
        <f>STANDARDIZE(HyperP_results[[#This Row],[AvgROCAUC]],AVERAGE(Y:Y),_xlfn.STDEV.S(Y:Y))</f>
        <v>0.68752655617758018</v>
      </c>
      <c r="X645">
        <f>_xlfn.STDEV.S(HyperP_results[[#This Row],[ROC_AUC Fold 1]:[ROC_AUC Fold 5]])</f>
        <v>4.5969786591054434E-4</v>
      </c>
      <c r="Y645">
        <v>0.99869091869681237</v>
      </c>
      <c r="Z645">
        <v>0.99910949426281359</v>
      </c>
      <c r="AA645">
        <v>0.99871182432786965</v>
      </c>
      <c r="AB645">
        <v>0.99814988126051218</v>
      </c>
      <c r="AC645">
        <v>0.99917283926359257</v>
      </c>
      <c r="AD645">
        <v>0.99831055436927407</v>
      </c>
      <c r="AE645">
        <v>0.99938611379390763</v>
      </c>
      <c r="AF645">
        <v>0.99797797780004638</v>
      </c>
      <c r="AG645">
        <v>0.9992503193132537</v>
      </c>
      <c r="AH645">
        <v>0.99979527293332382</v>
      </c>
      <c r="AI645">
        <v>0.99915392089180588</v>
      </c>
      <c r="AJ645">
        <v>0.99849712964835147</v>
      </c>
      <c r="AK645">
        <v>0.99744085278916417</v>
      </c>
      <c r="AL645">
        <v>0.99973260812401354</v>
      </c>
      <c r="AM645">
        <v>0.99887174020936809</v>
      </c>
      <c r="AN645">
        <v>0.99819407813607497</v>
      </c>
      <c r="AO645">
        <v>0.99574236618546907</v>
      </c>
      <c r="AP645">
        <v>0.99987376552623686</v>
      </c>
      <c r="AQ645">
        <v>0.99914758441260842</v>
      </c>
      <c r="AR645">
        <v>0.99916840902307313</v>
      </c>
      <c r="AS645">
        <v>0.99877918374621277</v>
      </c>
      <c r="AT645">
        <v>0.99979975412069599</v>
      </c>
      <c r="AU645">
        <v>0.99889893788263595</v>
      </c>
      <c r="AV645">
        <v>0.99764835581547084</v>
      </c>
      <c r="AW645">
        <v>0.99693229073843059</v>
      </c>
      <c r="AX645">
        <v>0.99978899639844665</v>
      </c>
      <c r="AY645">
        <v>1058.6127672672271</v>
      </c>
      <c r="AZ645">
        <f>_xlfn.STDEV.S(HyperP_results[[#This Row],[Train Time Fold 1]:[Train Time Fold 5]])</f>
        <v>98.059919338648299</v>
      </c>
      <c r="BA645">
        <v>1187.8590385913849</v>
      </c>
      <c r="BB645">
        <v>1044.4708132743835</v>
      </c>
      <c r="BC645">
        <v>1044.1055800914764</v>
      </c>
      <c r="BD645">
        <v>918.06995630264282</v>
      </c>
      <c r="BE645">
        <v>1098.5584480762482</v>
      </c>
    </row>
    <row r="646" spans="1:57" x14ac:dyDescent="0.25">
      <c r="A646" t="s">
        <v>9</v>
      </c>
      <c r="B6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0.66785176178595962</v>
      </c>
      <c r="C646">
        <v>81</v>
      </c>
      <c r="D646">
        <v>0.9</v>
      </c>
      <c r="E646">
        <v>0.9</v>
      </c>
      <c r="F646">
        <v>128</v>
      </c>
      <c r="G646">
        <v>5</v>
      </c>
      <c r="H646">
        <v>1</v>
      </c>
      <c r="I646">
        <v>3</v>
      </c>
      <c r="J646">
        <v>0</v>
      </c>
      <c r="K646">
        <v>1</v>
      </c>
      <c r="L646" t="b">
        <v>0</v>
      </c>
      <c r="M6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6">
        <f>STANDARDIZE(HyperP_results[[#This Row],[Nparam]],AVERAGE(M:M),_xlfn.STDEV.S(M:M))</f>
        <v>-2.9374437583873068E-2</v>
      </c>
      <c r="O646">
        <f>STANDARDIZE(HyperP_results[[#This Row],[AvgOACC]],AVERAGE(P:P),_xlfn.STDEV.S(P:P))</f>
        <v>0.37121375371644388</v>
      </c>
      <c r="P646">
        <v>0.97546509233198331</v>
      </c>
      <c r="Q646">
        <f>_xlfn.STDEV.S(HyperP_results[[#This Row],[OACC Fold 1]:[OACC fold 5]])</f>
        <v>1.777315340709097E-3</v>
      </c>
      <c r="R646">
        <v>0.9723347291823986</v>
      </c>
      <c r="S646">
        <v>0.97597308986064391</v>
      </c>
      <c r="T646">
        <v>0.97631633143406327</v>
      </c>
      <c r="U646">
        <v>0.97597308986064391</v>
      </c>
      <c r="V646">
        <v>0.97672822132216652</v>
      </c>
      <c r="W646">
        <f>STANDARDIZE(HyperP_results[[#This Row],[AvgROCAUC]],AVERAGE(Y:Y),_xlfn.STDEV.S(Y:Y))</f>
        <v>0.47453800112820388</v>
      </c>
      <c r="X646">
        <f>_xlfn.STDEV.S(HyperP_results[[#This Row],[ROC_AUC Fold 1]:[ROC_AUC Fold 5]])</f>
        <v>2.9003829100892806E-4</v>
      </c>
      <c r="Y646">
        <v>0.99729118388732085</v>
      </c>
      <c r="Z646">
        <v>0.99738100540710162</v>
      </c>
      <c r="AA646">
        <v>0.99733854649992149</v>
      </c>
      <c r="AB646">
        <v>0.99740333626037214</v>
      </c>
      <c r="AC646">
        <v>0.9975423581663021</v>
      </c>
      <c r="AD646">
        <v>0.99679067310290692</v>
      </c>
      <c r="AE646">
        <v>0.99782062729408028</v>
      </c>
      <c r="AF646">
        <v>0.99734489695100592</v>
      </c>
      <c r="AG646">
        <v>0.99528151547555399</v>
      </c>
      <c r="AH646">
        <v>0.99934676640104525</v>
      </c>
      <c r="AI646">
        <v>0.99802334640557688</v>
      </c>
      <c r="AJ646">
        <v>0.99747845292082638</v>
      </c>
      <c r="AK646">
        <v>0.99528411453692156</v>
      </c>
      <c r="AL646">
        <v>0.99935310038704239</v>
      </c>
      <c r="AM646">
        <v>0.99827057518449558</v>
      </c>
      <c r="AN646">
        <v>0.99685877766199105</v>
      </c>
      <c r="AO646">
        <v>0.99531114477514393</v>
      </c>
      <c r="AP646">
        <v>0.99920838101536935</v>
      </c>
      <c r="AQ646">
        <v>0.99812438286839777</v>
      </c>
      <c r="AR646">
        <v>0.99697292885482935</v>
      </c>
      <c r="AS646">
        <v>0.99612806689241373</v>
      </c>
      <c r="AT646">
        <v>0.99924379963094545</v>
      </c>
      <c r="AU646">
        <v>0.99803983861170731</v>
      </c>
      <c r="AV646">
        <v>0.99674869999103821</v>
      </c>
      <c r="AW646">
        <v>0.99303132240242376</v>
      </c>
      <c r="AX646">
        <v>0.99905448382725093</v>
      </c>
      <c r="AY646">
        <v>649.37777132987981</v>
      </c>
      <c r="AZ646">
        <f>_xlfn.STDEV.S(HyperP_results[[#This Row],[Train Time Fold 1]:[Train Time Fold 5]])</f>
        <v>31.141733967077581</v>
      </c>
      <c r="BA646">
        <v>630.69929456710815</v>
      </c>
      <c r="BB646">
        <v>614.48803448677063</v>
      </c>
      <c r="BC646">
        <v>641.22410774230957</v>
      </c>
      <c r="BD646">
        <v>667.16633725166321</v>
      </c>
      <c r="BE646">
        <v>693.31108260154724</v>
      </c>
    </row>
    <row r="647" spans="1:57" x14ac:dyDescent="0.25">
      <c r="A647" t="s">
        <v>4</v>
      </c>
      <c r="B6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0.66764847943867711</v>
      </c>
      <c r="C647">
        <v>2</v>
      </c>
      <c r="D647">
        <v>0.85</v>
      </c>
      <c r="E647">
        <v>0.9</v>
      </c>
      <c r="F647">
        <v>256</v>
      </c>
      <c r="G647">
        <v>1</v>
      </c>
      <c r="H647">
        <v>1</v>
      </c>
      <c r="I647">
        <v>5</v>
      </c>
      <c r="J647">
        <v>0</v>
      </c>
      <c r="K647">
        <v>1</v>
      </c>
      <c r="L647" t="b">
        <v>0</v>
      </c>
      <c r="M6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47">
        <f>STANDARDIZE(HyperP_results[[#This Row],[Nparam]],AVERAGE(M:M),_xlfn.STDEV.S(M:M))</f>
        <v>-0.1953087066324975</v>
      </c>
      <c r="O647">
        <f>STANDARDIZE(HyperP_results[[#This Row],[AvgOACC]],AVERAGE(P:P),_xlfn.STDEV.S(P:P))</f>
        <v>0.24029554785994026</v>
      </c>
      <c r="P647">
        <v>0.971758083339054</v>
      </c>
      <c r="Q647">
        <f>_xlfn.STDEV.S(HyperP_results[[#This Row],[OACC Fold 1]:[OACC fold 5]])</f>
        <v>6.9463139754963911E-3</v>
      </c>
      <c r="R647">
        <v>0.9613509988329787</v>
      </c>
      <c r="S647">
        <v>0.97961145053888932</v>
      </c>
      <c r="T647">
        <v>0.97590444154596001</v>
      </c>
      <c r="U647">
        <v>0.97247202581176628</v>
      </c>
      <c r="V647">
        <v>0.96945149996567581</v>
      </c>
      <c r="W647">
        <f>STANDARDIZE(HyperP_results[[#This Row],[AvgROCAUC]],AVERAGE(Y:Y),_xlfn.STDEV.S(Y:Y))</f>
        <v>0.40166692343753607</v>
      </c>
      <c r="X647">
        <f>_xlfn.STDEV.S(HyperP_results[[#This Row],[ROC_AUC Fold 1]:[ROC_AUC Fold 5]])</f>
        <v>1.5230799993993347E-3</v>
      </c>
      <c r="Y647">
        <v>0.99681228405148159</v>
      </c>
      <c r="Z647">
        <v>0.99411163290863858</v>
      </c>
      <c r="AA647">
        <v>0.99765167400968913</v>
      </c>
      <c r="AB647">
        <v>0.99772035891146593</v>
      </c>
      <c r="AC647">
        <v>0.9972563456528567</v>
      </c>
      <c r="AD647">
        <v>0.9973214087747575</v>
      </c>
      <c r="AE647">
        <v>0.99488635519736923</v>
      </c>
      <c r="AF647">
        <v>0.99500486230385055</v>
      </c>
      <c r="AG647">
        <v>0.98793322640052283</v>
      </c>
      <c r="AH647">
        <v>0.99905863467068234</v>
      </c>
      <c r="AI647">
        <v>0.99824776578829755</v>
      </c>
      <c r="AJ647">
        <v>0.99800632580916804</v>
      </c>
      <c r="AK647">
        <v>0.99506475375750014</v>
      </c>
      <c r="AL647">
        <v>0.99929613760140767</v>
      </c>
      <c r="AM647">
        <v>0.9982338679701489</v>
      </c>
      <c r="AN647">
        <v>0.99768157353484677</v>
      </c>
      <c r="AO647">
        <v>0.99556804342660243</v>
      </c>
      <c r="AP647">
        <v>0.99968427736918219</v>
      </c>
      <c r="AQ647">
        <v>0.99820537792517239</v>
      </c>
      <c r="AR647">
        <v>0.99757990213178505</v>
      </c>
      <c r="AS647">
        <v>0.99369541971128139</v>
      </c>
      <c r="AT647">
        <v>0.99969499200309131</v>
      </c>
      <c r="AU647">
        <v>0.998074771226096</v>
      </c>
      <c r="AV647">
        <v>0.99691143719036601</v>
      </c>
      <c r="AW647">
        <v>0.99502469108299163</v>
      </c>
      <c r="AX647">
        <v>0.99925707083970139</v>
      </c>
      <c r="AY647">
        <v>591.79355745315547</v>
      </c>
      <c r="AZ647">
        <f>_xlfn.STDEV.S(HyperP_results[[#This Row],[Train Time Fold 1]:[Train Time Fold 5]])</f>
        <v>201.62090795371901</v>
      </c>
      <c r="BA647">
        <v>308.18418765068054</v>
      </c>
      <c r="BB647">
        <v>828.76105642318726</v>
      </c>
      <c r="BC647">
        <v>595.46582627296448</v>
      </c>
      <c r="BD647">
        <v>501.297527551651</v>
      </c>
      <c r="BE647">
        <v>725.25918936729431</v>
      </c>
    </row>
    <row r="648" spans="1:57" x14ac:dyDescent="0.25">
      <c r="A648" t="s">
        <v>9</v>
      </c>
      <c r="B6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0.66763577910479621</v>
      </c>
      <c r="C648">
        <v>85</v>
      </c>
      <c r="D648">
        <v>0.9</v>
      </c>
      <c r="E648">
        <v>0.9</v>
      </c>
      <c r="F648">
        <v>128</v>
      </c>
      <c r="G648">
        <v>5</v>
      </c>
      <c r="H648">
        <v>2</v>
      </c>
      <c r="I648">
        <v>3</v>
      </c>
      <c r="J648">
        <v>0</v>
      </c>
      <c r="K648">
        <v>1</v>
      </c>
      <c r="L648" t="b">
        <v>0</v>
      </c>
      <c r="M6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8">
        <f>STANDARDIZE(HyperP_results[[#This Row],[Nparam]],AVERAGE(M:M),_xlfn.STDEV.S(M:M))</f>
        <v>-2.9374437583873068E-2</v>
      </c>
      <c r="O648">
        <f>STANDARDIZE(HyperP_results[[#This Row],[AvgOACC]],AVERAGE(P:P),_xlfn.STDEV.S(P:P))</f>
        <v>0.37654745839948411</v>
      </c>
      <c r="P648">
        <v>0.97561611862428776</v>
      </c>
      <c r="Q648">
        <f>_xlfn.STDEV.S(HyperP_results[[#This Row],[OACC Fold 1]:[OACC fold 5]])</f>
        <v>2.2320733232506955E-3</v>
      </c>
      <c r="R648">
        <v>0.97494336514038582</v>
      </c>
      <c r="S648">
        <v>0.97755200109837304</v>
      </c>
      <c r="T648">
        <v>0.97837578087457955</v>
      </c>
      <c r="U648">
        <v>0.97370769547607605</v>
      </c>
      <c r="V648">
        <v>0.97350175053202448</v>
      </c>
      <c r="W648">
        <f>STANDARDIZE(HyperP_results[[#This Row],[AvgROCAUC]],AVERAGE(Y:Y),_xlfn.STDEV.S(Y:Y))</f>
        <v>0.46771786770319651</v>
      </c>
      <c r="X648">
        <f>_xlfn.STDEV.S(HyperP_results[[#This Row],[ROC_AUC Fold 1]:[ROC_AUC Fold 5]])</f>
        <v>5.0661608597835832E-4</v>
      </c>
      <c r="Y648">
        <v>0.99724636280217782</v>
      </c>
      <c r="Z648">
        <v>0.99699422066610977</v>
      </c>
      <c r="AA648">
        <v>0.99756901075073978</v>
      </c>
      <c r="AB648">
        <v>0.99740488883661715</v>
      </c>
      <c r="AC648">
        <v>0.9977673009611383</v>
      </c>
      <c r="AD648">
        <v>0.99649639279628444</v>
      </c>
      <c r="AE648">
        <v>0.99794745332368129</v>
      </c>
      <c r="AF648">
        <v>0.99744653132205041</v>
      </c>
      <c r="AG648">
        <v>0.99278452296085062</v>
      </c>
      <c r="AH648">
        <v>0.99946862022689631</v>
      </c>
      <c r="AI648">
        <v>0.99822006659765006</v>
      </c>
      <c r="AJ648">
        <v>0.99687094267962184</v>
      </c>
      <c r="AK648">
        <v>0.99588928741163185</v>
      </c>
      <c r="AL648">
        <v>0.99931127597156888</v>
      </c>
      <c r="AM648">
        <v>0.99822424269429022</v>
      </c>
      <c r="AN648">
        <v>0.99676527181870911</v>
      </c>
      <c r="AO648">
        <v>0.99505257529852076</v>
      </c>
      <c r="AP648">
        <v>0.99945929878265105</v>
      </c>
      <c r="AQ648">
        <v>0.99814591918201734</v>
      </c>
      <c r="AR648">
        <v>0.99748989581412295</v>
      </c>
      <c r="AS648">
        <v>0.99597487078952063</v>
      </c>
      <c r="AT648">
        <v>0.99926640664672683</v>
      </c>
      <c r="AU648">
        <v>0.99751788439908673</v>
      </c>
      <c r="AV648">
        <v>0.99559085694309579</v>
      </c>
      <c r="AW648">
        <v>0.99363608685320493</v>
      </c>
      <c r="AX648">
        <v>0.99910945018646058</v>
      </c>
      <c r="AY648">
        <v>679.64896821975708</v>
      </c>
      <c r="AZ648">
        <f>_xlfn.STDEV.S(HyperP_results[[#This Row],[Train Time Fold 1]:[Train Time Fold 5]])</f>
        <v>82.73472444594853</v>
      </c>
      <c r="BA648">
        <v>704.87047672271729</v>
      </c>
      <c r="BB648">
        <v>746.93309497833252</v>
      </c>
      <c r="BC648">
        <v>746.64405870437622</v>
      </c>
      <c r="BD648">
        <v>649.93997526168823</v>
      </c>
      <c r="BE648">
        <v>549.85723543167114</v>
      </c>
    </row>
    <row r="649" spans="1:57" x14ac:dyDescent="0.25">
      <c r="A649" t="s">
        <v>2</v>
      </c>
      <c r="B6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0.66651979874943867</v>
      </c>
      <c r="C649">
        <v>89</v>
      </c>
      <c r="D649">
        <v>0.9</v>
      </c>
      <c r="E649">
        <v>0.999</v>
      </c>
      <c r="F649">
        <v>128</v>
      </c>
      <c r="G649">
        <v>5</v>
      </c>
      <c r="H649">
        <v>4</v>
      </c>
      <c r="I649">
        <v>3</v>
      </c>
      <c r="J649">
        <v>0</v>
      </c>
      <c r="K649">
        <v>1</v>
      </c>
      <c r="L649" t="b">
        <v>0</v>
      </c>
      <c r="M6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49">
        <f>STANDARDIZE(HyperP_results[[#This Row],[Nparam]],AVERAGE(M:M),_xlfn.STDEV.S(M:M))</f>
        <v>-2.9374437583873068E-2</v>
      </c>
      <c r="O649">
        <f>STANDARDIZE(HyperP_results[[#This Row],[AvgOACC]],AVERAGE(P:P),_xlfn.STDEV.S(P:P))</f>
        <v>0.38382069205817682</v>
      </c>
      <c r="P649">
        <v>0.97582206356833934</v>
      </c>
      <c r="Q649">
        <f>_xlfn.STDEV.S(HyperP_results[[#This Row],[OACC Fold 1]:[OACC fold 5]])</f>
        <v>2.1926662877275083E-3</v>
      </c>
      <c r="R649">
        <v>0.97542390334317297</v>
      </c>
      <c r="S649">
        <v>0.97494336514038582</v>
      </c>
      <c r="T649">
        <v>0.97281526738518564</v>
      </c>
      <c r="U649">
        <v>0.97816983593052786</v>
      </c>
      <c r="V649">
        <v>0.97775794604242461</v>
      </c>
      <c r="W649">
        <f>STANDARDIZE(HyperP_results[[#This Row],[AvgROCAUC]],AVERAGE(Y:Y),_xlfn.STDEV.S(Y:Y))</f>
        <v>0.45226099507617779</v>
      </c>
      <c r="X649">
        <f>_xlfn.STDEV.S(HyperP_results[[#This Row],[ROC_AUC Fold 1]:[ROC_AUC Fold 5]])</f>
        <v>2.7979794708385831E-4</v>
      </c>
      <c r="Y649">
        <v>0.99714478212026325</v>
      </c>
      <c r="Z649">
        <v>0.99723049979967948</v>
      </c>
      <c r="AA649">
        <v>0.9966589940611783</v>
      </c>
      <c r="AB649">
        <v>0.99722349191300141</v>
      </c>
      <c r="AC649">
        <v>0.99722807229495947</v>
      </c>
      <c r="AD649">
        <v>0.99738285253249781</v>
      </c>
      <c r="AE649">
        <v>0.9978037782390452</v>
      </c>
      <c r="AF649">
        <v>0.99569006571701779</v>
      </c>
      <c r="AG649">
        <v>0.99648302441632508</v>
      </c>
      <c r="AH649">
        <v>0.99932252202833938</v>
      </c>
      <c r="AI649">
        <v>0.99746114542325848</v>
      </c>
      <c r="AJ649">
        <v>0.99727949840873409</v>
      </c>
      <c r="AK649">
        <v>0.99335104408008068</v>
      </c>
      <c r="AL649">
        <v>0.99915500892474429</v>
      </c>
      <c r="AM649">
        <v>0.99811413069581478</v>
      </c>
      <c r="AN649">
        <v>0.99711174337108377</v>
      </c>
      <c r="AO649">
        <v>0.99442085486841314</v>
      </c>
      <c r="AP649">
        <v>0.9991494792544291</v>
      </c>
      <c r="AQ649">
        <v>0.99815472466985222</v>
      </c>
      <c r="AR649">
        <v>0.99711178040310111</v>
      </c>
      <c r="AS649">
        <v>0.99347602180241168</v>
      </c>
      <c r="AT649">
        <v>0.99957807897357376</v>
      </c>
      <c r="AU649">
        <v>0.99820008305899377</v>
      </c>
      <c r="AV649">
        <v>0.99843808209701945</v>
      </c>
      <c r="AW649">
        <v>0.99361414334937326</v>
      </c>
      <c r="AX649">
        <v>0.99957239131267817</v>
      </c>
      <c r="AY649">
        <v>707.8122951030731</v>
      </c>
      <c r="AZ649">
        <f>_xlfn.STDEV.S(HyperP_results[[#This Row],[Train Time Fold 1]:[Train Time Fold 5]])</f>
        <v>101.74561227534362</v>
      </c>
      <c r="BA649">
        <v>581.50838184356689</v>
      </c>
      <c r="BB649">
        <v>819.18930506706238</v>
      </c>
      <c r="BC649">
        <v>646.1643807888031</v>
      </c>
      <c r="BD649">
        <v>802.30844402313232</v>
      </c>
      <c r="BE649">
        <v>689.8909637928009</v>
      </c>
    </row>
    <row r="650" spans="1:57" x14ac:dyDescent="0.25">
      <c r="A650" t="s">
        <v>2</v>
      </c>
      <c r="B6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0.66643541734179612</v>
      </c>
      <c r="C650">
        <v>81</v>
      </c>
      <c r="D650">
        <v>0.9</v>
      </c>
      <c r="E650">
        <v>0.999</v>
      </c>
      <c r="F650">
        <v>128</v>
      </c>
      <c r="G650">
        <v>5</v>
      </c>
      <c r="H650">
        <v>1</v>
      </c>
      <c r="I650">
        <v>3</v>
      </c>
      <c r="J650">
        <v>0</v>
      </c>
      <c r="K650">
        <v>1</v>
      </c>
      <c r="L650" t="b">
        <v>0</v>
      </c>
      <c r="M6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50">
        <f>STANDARDIZE(HyperP_results[[#This Row],[Nparam]],AVERAGE(M:M),_xlfn.STDEV.S(M:M))</f>
        <v>-2.9374437583873068E-2</v>
      </c>
      <c r="O650">
        <f>STANDARDIZE(HyperP_results[[#This Row],[AvgOACC]],AVERAGE(P:P),_xlfn.STDEV.S(P:P))</f>
        <v>0.37509281166774872</v>
      </c>
      <c r="P650">
        <v>0.97557492963547754</v>
      </c>
      <c r="Q650">
        <f>_xlfn.STDEV.S(HyperP_results[[#This Row],[OACC Fold 1]:[OACC fold 5]])</f>
        <v>1.7745290583676598E-3</v>
      </c>
      <c r="R650">
        <v>0.97336445390265669</v>
      </c>
      <c r="S650">
        <v>0.97514931008443739</v>
      </c>
      <c r="T650">
        <v>0.97460012356696646</v>
      </c>
      <c r="U650">
        <v>0.97755200109837304</v>
      </c>
      <c r="V650">
        <v>0.97720875952495367</v>
      </c>
      <c r="W650">
        <f>STANDARDIZE(HyperP_results[[#This Row],[AvgROCAUC]],AVERAGE(Y:Y),_xlfn.STDEV.S(Y:Y))</f>
        <v>0.46013992044400581</v>
      </c>
      <c r="X650">
        <f>_xlfn.STDEV.S(HyperP_results[[#This Row],[ROC_AUC Fold 1]:[ROC_AUC Fold 5]])</f>
        <v>3.1427823289156967E-4</v>
      </c>
      <c r="Y650">
        <v>0.99719656145693314</v>
      </c>
      <c r="Z650">
        <v>0.9966729989149834</v>
      </c>
      <c r="AA650">
        <v>0.99745060132209507</v>
      </c>
      <c r="AB650">
        <v>0.99723295258008304</v>
      </c>
      <c r="AC650">
        <v>0.99743130034354976</v>
      </c>
      <c r="AD650">
        <v>0.99719495412395476</v>
      </c>
      <c r="AE650">
        <v>0.99736776674503835</v>
      </c>
      <c r="AF650">
        <v>0.99650575144258224</v>
      </c>
      <c r="AG650">
        <v>0.99425592585991796</v>
      </c>
      <c r="AH650">
        <v>0.99944773674471976</v>
      </c>
      <c r="AI650">
        <v>0.99832894409180695</v>
      </c>
      <c r="AJ650">
        <v>0.99780601962845039</v>
      </c>
      <c r="AK650">
        <v>0.99406630576843102</v>
      </c>
      <c r="AL650">
        <v>0.99946001692165298</v>
      </c>
      <c r="AM650">
        <v>0.99799577259427419</v>
      </c>
      <c r="AN650">
        <v>0.99781125965887607</v>
      </c>
      <c r="AO650">
        <v>0.99451471811323</v>
      </c>
      <c r="AP650">
        <v>0.9994120165107625</v>
      </c>
      <c r="AQ650">
        <v>0.99829026938620236</v>
      </c>
      <c r="AR650">
        <v>0.99775519318492378</v>
      </c>
      <c r="AS650">
        <v>0.99394912523020262</v>
      </c>
      <c r="AT650">
        <v>0.99924151594891919</v>
      </c>
      <c r="AU650">
        <v>0.9980801143150998</v>
      </c>
      <c r="AV650">
        <v>0.99743192219128807</v>
      </c>
      <c r="AW650">
        <v>0.99380123863838898</v>
      </c>
      <c r="AX650">
        <v>0.99934366404055686</v>
      </c>
      <c r="AY650">
        <v>653.81261019706722</v>
      </c>
      <c r="AZ650">
        <f>_xlfn.STDEV.S(HyperP_results[[#This Row],[Train Time Fold 1]:[Train Time Fold 5]])</f>
        <v>77.428698902973451</v>
      </c>
      <c r="BA650">
        <v>554.31285977363586</v>
      </c>
      <c r="BB650">
        <v>618.64309096336365</v>
      </c>
      <c r="BC650">
        <v>662.6082170009613</v>
      </c>
      <c r="BD650">
        <v>765.96461224555969</v>
      </c>
      <c r="BE650">
        <v>667.5342710018158</v>
      </c>
    </row>
    <row r="651" spans="1:57" x14ac:dyDescent="0.25">
      <c r="A651" t="s">
        <v>10</v>
      </c>
      <c r="B6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0.66466827060093714</v>
      </c>
      <c r="C651">
        <v>3</v>
      </c>
      <c r="D651">
        <v>0.9</v>
      </c>
      <c r="E651">
        <v>0.9</v>
      </c>
      <c r="F651">
        <v>256</v>
      </c>
      <c r="G651">
        <v>1</v>
      </c>
      <c r="H651">
        <v>1</v>
      </c>
      <c r="I651">
        <v>7</v>
      </c>
      <c r="J651">
        <v>0</v>
      </c>
      <c r="K651">
        <v>1</v>
      </c>
      <c r="L651" t="b">
        <v>0</v>
      </c>
      <c r="M6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51">
        <f>STANDARDIZE(HyperP_results[[#This Row],[Nparam]],AVERAGE(M:M),_xlfn.STDEV.S(M:M))</f>
        <v>-0.1953087066324975</v>
      </c>
      <c r="O651">
        <f>STANDARDIZE(HyperP_results[[#This Row],[AvgOACC]],AVERAGE(P:P),_xlfn.STDEV.S(P:P))</f>
        <v>0.26987336473863194</v>
      </c>
      <c r="P651">
        <v>0.97259559277819729</v>
      </c>
      <c r="Q651">
        <f>_xlfn.STDEV.S(HyperP_results[[#This Row],[OACC Fold 1]:[OACC fold 5]])</f>
        <v>3.0436064697716963E-3</v>
      </c>
      <c r="R651">
        <v>0.97061852131530169</v>
      </c>
      <c r="S651">
        <v>0.97006933479783075</v>
      </c>
      <c r="T651">
        <v>0.97466877188165035</v>
      </c>
      <c r="U651">
        <v>0.97068716962998558</v>
      </c>
      <c r="V651">
        <v>0.97693416626621821</v>
      </c>
      <c r="W651">
        <f>STANDARDIZE(HyperP_results[[#This Row],[AvgROCAUC]],AVERAGE(Y:Y),_xlfn.STDEV.S(Y:Y))</f>
        <v>0.35137511488826723</v>
      </c>
      <c r="X651">
        <f>_xlfn.STDEV.S(HyperP_results[[#This Row],[ROC_AUC Fold 1]:[ROC_AUC Fold 5]])</f>
        <v>6.0663333917004218E-4</v>
      </c>
      <c r="Y651">
        <v>0.99648177241886182</v>
      </c>
      <c r="Z651">
        <v>0.99583819512563343</v>
      </c>
      <c r="AA651">
        <v>0.99615761313148843</v>
      </c>
      <c r="AB651">
        <v>0.99656905924733008</v>
      </c>
      <c r="AC651">
        <v>0.99639401520082804</v>
      </c>
      <c r="AD651">
        <v>0.99744997938902868</v>
      </c>
      <c r="AE651">
        <v>0.99753076953791142</v>
      </c>
      <c r="AF651">
        <v>0.99729977343811915</v>
      </c>
      <c r="AG651">
        <v>0.9889497564308205</v>
      </c>
      <c r="AH651">
        <v>0.99959153689847036</v>
      </c>
      <c r="AI651">
        <v>0.99704406621032438</v>
      </c>
      <c r="AJ651">
        <v>0.99688127461240439</v>
      </c>
      <c r="AK651">
        <v>0.99111633398681165</v>
      </c>
      <c r="AL651">
        <v>0.99963235591934119</v>
      </c>
      <c r="AM651">
        <v>0.99751015910253094</v>
      </c>
      <c r="AN651">
        <v>0.99745930736796429</v>
      </c>
      <c r="AO651">
        <v>0.99216602061426962</v>
      </c>
      <c r="AP651">
        <v>0.9995589764761218</v>
      </c>
      <c r="AQ651">
        <v>0.99734233402716344</v>
      </c>
      <c r="AR651">
        <v>0.99658796252063608</v>
      </c>
      <c r="AS651">
        <v>0.99331632804609982</v>
      </c>
      <c r="AT651">
        <v>0.99950571928773702</v>
      </c>
      <c r="AU651">
        <v>0.99800831052875938</v>
      </c>
      <c r="AV651">
        <v>0.99782525776135511</v>
      </c>
      <c r="AW651">
        <v>0.99494757321927163</v>
      </c>
      <c r="AX651">
        <v>0.99955561558559258</v>
      </c>
      <c r="AY651">
        <v>536.07272682189944</v>
      </c>
      <c r="AZ651">
        <f>_xlfn.STDEV.S(HyperP_results[[#This Row],[Train Time Fold 1]:[Train Time Fold 5]])</f>
        <v>101.49579881370757</v>
      </c>
      <c r="BA651">
        <v>522.84013605117798</v>
      </c>
      <c r="BB651">
        <v>405.46128439903259</v>
      </c>
      <c r="BC651">
        <v>517.97505664825439</v>
      </c>
      <c r="BD651">
        <v>544.47962379455566</v>
      </c>
      <c r="BE651">
        <v>689.60753321647644</v>
      </c>
    </row>
    <row r="652" spans="1:57" x14ac:dyDescent="0.25">
      <c r="A652" t="s">
        <v>4</v>
      </c>
      <c r="B6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0.66371377762518069</v>
      </c>
      <c r="C652">
        <v>3</v>
      </c>
      <c r="D652">
        <v>0.85</v>
      </c>
      <c r="E652">
        <v>0.9</v>
      </c>
      <c r="F652">
        <v>256</v>
      </c>
      <c r="G652">
        <v>1</v>
      </c>
      <c r="H652">
        <v>1</v>
      </c>
      <c r="I652">
        <v>7</v>
      </c>
      <c r="J652">
        <v>0</v>
      </c>
      <c r="K652">
        <v>1</v>
      </c>
      <c r="L652" t="b">
        <v>0</v>
      </c>
      <c r="M6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52">
        <f>STANDARDIZE(HyperP_results[[#This Row],[Nparam]],AVERAGE(M:M),_xlfn.STDEV.S(M:M))</f>
        <v>-0.1953087066324975</v>
      </c>
      <c r="O652">
        <f>STANDARDIZE(HyperP_results[[#This Row],[AvgOACC]],AVERAGE(P:P),_xlfn.STDEV.S(P:P))</f>
        <v>0.23253743195733054</v>
      </c>
      <c r="P652">
        <v>0.97153840873206554</v>
      </c>
      <c r="Q652">
        <f>_xlfn.STDEV.S(HyperP_results[[#This Row],[OACC Fold 1]:[OACC fold 5]])</f>
        <v>6.9373189476764205E-3</v>
      </c>
      <c r="R652">
        <v>0.96100775725955923</v>
      </c>
      <c r="S652">
        <v>0.97089311457403715</v>
      </c>
      <c r="T652">
        <v>0.97755200109837304</v>
      </c>
      <c r="U652">
        <v>0.97013798311251453</v>
      </c>
      <c r="V652">
        <v>0.97810118761584408</v>
      </c>
      <c r="W652">
        <f>STANDARDIZE(HyperP_results[[#This Row],[AvgROCAUC]],AVERAGE(Y:Y),_xlfn.STDEV.S(Y:Y))</f>
        <v>0.38091553824896157</v>
      </c>
      <c r="X652">
        <f>_xlfn.STDEV.S(HyperP_results[[#This Row],[ROC_AUC Fold 1]:[ROC_AUC Fold 5]])</f>
        <v>1.1158752736684032E-3</v>
      </c>
      <c r="Y652">
        <v>0.9966759084786867</v>
      </c>
      <c r="Z652">
        <v>0.99496094151213865</v>
      </c>
      <c r="AA652">
        <v>0.99670389870386489</v>
      </c>
      <c r="AB652">
        <v>0.99693967865214594</v>
      </c>
      <c r="AC652">
        <v>0.9966959619869199</v>
      </c>
      <c r="AD652">
        <v>0.99807906153836423</v>
      </c>
      <c r="AE652">
        <v>0.99601819312161199</v>
      </c>
      <c r="AF652">
        <v>0.99647047844625503</v>
      </c>
      <c r="AG652">
        <v>0.98877101526762901</v>
      </c>
      <c r="AH652">
        <v>0.99962215834551349</v>
      </c>
      <c r="AI652">
        <v>0.99726425162901522</v>
      </c>
      <c r="AJ652">
        <v>0.99608734519691033</v>
      </c>
      <c r="AK652">
        <v>0.99456216954791188</v>
      </c>
      <c r="AL652">
        <v>0.99965398626607982</v>
      </c>
      <c r="AM652">
        <v>0.99776735071708311</v>
      </c>
      <c r="AN652">
        <v>0.99788686052186992</v>
      </c>
      <c r="AO652">
        <v>0.99261138834432372</v>
      </c>
      <c r="AP652">
        <v>0.99960930365737855</v>
      </c>
      <c r="AQ652">
        <v>0.99724217521975622</v>
      </c>
      <c r="AR652">
        <v>0.99734763732027421</v>
      </c>
      <c r="AS652">
        <v>0.99347063803243618</v>
      </c>
      <c r="AT652">
        <v>0.99941323734706589</v>
      </c>
      <c r="AU652">
        <v>0.99828900594818892</v>
      </c>
      <c r="AV652">
        <v>0.99811977339368063</v>
      </c>
      <c r="AW652">
        <v>0.99668716212202224</v>
      </c>
      <c r="AX652">
        <v>0.99985757867313296</v>
      </c>
      <c r="AY652">
        <v>622.31804318428044</v>
      </c>
      <c r="AZ652">
        <f>_xlfn.STDEV.S(HyperP_results[[#This Row],[Train Time Fold 1]:[Train Time Fold 5]])</f>
        <v>79.192376786937871</v>
      </c>
      <c r="BA652">
        <v>638.15616512298584</v>
      </c>
      <c r="BB652">
        <v>509.44497060775757</v>
      </c>
      <c r="BC652">
        <v>731.64004945755005</v>
      </c>
      <c r="BD652">
        <v>621.9954526424408</v>
      </c>
      <c r="BE652">
        <v>610.35357809066772</v>
      </c>
    </row>
    <row r="653" spans="1:57" x14ac:dyDescent="0.25">
      <c r="A653" t="s">
        <v>4</v>
      </c>
      <c r="B6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0.66361570492502187</v>
      </c>
      <c r="C653">
        <v>39</v>
      </c>
      <c r="D653">
        <v>0.85</v>
      </c>
      <c r="E653">
        <v>0.9</v>
      </c>
      <c r="F653">
        <v>256</v>
      </c>
      <c r="G653">
        <v>2</v>
      </c>
      <c r="H653">
        <v>16</v>
      </c>
      <c r="I653">
        <v>7</v>
      </c>
      <c r="J653">
        <v>0</v>
      </c>
      <c r="K653">
        <v>1</v>
      </c>
      <c r="L653" t="b">
        <v>0</v>
      </c>
      <c r="M6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53">
        <f>STANDARDIZE(HyperP_results[[#This Row],[Nparam]],AVERAGE(M:M),_xlfn.STDEV.S(M:M))</f>
        <v>0.48213227598715674</v>
      </c>
      <c r="O653">
        <f>STANDARDIZE(HyperP_results[[#This Row],[AvgOACC]],AVERAGE(P:P),_xlfn.STDEV.S(P:P))</f>
        <v>0.77124160494463567</v>
      </c>
      <c r="P653">
        <v>0.98679206425482247</v>
      </c>
      <c r="Q653">
        <f>_xlfn.STDEV.S(HyperP_results[[#This Row],[OACC Fold 1]:[OACC fold 5]])</f>
        <v>1.5439004446206736E-3</v>
      </c>
      <c r="R653">
        <v>0.98881032470652841</v>
      </c>
      <c r="S653">
        <v>0.98633898537790898</v>
      </c>
      <c r="T653">
        <v>0.98551520560170247</v>
      </c>
      <c r="U653">
        <v>0.9853092606576509</v>
      </c>
      <c r="V653">
        <v>0.98798654493032201</v>
      </c>
      <c r="W653">
        <f>STANDARDIZE(HyperP_results[[#This Row],[AvgROCAUC]],AVERAGE(Y:Y),_xlfn.STDEV.S(Y:Y))</f>
        <v>0.66246973592623526</v>
      </c>
      <c r="X653">
        <f>_xlfn.STDEV.S(HyperP_results[[#This Row],[ROC_AUC Fold 1]:[ROC_AUC Fold 5]])</f>
        <v>2.2391312688813331E-4</v>
      </c>
      <c r="Y653">
        <v>0.99852624832983961</v>
      </c>
      <c r="Z653">
        <v>0.99869859278461071</v>
      </c>
      <c r="AA653">
        <v>0.99854305809166044</v>
      </c>
      <c r="AB653">
        <v>0.99814272625279854</v>
      </c>
      <c r="AC653">
        <v>0.99867131001180143</v>
      </c>
      <c r="AD653">
        <v>0.99857555450832647</v>
      </c>
      <c r="AE653">
        <v>0.99897338427978344</v>
      </c>
      <c r="AF653">
        <v>0.99869999103825202</v>
      </c>
      <c r="AG653">
        <v>0.99762167320144957</v>
      </c>
      <c r="AH653">
        <v>0.99975103557080369</v>
      </c>
      <c r="AI653">
        <v>0.9990754044882334</v>
      </c>
      <c r="AJ653">
        <v>0.99832189414323846</v>
      </c>
      <c r="AK653">
        <v>0.99709614299293059</v>
      </c>
      <c r="AL653">
        <v>0.9998142030774152</v>
      </c>
      <c r="AM653">
        <v>0.99913222062058149</v>
      </c>
      <c r="AN653">
        <v>0.99891053657170914</v>
      </c>
      <c r="AO653">
        <v>0.99361273243034509</v>
      </c>
      <c r="AP653">
        <v>0.99992942129888829</v>
      </c>
      <c r="AQ653">
        <v>0.99915030417993522</v>
      </c>
      <c r="AR653">
        <v>0.99905359125392623</v>
      </c>
      <c r="AS653">
        <v>0.99683486306659541</v>
      </c>
      <c r="AT653">
        <v>0.9998256071247662</v>
      </c>
      <c r="AU653">
        <v>0.9992218764967159</v>
      </c>
      <c r="AV653">
        <v>0.99821270524069694</v>
      </c>
      <c r="AW653">
        <v>0.99696763797302912</v>
      </c>
      <c r="AX653">
        <v>0.99975158135644504</v>
      </c>
      <c r="AY653">
        <v>882.12332568168642</v>
      </c>
      <c r="AZ653">
        <f>_xlfn.STDEV.S(HyperP_results[[#This Row],[Train Time Fold 1]:[Train Time Fold 5]])</f>
        <v>156.326771416089</v>
      </c>
      <c r="BA653">
        <v>1129.0295281410217</v>
      </c>
      <c r="BB653">
        <v>758.8581006526947</v>
      </c>
      <c r="BC653">
        <v>864.42081356048584</v>
      </c>
      <c r="BD653">
        <v>740.63745284080505</v>
      </c>
      <c r="BE653">
        <v>917.67073321342468</v>
      </c>
    </row>
    <row r="654" spans="1:57" x14ac:dyDescent="0.25">
      <c r="A654" t="s">
        <v>7</v>
      </c>
      <c r="B6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0.66259815661952137</v>
      </c>
      <c r="C654">
        <v>35</v>
      </c>
      <c r="D654">
        <v>0.85</v>
      </c>
      <c r="E654">
        <v>0.999</v>
      </c>
      <c r="F654">
        <v>256</v>
      </c>
      <c r="G654">
        <v>2</v>
      </c>
      <c r="H654">
        <v>8</v>
      </c>
      <c r="I654">
        <v>7</v>
      </c>
      <c r="J654">
        <v>0</v>
      </c>
      <c r="K654">
        <v>1</v>
      </c>
      <c r="L654" t="b">
        <v>0</v>
      </c>
      <c r="M6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54">
        <f>STANDARDIZE(HyperP_results[[#This Row],[Nparam]],AVERAGE(M:M),_xlfn.STDEV.S(M:M))</f>
        <v>0.48213227598715674</v>
      </c>
      <c r="O654">
        <f>STANDARDIZE(HyperP_results[[#This Row],[AvgOACC]],AVERAGE(P:P),_xlfn.STDEV.S(P:P))</f>
        <v>0.76542301801768231</v>
      </c>
      <c r="P654">
        <v>0.98662730829958123</v>
      </c>
      <c r="Q654">
        <f>_xlfn.STDEV.S(HyperP_results[[#This Row],[OACC Fold 1]:[OACC fold 5]])</f>
        <v>2.8484501245862708E-3</v>
      </c>
      <c r="R654">
        <v>0.98585844717512183</v>
      </c>
      <c r="S654">
        <v>0.9908011258323608</v>
      </c>
      <c r="T654">
        <v>0.98386764604928945</v>
      </c>
      <c r="U654">
        <v>0.98812384155968969</v>
      </c>
      <c r="V654">
        <v>0.98448548088144439</v>
      </c>
      <c r="W654">
        <f>STANDARDIZE(HyperP_results[[#This Row],[AvgROCAUC]],AVERAGE(Y:Y),_xlfn.STDEV.S(Y:Y))</f>
        <v>0.6595826132748055</v>
      </c>
      <c r="X654">
        <f>_xlfn.STDEV.S(HyperP_results[[#This Row],[ROC_AUC Fold 1]:[ROC_AUC Fold 5]])</f>
        <v>2.8653173560784978E-4</v>
      </c>
      <c r="Y654">
        <v>0.99850727451186361</v>
      </c>
      <c r="Z654">
        <v>0.99866727157736435</v>
      </c>
      <c r="AA654">
        <v>0.99877375924685829</v>
      </c>
      <c r="AB654">
        <v>0.99850244302587543</v>
      </c>
      <c r="AC654">
        <v>0.99856372330579946</v>
      </c>
      <c r="AD654">
        <v>0.99802917540342051</v>
      </c>
      <c r="AE654">
        <v>0.99887994773417332</v>
      </c>
      <c r="AF654">
        <v>0.99868288224633261</v>
      </c>
      <c r="AG654">
        <v>0.99760455652587177</v>
      </c>
      <c r="AH654">
        <v>0.99996762629379199</v>
      </c>
      <c r="AI654">
        <v>0.99925947101104173</v>
      </c>
      <c r="AJ654">
        <v>0.9995655033428803</v>
      </c>
      <c r="AK654">
        <v>0.99673847501930735</v>
      </c>
      <c r="AL654">
        <v>0.9999325667477168</v>
      </c>
      <c r="AM654">
        <v>0.99904266119009699</v>
      </c>
      <c r="AN654">
        <v>0.9989299598646999</v>
      </c>
      <c r="AO654">
        <v>0.99655401592110737</v>
      </c>
      <c r="AP654">
        <v>0.99982333780552002</v>
      </c>
      <c r="AQ654">
        <v>0.99909617888121882</v>
      </c>
      <c r="AR654">
        <v>0.99871130431948851</v>
      </c>
      <c r="AS654">
        <v>0.99660659121962814</v>
      </c>
      <c r="AT654">
        <v>0.99990924159293348</v>
      </c>
      <c r="AU654">
        <v>0.99890917076608887</v>
      </c>
      <c r="AV654">
        <v>0.99813658592946297</v>
      </c>
      <c r="AW654">
        <v>0.99526733202637685</v>
      </c>
      <c r="AX654">
        <v>0.99977278081978271</v>
      </c>
      <c r="AY654">
        <v>1162.5768042087554</v>
      </c>
      <c r="AZ654">
        <f>_xlfn.STDEV.S(HyperP_results[[#This Row],[Train Time Fold 1]:[Train Time Fold 5]])</f>
        <v>429.19988134927428</v>
      </c>
      <c r="BA654">
        <v>1438.1718628406525</v>
      </c>
      <c r="BB654">
        <v>1777.2989726066589</v>
      </c>
      <c r="BC654">
        <v>943.97061920166016</v>
      </c>
      <c r="BD654">
        <v>896.10300207138062</v>
      </c>
      <c r="BE654">
        <v>757.33956432342529</v>
      </c>
    </row>
    <row r="655" spans="1:57" x14ac:dyDescent="0.25">
      <c r="A655" t="s">
        <v>6</v>
      </c>
      <c r="B6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0.66253609662427648</v>
      </c>
      <c r="C655">
        <v>85</v>
      </c>
      <c r="D655">
        <v>0.85</v>
      </c>
      <c r="E655">
        <v>0.999</v>
      </c>
      <c r="F655">
        <v>128</v>
      </c>
      <c r="G655">
        <v>5</v>
      </c>
      <c r="H655">
        <v>2</v>
      </c>
      <c r="I655">
        <v>3</v>
      </c>
      <c r="J655">
        <v>0</v>
      </c>
      <c r="K655">
        <v>1</v>
      </c>
      <c r="L655" t="b">
        <v>0</v>
      </c>
      <c r="M6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55">
        <f>STANDARDIZE(HyperP_results[[#This Row],[Nparam]],AVERAGE(M:M),_xlfn.STDEV.S(M:M))</f>
        <v>-2.9374437583873068E-2</v>
      </c>
      <c r="O655">
        <f>STANDARDIZE(HyperP_results[[#This Row],[AvgOACC]],AVERAGE(P:P),_xlfn.STDEV.S(P:P))</f>
        <v>0.36539516678948658</v>
      </c>
      <c r="P655">
        <v>0.97530033637674196</v>
      </c>
      <c r="Q655">
        <f>_xlfn.STDEV.S(HyperP_results[[#This Row],[OACC Fold 1]:[OACC fold 5]])</f>
        <v>2.4316430791508355E-3</v>
      </c>
      <c r="R655">
        <v>0.97199148760897924</v>
      </c>
      <c r="S655">
        <v>0.97501201345506971</v>
      </c>
      <c r="T655">
        <v>0.97700281458090199</v>
      </c>
      <c r="U655">
        <v>0.97823848424521176</v>
      </c>
      <c r="V655">
        <v>0.9742568819935471</v>
      </c>
      <c r="W655">
        <f>STANDARDIZE(HyperP_results[[#This Row],[AvgROCAUC]],AVERAGE(Y:Y),_xlfn.STDEV.S(Y:Y))</f>
        <v>0.44037223556281929</v>
      </c>
      <c r="X655">
        <f>_xlfn.STDEV.S(HyperP_results[[#This Row],[ROC_AUC Fold 1]:[ROC_AUC Fold 5]])</f>
        <v>4.783184283040638E-4</v>
      </c>
      <c r="Y655">
        <v>0.99706665064259459</v>
      </c>
      <c r="Z655">
        <v>0.99694153635127225</v>
      </c>
      <c r="AA655">
        <v>0.99699337717961356</v>
      </c>
      <c r="AB655">
        <v>0.99745959698344444</v>
      </c>
      <c r="AC655">
        <v>0.99756970381577792</v>
      </c>
      <c r="AD655">
        <v>0.99636903888286454</v>
      </c>
      <c r="AE655">
        <v>0.99756236513281416</v>
      </c>
      <c r="AF655">
        <v>0.99674312667245857</v>
      </c>
      <c r="AG655">
        <v>0.99456914988415623</v>
      </c>
      <c r="AH655">
        <v>0.99957871093589534</v>
      </c>
      <c r="AI655">
        <v>0.99811256827628658</v>
      </c>
      <c r="AJ655">
        <v>0.99668306074065516</v>
      </c>
      <c r="AK655">
        <v>0.99423316550822793</v>
      </c>
      <c r="AL655">
        <v>0.99908523453931464</v>
      </c>
      <c r="AM655">
        <v>0.99839163376423323</v>
      </c>
      <c r="AN655">
        <v>0.99751815124320165</v>
      </c>
      <c r="AO655">
        <v>0.99457078357987283</v>
      </c>
      <c r="AP655">
        <v>0.9994920171955799</v>
      </c>
      <c r="AQ655">
        <v>0.99827854159517626</v>
      </c>
      <c r="AR655">
        <v>0.99705906532670008</v>
      </c>
      <c r="AS655">
        <v>0.99612052961444797</v>
      </c>
      <c r="AT655">
        <v>0.99890703552737059</v>
      </c>
      <c r="AU655">
        <v>0.99788507227733447</v>
      </c>
      <c r="AV655">
        <v>0.99555763922372009</v>
      </c>
      <c r="AW655">
        <v>0.99304053050555452</v>
      </c>
      <c r="AX655">
        <v>0.99902463797033003</v>
      </c>
      <c r="AY655">
        <v>750.67840380668645</v>
      </c>
      <c r="AZ655">
        <f>_xlfn.STDEV.S(HyperP_results[[#This Row],[Train Time Fold 1]:[Train Time Fold 5]])</f>
        <v>95.821553661999772</v>
      </c>
      <c r="BA655">
        <v>630.22363901138306</v>
      </c>
      <c r="BB655">
        <v>702.11381196975708</v>
      </c>
      <c r="BC655">
        <v>873.55260372161865</v>
      </c>
      <c r="BD655">
        <v>816.74199223518372</v>
      </c>
      <c r="BE655">
        <v>730.7599720954895</v>
      </c>
    </row>
    <row r="656" spans="1:57" x14ac:dyDescent="0.25">
      <c r="A656" t="s">
        <v>6</v>
      </c>
      <c r="B6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0.66182021285951376</v>
      </c>
      <c r="C656">
        <v>89</v>
      </c>
      <c r="D656">
        <v>0.85</v>
      </c>
      <c r="E656">
        <v>0.999</v>
      </c>
      <c r="F656">
        <v>128</v>
      </c>
      <c r="G656">
        <v>5</v>
      </c>
      <c r="H656">
        <v>4</v>
      </c>
      <c r="I656">
        <v>3</v>
      </c>
      <c r="J656">
        <v>0</v>
      </c>
      <c r="K656">
        <v>1</v>
      </c>
      <c r="L656" t="b">
        <v>0</v>
      </c>
      <c r="M6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56">
        <f>STANDARDIZE(HyperP_results[[#This Row],[Nparam]],AVERAGE(M:M),_xlfn.STDEV.S(M:M))</f>
        <v>-2.9374437583873068E-2</v>
      </c>
      <c r="O656">
        <f>STANDARDIZE(HyperP_results[[#This Row],[AvgOACC]],AVERAGE(P:P),_xlfn.STDEV.S(P:P))</f>
        <v>0.35569752191122445</v>
      </c>
      <c r="P656">
        <v>0.97502574311800638</v>
      </c>
      <c r="Q656">
        <f>_xlfn.STDEV.S(HyperP_results[[#This Row],[OACC Fold 1]:[OACC fold 5]])</f>
        <v>3.3565445869426316E-3</v>
      </c>
      <c r="R656">
        <v>0.97611038649001169</v>
      </c>
      <c r="S656">
        <v>0.97714011121026978</v>
      </c>
      <c r="T656">
        <v>0.97082446625935337</v>
      </c>
      <c r="U656">
        <v>0.97226608086771471</v>
      </c>
      <c r="V656">
        <v>0.9787876707626828</v>
      </c>
      <c r="W656">
        <f>STANDARDIZE(HyperP_results[[#This Row],[AvgROCAUC]],AVERAGE(Y:Y),_xlfn.STDEV.S(Y:Y))</f>
        <v>0.44446386459006415</v>
      </c>
      <c r="X656">
        <f>_xlfn.STDEV.S(HyperP_results[[#This Row],[ROC_AUC Fold 1]:[ROC_AUC Fold 5]])</f>
        <v>4.7920175178546695E-4</v>
      </c>
      <c r="Y656">
        <v>0.99709354032958097</v>
      </c>
      <c r="Z656">
        <v>0.99703371392282136</v>
      </c>
      <c r="AA656">
        <v>0.99698249071015466</v>
      </c>
      <c r="AB656">
        <v>0.99637902388422572</v>
      </c>
      <c r="AC656">
        <v>0.9975281004199853</v>
      </c>
      <c r="AD656">
        <v>0.9975443727107175</v>
      </c>
      <c r="AE656">
        <v>0.99770252959579442</v>
      </c>
      <c r="AF656">
        <v>0.99660103482268703</v>
      </c>
      <c r="AG656">
        <v>0.9948832650151489</v>
      </c>
      <c r="AH656">
        <v>0.99941886755684117</v>
      </c>
      <c r="AI656">
        <v>0.99774189871007801</v>
      </c>
      <c r="AJ656">
        <v>0.99679900798632481</v>
      </c>
      <c r="AK656">
        <v>0.99392874116319141</v>
      </c>
      <c r="AL656">
        <v>0.99962218707107353</v>
      </c>
      <c r="AM656">
        <v>0.99730991864423635</v>
      </c>
      <c r="AN656">
        <v>0.99664101088519119</v>
      </c>
      <c r="AO656">
        <v>0.99304543159270475</v>
      </c>
      <c r="AP656">
        <v>0.99921317818390232</v>
      </c>
      <c r="AQ656">
        <v>0.99839489362719935</v>
      </c>
      <c r="AR656">
        <v>0.9970738040695224</v>
      </c>
      <c r="AS656">
        <v>0.99576731717459754</v>
      </c>
      <c r="AT656">
        <v>0.99911344303931138</v>
      </c>
      <c r="AU656">
        <v>0.9979768596023314</v>
      </c>
      <c r="AV656">
        <v>0.99766779762447022</v>
      </c>
      <c r="AW656">
        <v>0.99504284738311644</v>
      </c>
      <c r="AX656">
        <v>0.99943628960902842</v>
      </c>
      <c r="AY656">
        <v>772.63464574813838</v>
      </c>
      <c r="AZ656">
        <f>_xlfn.STDEV.S(HyperP_results[[#This Row],[Train Time Fold 1]:[Train Time Fold 5]])</f>
        <v>92.108535788166108</v>
      </c>
      <c r="BA656">
        <v>679.97431397438049</v>
      </c>
      <c r="BB656">
        <v>854.997967004776</v>
      </c>
      <c r="BC656">
        <v>728.1802818775177</v>
      </c>
      <c r="BD656">
        <v>886.87582874298096</v>
      </c>
      <c r="BE656">
        <v>713.14483714103699</v>
      </c>
    </row>
    <row r="657" spans="1:57" x14ac:dyDescent="0.25">
      <c r="A657" t="s">
        <v>1</v>
      </c>
      <c r="B6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0.66146342967712646</v>
      </c>
      <c r="C657">
        <v>85</v>
      </c>
      <c r="D657">
        <v>0.85</v>
      </c>
      <c r="E657">
        <v>0.9</v>
      </c>
      <c r="F657">
        <v>128</v>
      </c>
      <c r="G657">
        <v>5</v>
      </c>
      <c r="H657">
        <v>2</v>
      </c>
      <c r="I657">
        <v>3</v>
      </c>
      <c r="J657">
        <v>0</v>
      </c>
      <c r="K657">
        <v>1</v>
      </c>
      <c r="L657" t="b">
        <v>0</v>
      </c>
      <c r="M6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57">
        <f>STANDARDIZE(HyperP_results[[#This Row],[Nparam]],AVERAGE(M:M),_xlfn.STDEV.S(M:M))</f>
        <v>-2.9374437583873068E-2</v>
      </c>
      <c r="O657">
        <f>STANDARDIZE(HyperP_results[[#This Row],[AvgOACC]],AVERAGE(P:P),_xlfn.STDEV.S(P:P))</f>
        <v>0.38479045654600302</v>
      </c>
      <c r="P657">
        <v>0.9758495228942129</v>
      </c>
      <c r="Q657">
        <f>_xlfn.STDEV.S(HyperP_results[[#This Row],[OACC Fold 1]:[OACC fold 5]])</f>
        <v>1.2322324680429722E-3</v>
      </c>
      <c r="R657">
        <v>0.9742568819935471</v>
      </c>
      <c r="S657">
        <v>0.97514931008443739</v>
      </c>
      <c r="T657">
        <v>0.97569849660190844</v>
      </c>
      <c r="U657">
        <v>0.97720875952495367</v>
      </c>
      <c r="V657">
        <v>0.97693416626621821</v>
      </c>
      <c r="W657">
        <f>STANDARDIZE(HyperP_results[[#This Row],[AvgROCAUC]],AVERAGE(Y:Y),_xlfn.STDEV.S(Y:Y))</f>
        <v>0.413418670689362</v>
      </c>
      <c r="X657">
        <f>_xlfn.STDEV.S(HyperP_results[[#This Row],[ROC_AUC Fold 1]:[ROC_AUC Fold 5]])</f>
        <v>3.3905393731995654E-4</v>
      </c>
      <c r="Y657">
        <v>0.99688951510127632</v>
      </c>
      <c r="Z657">
        <v>0.99655359046488845</v>
      </c>
      <c r="AA657">
        <v>0.99728769876094203</v>
      </c>
      <c r="AB657">
        <v>0.99718701876809279</v>
      </c>
      <c r="AC657">
        <v>0.99657694676905562</v>
      </c>
      <c r="AD657">
        <v>0.99684232074340295</v>
      </c>
      <c r="AE657">
        <v>0.99722775659509821</v>
      </c>
      <c r="AF657">
        <v>0.99629396533655068</v>
      </c>
      <c r="AG657">
        <v>0.99436193043426602</v>
      </c>
      <c r="AH657">
        <v>0.99906272806299357</v>
      </c>
      <c r="AI657">
        <v>0.99803496810638814</v>
      </c>
      <c r="AJ657">
        <v>0.99670864986449992</v>
      </c>
      <c r="AK657">
        <v>0.99516763945820719</v>
      </c>
      <c r="AL657">
        <v>0.99955527087887186</v>
      </c>
      <c r="AM657">
        <v>0.99813029498673589</v>
      </c>
      <c r="AN657">
        <v>0.99723643017279884</v>
      </c>
      <c r="AO657">
        <v>0.99389268846907874</v>
      </c>
      <c r="AP657">
        <v>0.99912119894053242</v>
      </c>
      <c r="AQ657">
        <v>0.99830868086076574</v>
      </c>
      <c r="AR657">
        <v>0.99646864536140656</v>
      </c>
      <c r="AS657">
        <v>0.99194617715202282</v>
      </c>
      <c r="AT657">
        <v>0.99860862004649975</v>
      </c>
      <c r="AU657">
        <v>0.9979385803238916</v>
      </c>
      <c r="AV657">
        <v>0.99601276271438777</v>
      </c>
      <c r="AW657">
        <v>0.99420840016633993</v>
      </c>
      <c r="AX657">
        <v>0.99945048003570702</v>
      </c>
      <c r="AY657">
        <v>656.9711153030396</v>
      </c>
      <c r="AZ657">
        <f>_xlfn.STDEV.S(HyperP_results[[#This Row],[Train Time Fold 1]:[Train Time Fold 5]])</f>
        <v>71.92531229621153</v>
      </c>
      <c r="BA657">
        <v>640.37102890014648</v>
      </c>
      <c r="BB657">
        <v>554.83797883987427</v>
      </c>
      <c r="BC657">
        <v>682.38729906082153</v>
      </c>
      <c r="BD657">
        <v>753.56080985069275</v>
      </c>
      <c r="BE657">
        <v>653.69845986366272</v>
      </c>
    </row>
    <row r="658" spans="1:57" x14ac:dyDescent="0.25">
      <c r="A658" t="s">
        <v>3</v>
      </c>
      <c r="B6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0.6611858074753022</v>
      </c>
      <c r="C658">
        <v>31</v>
      </c>
      <c r="D658">
        <v>0.9</v>
      </c>
      <c r="E658">
        <v>0.999</v>
      </c>
      <c r="F658">
        <v>256</v>
      </c>
      <c r="G658">
        <v>2</v>
      </c>
      <c r="H658">
        <v>4</v>
      </c>
      <c r="I658">
        <v>7</v>
      </c>
      <c r="J658">
        <v>0</v>
      </c>
      <c r="K658">
        <v>1</v>
      </c>
      <c r="L658" t="b">
        <v>0</v>
      </c>
      <c r="M6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58">
        <f>STANDARDIZE(HyperP_results[[#This Row],[Nparam]],AVERAGE(M:M),_xlfn.STDEV.S(M:M))</f>
        <v>0.48213227598715674</v>
      </c>
      <c r="O658">
        <f>STANDARDIZE(HyperP_results[[#This Row],[AvgOACC]],AVERAGE(P:P),_xlfn.STDEV.S(P:P))</f>
        <v>0.74263355255377028</v>
      </c>
      <c r="P658">
        <v>0.98598201414155273</v>
      </c>
      <c r="Q658">
        <f>_xlfn.STDEV.S(HyperP_results[[#This Row],[OACC Fold 1]:[OACC fold 5]])</f>
        <v>3.2791338998674558E-3</v>
      </c>
      <c r="R658">
        <v>0.98771195167158643</v>
      </c>
      <c r="S658">
        <v>0.9843481842520766</v>
      </c>
      <c r="T658">
        <v>0.98276927301434747</v>
      </c>
      <c r="U658">
        <v>0.99086977414704469</v>
      </c>
      <c r="V658">
        <v>0.98421088762270881</v>
      </c>
      <c r="W658">
        <f>STANDARDIZE(HyperP_results[[#This Row],[AvgROCAUC]],AVERAGE(Y:Y),_xlfn.STDEV.S(Y:Y))</f>
        <v>0.66992359745560304</v>
      </c>
      <c r="X658">
        <f>_xlfn.STDEV.S(HyperP_results[[#This Row],[ROC_AUC Fold 1]:[ROC_AUC Fold 5]])</f>
        <v>3.2884200501213137E-4</v>
      </c>
      <c r="Y658">
        <v>0.99857523419880034</v>
      </c>
      <c r="Z658">
        <v>0.99895192794845178</v>
      </c>
      <c r="AA658">
        <v>0.99822191077580424</v>
      </c>
      <c r="AB658">
        <v>0.99832063462561627</v>
      </c>
      <c r="AC658">
        <v>0.99888353796276397</v>
      </c>
      <c r="AD658">
        <v>0.99849815968136557</v>
      </c>
      <c r="AE658">
        <v>0.99948429546549189</v>
      </c>
      <c r="AF658">
        <v>0.99940935784260354</v>
      </c>
      <c r="AG658">
        <v>0.99706733054119889</v>
      </c>
      <c r="AH658">
        <v>0.99989584111915708</v>
      </c>
      <c r="AI658">
        <v>0.9986907213690962</v>
      </c>
      <c r="AJ658">
        <v>0.9985550477231605</v>
      </c>
      <c r="AK658">
        <v>0.99628549575239111</v>
      </c>
      <c r="AL658">
        <v>0.99981767887018469</v>
      </c>
      <c r="AM658">
        <v>0.99879521058618326</v>
      </c>
      <c r="AN658">
        <v>0.9985156826889392</v>
      </c>
      <c r="AO658">
        <v>0.99637133903641661</v>
      </c>
      <c r="AP658">
        <v>0.99990957193687435</v>
      </c>
      <c r="AQ658">
        <v>0.99945502421075161</v>
      </c>
      <c r="AR658">
        <v>0.99958044576179672</v>
      </c>
      <c r="AS658">
        <v>0.99640757737776986</v>
      </c>
      <c r="AT658">
        <v>0.99993358650509956</v>
      </c>
      <c r="AU658">
        <v>0.99871069526318768</v>
      </c>
      <c r="AV658">
        <v>0.9986685138236816</v>
      </c>
      <c r="AW658">
        <v>0.99719457315986459</v>
      </c>
      <c r="AX658">
        <v>0.9999243656003145</v>
      </c>
      <c r="AY658">
        <v>1075.0699470520019</v>
      </c>
      <c r="AZ658">
        <f>_xlfn.STDEV.S(HyperP_results[[#This Row],[Train Time Fold 1]:[Train Time Fold 5]])</f>
        <v>397.14349000726503</v>
      </c>
      <c r="BA658">
        <v>970.6465756893158</v>
      </c>
      <c r="BB658">
        <v>982.62288665771484</v>
      </c>
      <c r="BC658">
        <v>741.59342837333679</v>
      </c>
      <c r="BD658">
        <v>1764.2720620632172</v>
      </c>
      <c r="BE658">
        <v>916.21478247642517</v>
      </c>
    </row>
    <row r="659" spans="1:57" x14ac:dyDescent="0.25">
      <c r="A659" t="s">
        <v>6</v>
      </c>
      <c r="B6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0.66090845843966339</v>
      </c>
      <c r="C659">
        <v>81</v>
      </c>
      <c r="D659">
        <v>0.85</v>
      </c>
      <c r="E659">
        <v>0.999</v>
      </c>
      <c r="F659">
        <v>128</v>
      </c>
      <c r="G659">
        <v>5</v>
      </c>
      <c r="H659">
        <v>1</v>
      </c>
      <c r="I659">
        <v>3</v>
      </c>
      <c r="J659">
        <v>0</v>
      </c>
      <c r="K659">
        <v>1</v>
      </c>
      <c r="L659" t="b">
        <v>0</v>
      </c>
      <c r="M6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59">
        <f>STANDARDIZE(HyperP_results[[#This Row],[Nparam]],AVERAGE(M:M),_xlfn.STDEV.S(M:M))</f>
        <v>-2.9374437583873068E-2</v>
      </c>
      <c r="O659">
        <f>STANDARDIZE(HyperP_results[[#This Row],[AvgOACC]],AVERAGE(P:P),_xlfn.STDEV.S(P:P))</f>
        <v>0.35860681537470701</v>
      </c>
      <c r="P659">
        <v>0.97510812109562717</v>
      </c>
      <c r="Q659">
        <f>_xlfn.STDEV.S(HyperP_results[[#This Row],[OACC Fold 1]:[OACC fold 5]])</f>
        <v>9.0371015219408216E-4</v>
      </c>
      <c r="R659">
        <v>0.97460012356696646</v>
      </c>
      <c r="S659">
        <v>0.97631633143406327</v>
      </c>
      <c r="T659">
        <v>0.97473742019633414</v>
      </c>
      <c r="U659">
        <v>0.97411958536417931</v>
      </c>
      <c r="V659">
        <v>0.97576714491659233</v>
      </c>
      <c r="W659">
        <f>STANDARDIZE(HyperP_results[[#This Row],[AvgROCAUC]],AVERAGE(Y:Y),_xlfn.STDEV.S(Y:Y))</f>
        <v>0.43479330509106789</v>
      </c>
      <c r="X659">
        <f>_xlfn.STDEV.S(HyperP_results[[#This Row],[ROC_AUC Fold 1]:[ROC_AUC Fold 5]])</f>
        <v>6.5113978475817317E-4</v>
      </c>
      <c r="Y659">
        <v>0.99702998659189368</v>
      </c>
      <c r="Z659">
        <v>0.99737677954742576</v>
      </c>
      <c r="AA659">
        <v>0.99723041561863501</v>
      </c>
      <c r="AB659">
        <v>0.99587183530720713</v>
      </c>
      <c r="AC659">
        <v>0.9972739564306452</v>
      </c>
      <c r="AD659">
        <v>0.99739694605555551</v>
      </c>
      <c r="AE659">
        <v>0.99804100560407094</v>
      </c>
      <c r="AF659">
        <v>0.99680574781344466</v>
      </c>
      <c r="AG659">
        <v>0.99561374977722328</v>
      </c>
      <c r="AH659">
        <v>0.99943129136157483</v>
      </c>
      <c r="AI659">
        <v>0.99844490069666547</v>
      </c>
      <c r="AJ659">
        <v>0.9976948124809748</v>
      </c>
      <c r="AK659">
        <v>0.99365145844472158</v>
      </c>
      <c r="AL659">
        <v>0.99910208208030038</v>
      </c>
      <c r="AM659">
        <v>0.99780735637265594</v>
      </c>
      <c r="AN659">
        <v>0.99664751000419949</v>
      </c>
      <c r="AO659">
        <v>0.989058694231569</v>
      </c>
      <c r="AP659">
        <v>0.99926244251943619</v>
      </c>
      <c r="AQ659">
        <v>0.99797579870018283</v>
      </c>
      <c r="AR659">
        <v>0.99716612488825573</v>
      </c>
      <c r="AS659">
        <v>0.99466902809956625</v>
      </c>
      <c r="AT659">
        <v>0.99931967819789158</v>
      </c>
      <c r="AU659">
        <v>0.99800047914198864</v>
      </c>
      <c r="AV659">
        <v>0.99747724938026916</v>
      </c>
      <c r="AW659">
        <v>0.99490866155765467</v>
      </c>
      <c r="AX659">
        <v>0.99953078233890524</v>
      </c>
      <c r="AY659">
        <v>716.33300161361694</v>
      </c>
      <c r="AZ659">
        <f>_xlfn.STDEV.S(HyperP_results[[#This Row],[Train Time Fold 1]:[Train Time Fold 5]])</f>
        <v>66.795338647840481</v>
      </c>
      <c r="BA659">
        <v>789.10058188438416</v>
      </c>
      <c r="BB659">
        <v>769.76693344116211</v>
      </c>
      <c r="BC659">
        <v>723.05832576751709</v>
      </c>
      <c r="BD659">
        <v>629.66857647895813</v>
      </c>
      <c r="BE659">
        <v>670.07059049606323</v>
      </c>
    </row>
    <row r="660" spans="1:57" x14ac:dyDescent="0.25">
      <c r="A660" t="s">
        <v>3</v>
      </c>
      <c r="B6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0.65954111824205219</v>
      </c>
      <c r="C660">
        <v>34</v>
      </c>
      <c r="D660">
        <v>0.9</v>
      </c>
      <c r="E660">
        <v>0.999</v>
      </c>
      <c r="F660">
        <v>256</v>
      </c>
      <c r="G660">
        <v>2</v>
      </c>
      <c r="H660">
        <v>8</v>
      </c>
      <c r="I660">
        <v>5</v>
      </c>
      <c r="J660">
        <v>0</v>
      </c>
      <c r="K660">
        <v>1</v>
      </c>
      <c r="L660" t="b">
        <v>0</v>
      </c>
      <c r="M6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60">
        <f>STANDARDIZE(HyperP_results[[#This Row],[Nparam]],AVERAGE(M:M),_xlfn.STDEV.S(M:M))</f>
        <v>0.48213227598715674</v>
      </c>
      <c r="O660">
        <f>STANDARDIZE(HyperP_results[[#This Row],[AvgOACC]],AVERAGE(P:P),_xlfn.STDEV.S(P:P))</f>
        <v>0.69026627021116649</v>
      </c>
      <c r="P660">
        <v>0.98449921054438094</v>
      </c>
      <c r="Q660">
        <f>_xlfn.STDEV.S(HyperP_results[[#This Row],[OACC Fold 1]:[OACC fold 5]])</f>
        <v>2.4786700120670146E-3</v>
      </c>
      <c r="R660">
        <v>0.98043523031509572</v>
      </c>
      <c r="S660">
        <v>0.9870941168394316</v>
      </c>
      <c r="T660">
        <v>0.98551520560170247</v>
      </c>
      <c r="U660">
        <v>0.98441683256676049</v>
      </c>
      <c r="V660">
        <v>0.98503466739891532</v>
      </c>
      <c r="W660">
        <f>STANDARDIZE(HyperP_results[[#This Row],[AvgROCAUC]],AVERAGE(Y:Y),_xlfn.STDEV.S(Y:Y))</f>
        <v>0.70715375755939791</v>
      </c>
      <c r="X660">
        <f>_xlfn.STDEV.S(HyperP_results[[#This Row],[ROC_AUC Fold 1]:[ROC_AUC Fold 5]])</f>
        <v>3.0009353724835304E-4</v>
      </c>
      <c r="Y660">
        <v>0.99881990627072526</v>
      </c>
      <c r="Z660">
        <v>0.9983707271046881</v>
      </c>
      <c r="AA660">
        <v>0.99908295646560441</v>
      </c>
      <c r="AB660">
        <v>0.99892662544273714</v>
      </c>
      <c r="AC660">
        <v>0.99905290531970525</v>
      </c>
      <c r="AD660">
        <v>0.99866631702089104</v>
      </c>
      <c r="AE660">
        <v>0.99878946242544986</v>
      </c>
      <c r="AF660">
        <v>0.99833270749224357</v>
      </c>
      <c r="AG660">
        <v>0.99690191884987822</v>
      </c>
      <c r="AH660">
        <v>0.9997734702332246</v>
      </c>
      <c r="AI660">
        <v>0.99929159705701898</v>
      </c>
      <c r="AJ660">
        <v>0.99895743762141886</v>
      </c>
      <c r="AK660">
        <v>0.99854998366304271</v>
      </c>
      <c r="AL660">
        <v>0.99987363626121661</v>
      </c>
      <c r="AM660">
        <v>0.99908762415207397</v>
      </c>
      <c r="AN660">
        <v>0.9988481746548431</v>
      </c>
      <c r="AO660">
        <v>0.9982047169250875</v>
      </c>
      <c r="AP660">
        <v>0.99976549889030286</v>
      </c>
      <c r="AQ660">
        <v>0.99919961684072223</v>
      </c>
      <c r="AR660">
        <v>0.99888292920293009</v>
      </c>
      <c r="AS660">
        <v>0.99851385671003379</v>
      </c>
      <c r="AT660">
        <v>0.9998489897306696</v>
      </c>
      <c r="AU660">
        <v>0.99915860815039037</v>
      </c>
      <c r="AV660">
        <v>0.9988919835311213</v>
      </c>
      <c r="AW660">
        <v>0.99650426246064283</v>
      </c>
      <c r="AX660">
        <v>0.99988755379507444</v>
      </c>
      <c r="AY660">
        <v>1206.4936439514161</v>
      </c>
      <c r="AZ660">
        <f>_xlfn.STDEV.S(HyperP_results[[#This Row],[Train Time Fold 1]:[Train Time Fold 5]])</f>
        <v>394.54859390957307</v>
      </c>
      <c r="BA660">
        <v>901.92655944824219</v>
      </c>
      <c r="BB660">
        <v>1153.287269115448</v>
      </c>
      <c r="BC660">
        <v>1848.8418598175049</v>
      </c>
      <c r="BD660">
        <v>871.87878704071045</v>
      </c>
      <c r="BE660">
        <v>1256.5337443351746</v>
      </c>
    </row>
    <row r="661" spans="1:57" x14ac:dyDescent="0.25">
      <c r="A661" t="s">
        <v>7</v>
      </c>
      <c r="B6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0.65945805756048514</v>
      </c>
      <c r="C661">
        <v>3</v>
      </c>
      <c r="D661">
        <v>0.85</v>
      </c>
      <c r="E661">
        <v>0.999</v>
      </c>
      <c r="F661">
        <v>256</v>
      </c>
      <c r="G661">
        <v>1</v>
      </c>
      <c r="H661">
        <v>1</v>
      </c>
      <c r="I661">
        <v>7</v>
      </c>
      <c r="J661">
        <v>0</v>
      </c>
      <c r="K661">
        <v>1</v>
      </c>
      <c r="L661" t="b">
        <v>0</v>
      </c>
      <c r="M6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61">
        <f>STANDARDIZE(HyperP_results[[#This Row],[Nparam]],AVERAGE(M:M),_xlfn.STDEV.S(M:M))</f>
        <v>-0.1953087066324975</v>
      </c>
      <c r="O661">
        <f>STANDARDIZE(HyperP_results[[#This Row],[AvgOACC]],AVERAGE(P:P),_xlfn.STDEV.S(P:P))</f>
        <v>0.22090025810342381</v>
      </c>
      <c r="P661">
        <v>0.97120889682158307</v>
      </c>
      <c r="Q661">
        <f>_xlfn.STDEV.S(HyperP_results[[#This Row],[OACC Fold 1]:[OACC fold 5]])</f>
        <v>7.9281522243692046E-3</v>
      </c>
      <c r="R661">
        <v>0.96505800782590789</v>
      </c>
      <c r="S661">
        <v>0.97954280222420542</v>
      </c>
      <c r="T661">
        <v>0.9732271572732889</v>
      </c>
      <c r="U661">
        <v>0.97720875952495367</v>
      </c>
      <c r="V661">
        <v>0.96100775725955923</v>
      </c>
      <c r="W661">
        <f>STANDARDIZE(HyperP_results[[#This Row],[AvgROCAUC]],AVERAGE(Y:Y),_xlfn.STDEV.S(Y:Y))</f>
        <v>0.36163668992178161</v>
      </c>
      <c r="X661">
        <f>_xlfn.STDEV.S(HyperP_results[[#This Row],[ROC_AUC Fold 1]:[ROC_AUC Fold 5]])</f>
        <v>1.1686823554054931E-3</v>
      </c>
      <c r="Y661">
        <v>0.99654921023856669</v>
      </c>
      <c r="Z661">
        <v>0.99617247390634711</v>
      </c>
      <c r="AA661">
        <v>0.99741606331541488</v>
      </c>
      <c r="AB661">
        <v>0.99656838691486482</v>
      </c>
      <c r="AC661">
        <v>0.99778450507582839</v>
      </c>
      <c r="AD661">
        <v>0.994804621980378</v>
      </c>
      <c r="AE661">
        <v>0.99678420305127036</v>
      </c>
      <c r="AF661">
        <v>0.99576400013924027</v>
      </c>
      <c r="AG661">
        <v>0.99326679736232393</v>
      </c>
      <c r="AH661">
        <v>0.99959137890788985</v>
      </c>
      <c r="AI661">
        <v>0.9980185434122123</v>
      </c>
      <c r="AJ661">
        <v>0.99834892751575166</v>
      </c>
      <c r="AK661">
        <v>0.99441194380086739</v>
      </c>
      <c r="AL661">
        <v>0.99981661602446192</v>
      </c>
      <c r="AM661">
        <v>0.9975301329966223</v>
      </c>
      <c r="AN661">
        <v>0.99786914070166777</v>
      </c>
      <c r="AO661">
        <v>0.99196333095704858</v>
      </c>
      <c r="AP661">
        <v>0.99968312834677919</v>
      </c>
      <c r="AQ661">
        <v>0.99838077398405611</v>
      </c>
      <c r="AR661">
        <v>0.99753964832915243</v>
      </c>
      <c r="AS661">
        <v>0.99576063387393798</v>
      </c>
      <c r="AT661">
        <v>0.99979432498984111</v>
      </c>
      <c r="AU661">
        <v>0.99561242698340946</v>
      </c>
      <c r="AV661">
        <v>0.99564983043039357</v>
      </c>
      <c r="AW661">
        <v>0.98916269381571897</v>
      </c>
      <c r="AX661">
        <v>0.99904154296243597</v>
      </c>
      <c r="AY661">
        <v>598.33245091438289</v>
      </c>
      <c r="AZ661">
        <f>_xlfn.STDEV.S(HyperP_results[[#This Row],[Train Time Fold 1]:[Train Time Fold 5]])</f>
        <v>180.99544903024253</v>
      </c>
      <c r="BA661">
        <v>355.50687885284424</v>
      </c>
      <c r="BB661">
        <v>761.58526039123535</v>
      </c>
      <c r="BC661">
        <v>530.4728217124939</v>
      </c>
      <c r="BD661">
        <v>794.41814398765564</v>
      </c>
      <c r="BE661">
        <v>549.67914962768555</v>
      </c>
    </row>
    <row r="662" spans="1:57" x14ac:dyDescent="0.25">
      <c r="A662" t="s">
        <v>3</v>
      </c>
      <c r="B6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0.6580834227280925</v>
      </c>
      <c r="C662">
        <v>10</v>
      </c>
      <c r="D662">
        <v>0.9</v>
      </c>
      <c r="E662">
        <v>0.999</v>
      </c>
      <c r="F662">
        <v>256</v>
      </c>
      <c r="G662">
        <v>1</v>
      </c>
      <c r="H662">
        <v>4</v>
      </c>
      <c r="I662">
        <v>5</v>
      </c>
      <c r="J662">
        <v>0</v>
      </c>
      <c r="K662">
        <v>1</v>
      </c>
      <c r="L662" t="b">
        <v>0</v>
      </c>
      <c r="M6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804100</v>
      </c>
      <c r="N662">
        <f>STANDARDIZE(HyperP_results[[#This Row],[Nparam]],AVERAGE(M:M),_xlfn.STDEV.S(M:M))</f>
        <v>-0.1953087066324975</v>
      </c>
      <c r="O662">
        <f>STANDARDIZE(HyperP_results[[#This Row],[AvgOACC]],AVERAGE(P:P),_xlfn.STDEV.S(P:P))</f>
        <v>0.1680480935169108</v>
      </c>
      <c r="P662">
        <v>0.96971236356147461</v>
      </c>
      <c r="Q662">
        <f>_xlfn.STDEV.S(HyperP_results[[#This Row],[OACC Fold 1]:[OACC fold 5]])</f>
        <v>2.3453222256974537E-3</v>
      </c>
      <c r="R662">
        <v>0.97308986064392122</v>
      </c>
      <c r="S662">
        <v>0.96787258872794668</v>
      </c>
      <c r="T662">
        <v>0.96938285165099192</v>
      </c>
      <c r="U662">
        <v>0.97089311457403715</v>
      </c>
      <c r="V662">
        <v>0.96732340221047575</v>
      </c>
      <c r="W662">
        <f>STANDARDIZE(HyperP_results[[#This Row],[AvgROCAUC]],AVERAGE(Y:Y),_xlfn.STDEV.S(Y:Y))</f>
        <v>0.40328474930356228</v>
      </c>
      <c r="X662">
        <f>_xlfn.STDEV.S(HyperP_results[[#This Row],[ROC_AUC Fold 1]:[ROC_AUC Fold 5]])</f>
        <v>3.578906764928281E-4</v>
      </c>
      <c r="Y662">
        <v>0.99682291620577668</v>
      </c>
      <c r="Z662">
        <v>0.99686038702473623</v>
      </c>
      <c r="AA662">
        <v>0.99677460611197499</v>
      </c>
      <c r="AB662">
        <v>0.99673931997950904</v>
      </c>
      <c r="AC662">
        <v>0.99736871075927391</v>
      </c>
      <c r="AD662">
        <v>0.99637155715338943</v>
      </c>
      <c r="AE662">
        <v>0.99763833537123014</v>
      </c>
      <c r="AF662">
        <v>0.99696165260560976</v>
      </c>
      <c r="AG662">
        <v>0.9934998960375454</v>
      </c>
      <c r="AH662">
        <v>0.99973796544096816</v>
      </c>
      <c r="AI662">
        <v>0.99713939309067212</v>
      </c>
      <c r="AJ662">
        <v>0.99610017679084994</v>
      </c>
      <c r="AK662">
        <v>0.99524921285570001</v>
      </c>
      <c r="AL662">
        <v>0.99960487992112645</v>
      </c>
      <c r="AM662">
        <v>0.99749350293879535</v>
      </c>
      <c r="AN662">
        <v>0.99597026847471792</v>
      </c>
      <c r="AO662">
        <v>0.99485987346284077</v>
      </c>
      <c r="AP662">
        <v>0.99929857927401444</v>
      </c>
      <c r="AQ662">
        <v>0.99781689484742975</v>
      </c>
      <c r="AR662">
        <v>0.99704184543872942</v>
      </c>
      <c r="AS662">
        <v>0.99497657131824402</v>
      </c>
      <c r="AT662">
        <v>0.99967609058455997</v>
      </c>
      <c r="AU662">
        <v>0.99734189037717391</v>
      </c>
      <c r="AV662">
        <v>0.99605827506345435</v>
      </c>
      <c r="AW662">
        <v>0.99312384898710859</v>
      </c>
      <c r="AX662">
        <v>0.99924446031882719</v>
      </c>
      <c r="AY662">
        <v>375.84742851257323</v>
      </c>
      <c r="AZ662">
        <f>_xlfn.STDEV.S(HyperP_results[[#This Row],[Train Time Fold 1]:[Train Time Fold 5]])</f>
        <v>43.5813754510975</v>
      </c>
      <c r="BA662">
        <v>383.73701882362366</v>
      </c>
      <c r="BB662">
        <v>362.3881630897522</v>
      </c>
      <c r="BC662">
        <v>369.45485210418701</v>
      </c>
      <c r="BD662">
        <v>442.00136756896973</v>
      </c>
      <c r="BE662">
        <v>321.65574097633362</v>
      </c>
    </row>
    <row r="663" spans="1:57" x14ac:dyDescent="0.25">
      <c r="A663" t="s">
        <v>9</v>
      </c>
      <c r="B6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0.65758834292822366</v>
      </c>
      <c r="C663">
        <v>89</v>
      </c>
      <c r="D663">
        <v>0.9</v>
      </c>
      <c r="E663">
        <v>0.9</v>
      </c>
      <c r="F663">
        <v>128</v>
      </c>
      <c r="G663">
        <v>5</v>
      </c>
      <c r="H663">
        <v>4</v>
      </c>
      <c r="I663">
        <v>3</v>
      </c>
      <c r="J663">
        <v>0</v>
      </c>
      <c r="K663">
        <v>1</v>
      </c>
      <c r="L663" t="b">
        <v>0</v>
      </c>
      <c r="M6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63">
        <f>STANDARDIZE(HyperP_results[[#This Row],[Nparam]],AVERAGE(M:M),_xlfn.STDEV.S(M:M))</f>
        <v>-2.9374437583873068E-2</v>
      </c>
      <c r="O663">
        <f>STANDARDIZE(HyperP_results[[#This Row],[AvgOACC]],AVERAGE(P:P),_xlfn.STDEV.S(P:P))</f>
        <v>0.34890917049644488</v>
      </c>
      <c r="P663">
        <v>0.97483352783689159</v>
      </c>
      <c r="Q663">
        <f>_xlfn.STDEV.S(HyperP_results[[#This Row],[OACC Fold 1]:[OACC fold 5]])</f>
        <v>2.4476758520667365E-3</v>
      </c>
      <c r="R663">
        <v>0.97247202581176628</v>
      </c>
      <c r="S663">
        <v>0.9778952426717924</v>
      </c>
      <c r="T663">
        <v>0.97308986064392122</v>
      </c>
      <c r="U663">
        <v>0.97370769547607605</v>
      </c>
      <c r="V663">
        <v>0.97700281458090199</v>
      </c>
      <c r="W663">
        <f>STANDARDIZE(HyperP_results[[#This Row],[AvgROCAUC]],AVERAGE(Y:Y),_xlfn.STDEV.S(Y:Y))</f>
        <v>0.41936666387882832</v>
      </c>
      <c r="X663">
        <f>_xlfn.STDEV.S(HyperP_results[[#This Row],[ROC_AUC Fold 1]:[ROC_AUC Fold 5]])</f>
        <v>1.0575280250413353E-4</v>
      </c>
      <c r="Y663">
        <v>0.99692860458715027</v>
      </c>
      <c r="Z663">
        <v>0.99676752711718486</v>
      </c>
      <c r="AA663">
        <v>0.99698625021826626</v>
      </c>
      <c r="AB663">
        <v>0.99704794420959664</v>
      </c>
      <c r="AC663">
        <v>0.99694407265681539</v>
      </c>
      <c r="AD663">
        <v>0.99689722873388875</v>
      </c>
      <c r="AE663">
        <v>0.99797073530356373</v>
      </c>
      <c r="AF663">
        <v>0.99629811292247061</v>
      </c>
      <c r="AG663">
        <v>0.99412886888849283</v>
      </c>
      <c r="AH663">
        <v>0.99878778136470658</v>
      </c>
      <c r="AI663">
        <v>0.99824338715579275</v>
      </c>
      <c r="AJ663">
        <v>0.99772734510803363</v>
      </c>
      <c r="AK663">
        <v>0.99254002554506016</v>
      </c>
      <c r="AL663">
        <v>0.99910124903905817</v>
      </c>
      <c r="AM663">
        <v>0.99781605577027588</v>
      </c>
      <c r="AN663">
        <v>0.99738139200389875</v>
      </c>
      <c r="AO663">
        <v>0.99472108358581357</v>
      </c>
      <c r="AP663">
        <v>0.99899688907929451</v>
      </c>
      <c r="AQ663">
        <v>0.998018794170902</v>
      </c>
      <c r="AR663">
        <v>0.99639761795252935</v>
      </c>
      <c r="AS663">
        <v>0.99361663102239639</v>
      </c>
      <c r="AT663">
        <v>0.99945342440561491</v>
      </c>
      <c r="AU663">
        <v>0.99810691656120332</v>
      </c>
      <c r="AV663">
        <v>0.99736746796545361</v>
      </c>
      <c r="AW663">
        <v>0.99238935424463848</v>
      </c>
      <c r="AX663">
        <v>0.9994661498287295</v>
      </c>
      <c r="AY663">
        <v>662.23964209556584</v>
      </c>
      <c r="AZ663">
        <f>_xlfn.STDEV.S(HyperP_results[[#This Row],[Train Time Fold 1]:[Train Time Fold 5]])</f>
        <v>68.578550717192243</v>
      </c>
      <c r="BA663">
        <v>620.52347731590271</v>
      </c>
      <c r="BB663">
        <v>699.56371426582336</v>
      </c>
      <c r="BC663">
        <v>590.93021774291992</v>
      </c>
      <c r="BD663">
        <v>762.25289678573608</v>
      </c>
      <c r="BE663">
        <v>637.9279043674469</v>
      </c>
    </row>
    <row r="664" spans="1:57" x14ac:dyDescent="0.25">
      <c r="A664" t="s">
        <v>1</v>
      </c>
      <c r="B6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0.65713054564077922</v>
      </c>
      <c r="C664">
        <v>89</v>
      </c>
      <c r="D664">
        <v>0.85</v>
      </c>
      <c r="E664">
        <v>0.9</v>
      </c>
      <c r="F664">
        <v>128</v>
      </c>
      <c r="G664">
        <v>5</v>
      </c>
      <c r="H664">
        <v>4</v>
      </c>
      <c r="I664">
        <v>3</v>
      </c>
      <c r="J664">
        <v>0</v>
      </c>
      <c r="K664">
        <v>1</v>
      </c>
      <c r="L664" t="b">
        <v>0</v>
      </c>
      <c r="M6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64">
        <f>STANDARDIZE(HyperP_results[[#This Row],[Nparam]],AVERAGE(M:M),_xlfn.STDEV.S(M:M))</f>
        <v>-2.9374437583873068E-2</v>
      </c>
      <c r="O664">
        <f>STANDARDIZE(HyperP_results[[#This Row],[AvgOACC]],AVERAGE(P:P),_xlfn.STDEV.S(P:P))</f>
        <v>0.34696964152079246</v>
      </c>
      <c r="P664">
        <v>0.97477860918514447</v>
      </c>
      <c r="Q664">
        <f>_xlfn.STDEV.S(HyperP_results[[#This Row],[OACC Fold 1]:[OACC fold 5]])</f>
        <v>2.9521169925590448E-3</v>
      </c>
      <c r="R664">
        <v>0.97398228873481152</v>
      </c>
      <c r="S664">
        <v>0.97686551795153431</v>
      </c>
      <c r="T664">
        <v>0.97020663142719843</v>
      </c>
      <c r="U664">
        <v>0.9750806617697535</v>
      </c>
      <c r="V664">
        <v>0.97775794604242461</v>
      </c>
      <c r="W664">
        <f>STANDARDIZE(HyperP_results[[#This Row],[AvgROCAUC]],AVERAGE(Y:Y),_xlfn.STDEV.S(Y:Y))</f>
        <v>0.41782696274487807</v>
      </c>
      <c r="X664">
        <f>_xlfn.STDEV.S(HyperP_results[[#This Row],[ROC_AUC Fold 1]:[ROC_AUC Fold 5]])</f>
        <v>4.443758416694473E-4</v>
      </c>
      <c r="Y664">
        <v>0.99691848585906695</v>
      </c>
      <c r="Z664">
        <v>0.99685828477639971</v>
      </c>
      <c r="AA664">
        <v>0.99705871206009877</v>
      </c>
      <c r="AB664">
        <v>0.99620095653503549</v>
      </c>
      <c r="AC664">
        <v>0.9973930228454112</v>
      </c>
      <c r="AD664">
        <v>0.99708145307838991</v>
      </c>
      <c r="AE664">
        <v>0.99792999666105142</v>
      </c>
      <c r="AF664">
        <v>0.99638445307043566</v>
      </c>
      <c r="AG664">
        <v>0.99337146527654008</v>
      </c>
      <c r="AH664">
        <v>0.99934540193694155</v>
      </c>
      <c r="AI664">
        <v>0.99784492195328667</v>
      </c>
      <c r="AJ664">
        <v>0.99789991430791225</v>
      </c>
      <c r="AK664">
        <v>0.99444231568941954</v>
      </c>
      <c r="AL664">
        <v>0.99911322759761068</v>
      </c>
      <c r="AM664">
        <v>0.99735861405286408</v>
      </c>
      <c r="AN664">
        <v>0.99623995413955002</v>
      </c>
      <c r="AO664">
        <v>0.99328461949741575</v>
      </c>
      <c r="AP664">
        <v>0.99835166991160174</v>
      </c>
      <c r="AQ664">
        <v>0.99838197955467956</v>
      </c>
      <c r="AR664">
        <v>0.99738298438063588</v>
      </c>
      <c r="AS664">
        <v>0.99436738846313799</v>
      </c>
      <c r="AT664">
        <v>0.99933554906983479</v>
      </c>
      <c r="AU664">
        <v>0.99820418199911398</v>
      </c>
      <c r="AV664">
        <v>0.99756758898608566</v>
      </c>
      <c r="AW664">
        <v>0.9918986514584448</v>
      </c>
      <c r="AX664">
        <v>0.99963090527855714</v>
      </c>
      <c r="AY664">
        <v>676.18674526214602</v>
      </c>
      <c r="AZ664">
        <f>_xlfn.STDEV.S(HyperP_results[[#This Row],[Train Time Fold 1]:[Train Time Fold 5]])</f>
        <v>70.373775429921594</v>
      </c>
      <c r="BA664">
        <v>628.87784624099731</v>
      </c>
      <c r="BB664">
        <v>723.22925806045532</v>
      </c>
      <c r="BC664">
        <v>597.58231115341187</v>
      </c>
      <c r="BD664">
        <v>660.532306432724</v>
      </c>
      <c r="BE664">
        <v>770.71200442314148</v>
      </c>
    </row>
    <row r="665" spans="1:57" x14ac:dyDescent="0.25">
      <c r="A665" t="s">
        <v>1</v>
      </c>
      <c r="B6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0.65525621905932441</v>
      </c>
      <c r="C665">
        <v>81</v>
      </c>
      <c r="D665">
        <v>0.85</v>
      </c>
      <c r="E665">
        <v>0.9</v>
      </c>
      <c r="F665">
        <v>128</v>
      </c>
      <c r="G665">
        <v>5</v>
      </c>
      <c r="H665">
        <v>1</v>
      </c>
      <c r="I665">
        <v>3</v>
      </c>
      <c r="J665">
        <v>0</v>
      </c>
      <c r="K665">
        <v>1</v>
      </c>
      <c r="L665" t="b">
        <v>0</v>
      </c>
      <c r="M6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65">
        <f>STANDARDIZE(HyperP_results[[#This Row],[Nparam]],AVERAGE(M:M),_xlfn.STDEV.S(M:M))</f>
        <v>-2.9374437583873068E-2</v>
      </c>
      <c r="O665">
        <f>STANDARDIZE(HyperP_results[[#This Row],[AvgOACC]],AVERAGE(P:P),_xlfn.STDEV.S(P:P))</f>
        <v>0.33969640786209976</v>
      </c>
      <c r="P665">
        <v>0.9745726642410929</v>
      </c>
      <c r="Q665">
        <f>_xlfn.STDEV.S(HyperP_results[[#This Row],[OACC Fold 1]:[OACC fold 5]])</f>
        <v>1.9108415923890306E-3</v>
      </c>
      <c r="R665">
        <v>0.97151094940619209</v>
      </c>
      <c r="S665">
        <v>0.97411958536417931</v>
      </c>
      <c r="T665">
        <v>0.97535525502848908</v>
      </c>
      <c r="U665">
        <v>0.97652227637811495</v>
      </c>
      <c r="V665">
        <v>0.97535525502848908</v>
      </c>
      <c r="W665">
        <f>STANDARDIZE(HyperP_results[[#This Row],[AvgROCAUC]],AVERAGE(Y:Y),_xlfn.STDEV.S(Y:Y))</f>
        <v>0.41087199780552547</v>
      </c>
      <c r="X665">
        <f>_xlfn.STDEV.S(HyperP_results[[#This Row],[ROC_AUC Fold 1]:[ROC_AUC Fold 5]])</f>
        <v>4.7463496679788468E-4</v>
      </c>
      <c r="Y665">
        <v>0.99687277867765456</v>
      </c>
      <c r="Z665">
        <v>0.99677119741786269</v>
      </c>
      <c r="AA665">
        <v>0.99751742863015569</v>
      </c>
      <c r="AB665">
        <v>0.99626033764047106</v>
      </c>
      <c r="AC665">
        <v>0.99712852005579389</v>
      </c>
      <c r="AD665">
        <v>0.99668640964398936</v>
      </c>
      <c r="AE665">
        <v>0.99747791732177371</v>
      </c>
      <c r="AF665">
        <v>0.99562800005628871</v>
      </c>
      <c r="AG665">
        <v>0.99535989574050976</v>
      </c>
      <c r="AH665">
        <v>0.9990055785612183</v>
      </c>
      <c r="AI665">
        <v>0.99807408646198204</v>
      </c>
      <c r="AJ665">
        <v>0.99691378872345449</v>
      </c>
      <c r="AK665">
        <v>0.99598500712885407</v>
      </c>
      <c r="AL665">
        <v>0.99938951003444143</v>
      </c>
      <c r="AM665">
        <v>0.99761716555107982</v>
      </c>
      <c r="AN665">
        <v>0.99717649385305562</v>
      </c>
      <c r="AO665">
        <v>0.99031366957761535</v>
      </c>
      <c r="AP665">
        <v>0.99923525377682243</v>
      </c>
      <c r="AQ665">
        <v>0.9982612296010217</v>
      </c>
      <c r="AR665">
        <v>0.9974829708269175</v>
      </c>
      <c r="AS665">
        <v>0.99242622378660961</v>
      </c>
      <c r="AT665">
        <v>0.99949194538167963</v>
      </c>
      <c r="AU665">
        <v>0.99796350187982208</v>
      </c>
      <c r="AV665">
        <v>0.99715151575749372</v>
      </c>
      <c r="AW665">
        <v>0.99156693696904885</v>
      </c>
      <c r="AX665">
        <v>0.99930935135904364</v>
      </c>
      <c r="AY665">
        <v>626.09106135368347</v>
      </c>
      <c r="AZ665">
        <f>_xlfn.STDEV.S(HyperP_results[[#This Row],[Train Time Fold 1]:[Train Time Fold 5]])</f>
        <v>33.079650341931661</v>
      </c>
      <c r="BA665">
        <v>575.6780219078064</v>
      </c>
      <c r="BB665">
        <v>652.77682685852051</v>
      </c>
      <c r="BC665">
        <v>639.11200284957886</v>
      </c>
      <c r="BD665">
        <v>652.61721444129944</v>
      </c>
      <c r="BE665">
        <v>610.27124071121216</v>
      </c>
    </row>
    <row r="666" spans="1:57" x14ac:dyDescent="0.25">
      <c r="A666" t="s">
        <v>3</v>
      </c>
      <c r="B6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0.65479179474897309</v>
      </c>
      <c r="C666">
        <v>35</v>
      </c>
      <c r="D666">
        <v>0.9</v>
      </c>
      <c r="E666">
        <v>0.999</v>
      </c>
      <c r="F666">
        <v>256</v>
      </c>
      <c r="G666">
        <v>2</v>
      </c>
      <c r="H666">
        <v>8</v>
      </c>
      <c r="I666">
        <v>7</v>
      </c>
      <c r="J666">
        <v>0</v>
      </c>
      <c r="K666">
        <v>1</v>
      </c>
      <c r="L666" t="b">
        <v>0</v>
      </c>
      <c r="M6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66">
        <f>STANDARDIZE(HyperP_results[[#This Row],[Nparam]],AVERAGE(M:M),_xlfn.STDEV.S(M:M))</f>
        <v>0.48213227598715674</v>
      </c>
      <c r="O666">
        <f>STANDARDIZE(HyperP_results[[#This Row],[AvgOACC]],AVERAGE(P:P),_xlfn.STDEV.S(P:P))</f>
        <v>0.69850926835769322</v>
      </c>
      <c r="P666">
        <v>0.9847326148143063</v>
      </c>
      <c r="Q666">
        <f>_xlfn.STDEV.S(HyperP_results[[#This Row],[OACC Fold 1]:[OACC fold 5]])</f>
        <v>7.714922274777938E-4</v>
      </c>
      <c r="R666">
        <v>0.98448548088144439</v>
      </c>
      <c r="S666">
        <v>0.98400494267865724</v>
      </c>
      <c r="T666">
        <v>0.98544655728701858</v>
      </c>
      <c r="U666">
        <v>0.98565250223107026</v>
      </c>
      <c r="V666">
        <v>0.98407359099334113</v>
      </c>
      <c r="W666">
        <f>STANDARDIZE(HyperP_results[[#This Row],[AvgROCAUC]],AVERAGE(Y:Y),_xlfn.STDEV.S(Y:Y))</f>
        <v>0.65915583333974859</v>
      </c>
      <c r="X666">
        <f>_xlfn.STDEV.S(HyperP_results[[#This Row],[ROC_AUC Fold 1]:[ROC_AUC Fold 5]])</f>
        <v>3.0530831106943617E-4</v>
      </c>
      <c r="Y666">
        <v>0.99850446976617691</v>
      </c>
      <c r="Z666">
        <v>0.998698589246653</v>
      </c>
      <c r="AA666">
        <v>0.99844841346424718</v>
      </c>
      <c r="AB666">
        <v>0.99859452505250956</v>
      </c>
      <c r="AC666">
        <v>0.99877635029972411</v>
      </c>
      <c r="AD666">
        <v>0.99800447076775034</v>
      </c>
      <c r="AE666">
        <v>0.9990033306540731</v>
      </c>
      <c r="AF666">
        <v>0.99884308275248623</v>
      </c>
      <c r="AG666">
        <v>0.99744170676647059</v>
      </c>
      <c r="AH666">
        <v>0.99992232608554898</v>
      </c>
      <c r="AI666">
        <v>0.9989959814955518</v>
      </c>
      <c r="AJ666">
        <v>0.9990956040773733</v>
      </c>
      <c r="AK666">
        <v>0.99635648725717341</v>
      </c>
      <c r="AL666">
        <v>0.99989895784242555</v>
      </c>
      <c r="AM666">
        <v>0.99911341371885365</v>
      </c>
      <c r="AN666">
        <v>0.99860137477660427</v>
      </c>
      <c r="AO666">
        <v>0.99716464682468964</v>
      </c>
      <c r="AP666">
        <v>0.99976907522253256</v>
      </c>
      <c r="AQ666">
        <v>0.99902131776777703</v>
      </c>
      <c r="AR666">
        <v>0.99885848807161692</v>
      </c>
      <c r="AS666">
        <v>0.99774074734153151</v>
      </c>
      <c r="AT666">
        <v>0.99991637989461291</v>
      </c>
      <c r="AU666">
        <v>0.99880505768703653</v>
      </c>
      <c r="AV666">
        <v>0.99711079905464661</v>
      </c>
      <c r="AW666">
        <v>0.99623113824036125</v>
      </c>
      <c r="AX666">
        <v>0.99978276295190971</v>
      </c>
      <c r="AY666">
        <v>1028.9041213512421</v>
      </c>
      <c r="AZ666">
        <f>_xlfn.STDEV.S(HyperP_results[[#This Row],[Train Time Fold 1]:[Train Time Fold 5]])</f>
        <v>292.370818474928</v>
      </c>
      <c r="BA666">
        <v>832.48776531219482</v>
      </c>
      <c r="BB666">
        <v>772.85800004005432</v>
      </c>
      <c r="BC666">
        <v>1486.2712068557739</v>
      </c>
      <c r="BD666">
        <v>906.89617681503296</v>
      </c>
      <c r="BE666">
        <v>1146.0074577331543</v>
      </c>
    </row>
    <row r="667" spans="1:57" x14ac:dyDescent="0.25">
      <c r="A667" t="s">
        <v>7</v>
      </c>
      <c r="B6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0.65412647963884318</v>
      </c>
      <c r="C667">
        <v>31</v>
      </c>
      <c r="D667">
        <v>0.85</v>
      </c>
      <c r="E667">
        <v>0.999</v>
      </c>
      <c r="F667">
        <v>256</v>
      </c>
      <c r="G667">
        <v>2</v>
      </c>
      <c r="H667">
        <v>4</v>
      </c>
      <c r="I667">
        <v>7</v>
      </c>
      <c r="J667">
        <v>0</v>
      </c>
      <c r="K667">
        <v>1</v>
      </c>
      <c r="L667" t="b">
        <v>0</v>
      </c>
      <c r="M6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67">
        <f>STANDARDIZE(HyperP_results[[#This Row],[Nparam]],AVERAGE(M:M),_xlfn.STDEV.S(M:M))</f>
        <v>0.48213227598715674</v>
      </c>
      <c r="O667">
        <f>STANDARDIZE(HyperP_results[[#This Row],[AvgOACC]],AVERAGE(P:P),_xlfn.STDEV.S(P:P))</f>
        <v>0.69947903284551938</v>
      </c>
      <c r="P667">
        <v>0.98476007414017985</v>
      </c>
      <c r="Q667">
        <f>_xlfn.STDEV.S(HyperP_results[[#This Row],[OACC Fold 1]:[OACC fold 5]])</f>
        <v>2.2313342435841318E-3</v>
      </c>
      <c r="R667">
        <v>0.98180819660877328</v>
      </c>
      <c r="S667">
        <v>0.98558385391638637</v>
      </c>
      <c r="T667">
        <v>0.9843481842520766</v>
      </c>
      <c r="U667">
        <v>0.98791789661563811</v>
      </c>
      <c r="V667">
        <v>0.98414223930802502</v>
      </c>
      <c r="W667">
        <f>STANDARDIZE(HyperP_results[[#This Row],[AvgROCAUC]],AVERAGE(Y:Y),_xlfn.STDEV.S(Y:Y))</f>
        <v>0.65261235987932442</v>
      </c>
      <c r="X667">
        <f>_xlfn.STDEV.S(HyperP_results[[#This Row],[ROC_AUC Fold 1]:[ROC_AUC Fold 5]])</f>
        <v>2.1219883674210974E-4</v>
      </c>
      <c r="Y667">
        <v>0.99846146685658199</v>
      </c>
      <c r="Z667">
        <v>0.99847287865979972</v>
      </c>
      <c r="AA667">
        <v>0.99855576242621646</v>
      </c>
      <c r="AB667">
        <v>0.99841462883299725</v>
      </c>
      <c r="AC667">
        <v>0.99872113847810817</v>
      </c>
      <c r="AD667">
        <v>0.99814292588578846</v>
      </c>
      <c r="AE667">
        <v>0.99904633576935753</v>
      </c>
      <c r="AF667">
        <v>0.99883315817189233</v>
      </c>
      <c r="AG667">
        <v>0.9963345808827897</v>
      </c>
      <c r="AH667">
        <v>0.9997865547258401</v>
      </c>
      <c r="AI667">
        <v>0.9989851602936346</v>
      </c>
      <c r="AJ667">
        <v>0.99849385231483434</v>
      </c>
      <c r="AK667">
        <v>0.99726422800451486</v>
      </c>
      <c r="AL667">
        <v>0.99962902375437213</v>
      </c>
      <c r="AM667">
        <v>0.99904142668577833</v>
      </c>
      <c r="AN667">
        <v>0.99887100489341063</v>
      </c>
      <c r="AO667">
        <v>0.99592957286282902</v>
      </c>
      <c r="AP667">
        <v>0.99988223956646005</v>
      </c>
      <c r="AQ667">
        <v>0.99889588055553469</v>
      </c>
      <c r="AR667">
        <v>0.99866732879913311</v>
      </c>
      <c r="AS667">
        <v>0.99763834432364995</v>
      </c>
      <c r="AT667">
        <v>0.99997667484521668</v>
      </c>
      <c r="AU667">
        <v>0.99856049080805431</v>
      </c>
      <c r="AV667">
        <v>0.99785062469309715</v>
      </c>
      <c r="AW667">
        <v>0.99712777728271851</v>
      </c>
      <c r="AX667">
        <v>0.99977367131214523</v>
      </c>
      <c r="AY667">
        <v>879.98292121887209</v>
      </c>
      <c r="AZ667">
        <f>_xlfn.STDEV.S(HyperP_results[[#This Row],[Train Time Fold 1]:[Train Time Fold 5]])</f>
        <v>162.48299755498758</v>
      </c>
      <c r="BA667">
        <v>853.956050157547</v>
      </c>
      <c r="BB667">
        <v>1093.2065019607544</v>
      </c>
      <c r="BC667">
        <v>715.29775667190552</v>
      </c>
      <c r="BD667">
        <v>995.38932991027832</v>
      </c>
      <c r="BE667">
        <v>742.06496739387512</v>
      </c>
    </row>
    <row r="668" spans="1:57" x14ac:dyDescent="0.25">
      <c r="A668" t="s">
        <v>7</v>
      </c>
      <c r="B6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0.65399195967368062</v>
      </c>
      <c r="C668">
        <v>39</v>
      </c>
      <c r="D668">
        <v>0.85</v>
      </c>
      <c r="E668">
        <v>0.999</v>
      </c>
      <c r="F668">
        <v>256</v>
      </c>
      <c r="G668">
        <v>2</v>
      </c>
      <c r="H668">
        <v>16</v>
      </c>
      <c r="I668">
        <v>7</v>
      </c>
      <c r="J668">
        <v>0</v>
      </c>
      <c r="K668">
        <v>1</v>
      </c>
      <c r="L668" t="b">
        <v>0</v>
      </c>
      <c r="M6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68">
        <f>STANDARDIZE(HyperP_results[[#This Row],[Nparam]],AVERAGE(M:M),_xlfn.STDEV.S(M:M))</f>
        <v>0.48213227598715674</v>
      </c>
      <c r="O668">
        <f>STANDARDIZE(HyperP_results[[#This Row],[AvgOACC]],AVERAGE(P:P),_xlfn.STDEV.S(P:P))</f>
        <v>0.70966155996769076</v>
      </c>
      <c r="P668">
        <v>0.9850483970618521</v>
      </c>
      <c r="Q668">
        <f>_xlfn.STDEV.S(HyperP_results[[#This Row],[OACC Fold 1]:[OACC fold 5]])</f>
        <v>2.7747000008414052E-3</v>
      </c>
      <c r="R668">
        <v>0.98373034941992177</v>
      </c>
      <c r="S668">
        <v>0.98125901009130223</v>
      </c>
      <c r="T668">
        <v>0.98476007414017985</v>
      </c>
      <c r="U668">
        <v>0.98791789661563811</v>
      </c>
      <c r="V668">
        <v>0.98757465504221875</v>
      </c>
      <c r="W668">
        <f>STANDARDIZE(HyperP_results[[#This Row],[AvgROCAUC]],AVERAGE(Y:Y),_xlfn.STDEV.S(Y:Y))</f>
        <v>0.6415506401905412</v>
      </c>
      <c r="X668">
        <f>_xlfn.STDEV.S(HyperP_results[[#This Row],[ROC_AUC Fold 1]:[ROC_AUC Fold 5]])</f>
        <v>4.4267772907860613E-4</v>
      </c>
      <c r="Y668">
        <v>0.99838877058378162</v>
      </c>
      <c r="Z668">
        <v>0.9989618646445253</v>
      </c>
      <c r="AA668">
        <v>0.99781683541598987</v>
      </c>
      <c r="AB668">
        <v>0.99834569746363455</v>
      </c>
      <c r="AC668">
        <v>0.99866030099381364</v>
      </c>
      <c r="AD668">
        <v>0.99815915440094438</v>
      </c>
      <c r="AE668">
        <v>0.99926211362184858</v>
      </c>
      <c r="AF668">
        <v>0.99813366040010876</v>
      </c>
      <c r="AG668">
        <v>0.99883086793797882</v>
      </c>
      <c r="AH668">
        <v>0.99982537732028565</v>
      </c>
      <c r="AI668">
        <v>0.99856803285787543</v>
      </c>
      <c r="AJ668">
        <v>0.99799142042226874</v>
      </c>
      <c r="AK668">
        <v>0.99516318392443415</v>
      </c>
      <c r="AL668">
        <v>0.9994653167874874</v>
      </c>
      <c r="AM668">
        <v>0.998962678812646</v>
      </c>
      <c r="AN668">
        <v>0.99844339619147926</v>
      </c>
      <c r="AO668">
        <v>0.99658060060595266</v>
      </c>
      <c r="AP668">
        <v>0.99987225743433295</v>
      </c>
      <c r="AQ668">
        <v>0.99910296865497095</v>
      </c>
      <c r="AR668">
        <v>0.99926835843733774</v>
      </c>
      <c r="AS668">
        <v>0.99690860215053767</v>
      </c>
      <c r="AT668">
        <v>0.9997663750198853</v>
      </c>
      <c r="AU668">
        <v>0.99870344255031607</v>
      </c>
      <c r="AV668">
        <v>0.99890798136252656</v>
      </c>
      <c r="AW668">
        <v>0.99576590625556949</v>
      </c>
      <c r="AX668">
        <v>0.99990183039843317</v>
      </c>
      <c r="AY668">
        <v>1165.6392438411713</v>
      </c>
      <c r="AZ668">
        <f>_xlfn.STDEV.S(HyperP_results[[#This Row],[Train Time Fold 1]:[Train Time Fold 5]])</f>
        <v>150.74891651768752</v>
      </c>
      <c r="BA668">
        <v>1081.1294298171997</v>
      </c>
      <c r="BB668">
        <v>1062.5987031459808</v>
      </c>
      <c r="BC668">
        <v>1136.1413578987122</v>
      </c>
      <c r="BD668">
        <v>1430.2348012924194</v>
      </c>
      <c r="BE668">
        <v>1118.0919270515442</v>
      </c>
    </row>
    <row r="669" spans="1:57" x14ac:dyDescent="0.25">
      <c r="A669" t="s">
        <v>7</v>
      </c>
      <c r="B6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0.65189796116087539</v>
      </c>
      <c r="C669">
        <v>34</v>
      </c>
      <c r="D669">
        <v>0.85</v>
      </c>
      <c r="E669">
        <v>0.999</v>
      </c>
      <c r="F669">
        <v>256</v>
      </c>
      <c r="G669">
        <v>2</v>
      </c>
      <c r="H669">
        <v>8</v>
      </c>
      <c r="I669">
        <v>5</v>
      </c>
      <c r="J669">
        <v>0</v>
      </c>
      <c r="K669">
        <v>1</v>
      </c>
      <c r="L669" t="b">
        <v>0</v>
      </c>
      <c r="M6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69">
        <f>STANDARDIZE(HyperP_results[[#This Row],[Nparam]],AVERAGE(M:M),_xlfn.STDEV.S(M:M))</f>
        <v>0.48213227598715674</v>
      </c>
      <c r="O669">
        <f>STANDARDIZE(HyperP_results[[#This Row],[AvgOACC]],AVERAGE(P:P),_xlfn.STDEV.S(P:P))</f>
        <v>0.65196057294204668</v>
      </c>
      <c r="P669">
        <v>0.98341456717237585</v>
      </c>
      <c r="Q669">
        <f>_xlfn.STDEV.S(HyperP_results[[#This Row],[OACC Fold 1]:[OACC fold 5]])</f>
        <v>1.3039566220178519E-3</v>
      </c>
      <c r="R669">
        <v>0.9853092606576509</v>
      </c>
      <c r="S669">
        <v>0.98283792132903136</v>
      </c>
      <c r="T669">
        <v>0.9824260314409281</v>
      </c>
      <c r="U669">
        <v>0.98421088762270881</v>
      </c>
      <c r="V669">
        <v>0.98228873481156043</v>
      </c>
      <c r="W669">
        <f>STANDARDIZE(HyperP_results[[#This Row],[AvgROCAUC]],AVERAGE(Y:Y),_xlfn.STDEV.S(Y:Y))</f>
        <v>0.68020182288985331</v>
      </c>
      <c r="X669">
        <f>_xlfn.STDEV.S(HyperP_results[[#This Row],[ROC_AUC Fold 1]:[ROC_AUC Fold 5]])</f>
        <v>4.6324802556973126E-4</v>
      </c>
      <c r="Y669">
        <v>0.9986427814429083</v>
      </c>
      <c r="Z669">
        <v>0.99901363576634183</v>
      </c>
      <c r="AA669">
        <v>0.99885026336114535</v>
      </c>
      <c r="AB669">
        <v>0.99783900628266153</v>
      </c>
      <c r="AC669">
        <v>0.99869916531868952</v>
      </c>
      <c r="AD669">
        <v>0.9988118364857036</v>
      </c>
      <c r="AE669">
        <v>0.99915868530691032</v>
      </c>
      <c r="AF669">
        <v>0.99825416258388666</v>
      </c>
      <c r="AG669">
        <v>0.99893794926632218</v>
      </c>
      <c r="AH669">
        <v>0.99984812796386735</v>
      </c>
      <c r="AI669">
        <v>0.99912111972627948</v>
      </c>
      <c r="AJ669">
        <v>0.99860324489347008</v>
      </c>
      <c r="AK669">
        <v>0.99822617774609401</v>
      </c>
      <c r="AL669">
        <v>0.9998409034855078</v>
      </c>
      <c r="AM669">
        <v>0.99824085063520063</v>
      </c>
      <c r="AN669">
        <v>0.99767959232192971</v>
      </c>
      <c r="AO669">
        <v>0.99662430196637553</v>
      </c>
      <c r="AP669">
        <v>0.99942047618820551</v>
      </c>
      <c r="AQ669">
        <v>0.99907714050993124</v>
      </c>
      <c r="AR669">
        <v>0.99864655383751677</v>
      </c>
      <c r="AS669">
        <v>0.99800147032614495</v>
      </c>
      <c r="AT669">
        <v>0.99973173199443111</v>
      </c>
      <c r="AU669">
        <v>0.99899912562373816</v>
      </c>
      <c r="AV669">
        <v>0.99890762955836365</v>
      </c>
      <c r="AW669">
        <v>0.99760696993999887</v>
      </c>
      <c r="AX669">
        <v>0.99980277030450415</v>
      </c>
      <c r="AY669">
        <v>945.54247975349426</v>
      </c>
      <c r="AZ669">
        <f>_xlfn.STDEV.S(HyperP_results[[#This Row],[Train Time Fold 1]:[Train Time Fold 5]])</f>
        <v>90.630918904859669</v>
      </c>
      <c r="BA669">
        <v>996.87155032157898</v>
      </c>
      <c r="BB669">
        <v>920.15348172187805</v>
      </c>
      <c r="BC669">
        <v>1074.3004388809204</v>
      </c>
      <c r="BD669">
        <v>845.47533679008484</v>
      </c>
      <c r="BE669">
        <v>890.91159105300903</v>
      </c>
    </row>
    <row r="670" spans="1:57" x14ac:dyDescent="0.25">
      <c r="A670" t="s">
        <v>10</v>
      </c>
      <c r="B6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0.65174909063656861</v>
      </c>
      <c r="C670">
        <v>31</v>
      </c>
      <c r="D670">
        <v>0.9</v>
      </c>
      <c r="E670">
        <v>0.9</v>
      </c>
      <c r="F670">
        <v>256</v>
      </c>
      <c r="G670">
        <v>2</v>
      </c>
      <c r="H670">
        <v>4</v>
      </c>
      <c r="I670">
        <v>7</v>
      </c>
      <c r="J670">
        <v>0</v>
      </c>
      <c r="K670">
        <v>1</v>
      </c>
      <c r="L670" t="b">
        <v>0</v>
      </c>
      <c r="M6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0">
        <f>STANDARDIZE(HyperP_results[[#This Row],[Nparam]],AVERAGE(M:M),_xlfn.STDEV.S(M:M))</f>
        <v>0.48213227598715674</v>
      </c>
      <c r="O670">
        <f>STANDARDIZE(HyperP_results[[#This Row],[AvgOACC]],AVERAGE(P:P),_xlfn.STDEV.S(P:P))</f>
        <v>0.69753950386986696</v>
      </c>
      <c r="P670">
        <v>0.98470515548843274</v>
      </c>
      <c r="Q670">
        <f>_xlfn.STDEV.S(HyperP_results[[#This Row],[OACC Fold 1]:[OACC fold 5]])</f>
        <v>2.18782512768882E-3</v>
      </c>
      <c r="R670">
        <v>0.98791789661563811</v>
      </c>
      <c r="S670">
        <v>0.98462277751081206</v>
      </c>
      <c r="T670">
        <v>0.98276927301434747</v>
      </c>
      <c r="U670">
        <v>0.98263197638497979</v>
      </c>
      <c r="V670">
        <v>0.98558385391638637</v>
      </c>
      <c r="W670">
        <f>STANDARDIZE(HyperP_results[[#This Row],[AvgROCAUC]],AVERAGE(Y:Y),_xlfn.STDEV.S(Y:Y))</f>
        <v>0.63450111083817406</v>
      </c>
      <c r="X670">
        <f>_xlfn.STDEV.S(HyperP_results[[#This Row],[ROC_AUC Fold 1]:[ROC_AUC Fold 5]])</f>
        <v>5.7659649969406159E-4</v>
      </c>
      <c r="Y670">
        <v>0.99834244193657917</v>
      </c>
      <c r="Z670">
        <v>0.99865527049005431</v>
      </c>
      <c r="AA670">
        <v>0.9977327971677088</v>
      </c>
      <c r="AB670">
        <v>0.99790755924799301</v>
      </c>
      <c r="AC670">
        <v>0.99825911934475953</v>
      </c>
      <c r="AD670">
        <v>0.99915746343238032</v>
      </c>
      <c r="AE670">
        <v>0.99920948323070558</v>
      </c>
      <c r="AF670">
        <v>0.99890670375793489</v>
      </c>
      <c r="AG670">
        <v>0.99628349076219336</v>
      </c>
      <c r="AH670">
        <v>0.99993115919527287</v>
      </c>
      <c r="AI670">
        <v>0.99859790207564536</v>
      </c>
      <c r="AJ670">
        <v>0.99792033746536579</v>
      </c>
      <c r="AK670">
        <v>0.99446028634230377</v>
      </c>
      <c r="AL670">
        <v>0.99984096093662789</v>
      </c>
      <c r="AM670">
        <v>0.99846785476133848</v>
      </c>
      <c r="AN670">
        <v>0.99791494930687186</v>
      </c>
      <c r="AO670">
        <v>0.99496636072001432</v>
      </c>
      <c r="AP670">
        <v>0.99983777239945926</v>
      </c>
      <c r="AQ670">
        <v>0.99851456338957845</v>
      </c>
      <c r="AR670">
        <v>0.99889651995322104</v>
      </c>
      <c r="AS670">
        <v>0.99592047614804247</v>
      </c>
      <c r="AT670">
        <v>0.99989867058682458</v>
      </c>
      <c r="AU670">
        <v>0.99921868414570458</v>
      </c>
      <c r="AV670">
        <v>0.99913163623005175</v>
      </c>
      <c r="AW670">
        <v>0.99835160102180243</v>
      </c>
      <c r="AX670">
        <v>0.99993166189257432</v>
      </c>
      <c r="AY670">
        <v>762.97135677337644</v>
      </c>
      <c r="AZ670">
        <f>_xlfn.STDEV.S(HyperP_results[[#This Row],[Train Time Fold 1]:[Train Time Fold 5]])</f>
        <v>129.63928810003165</v>
      </c>
      <c r="BA670">
        <v>936.52697706222534</v>
      </c>
      <c r="BB670">
        <v>619.08082318305969</v>
      </c>
      <c r="BC670">
        <v>661.16376709938049</v>
      </c>
      <c r="BD670">
        <v>757.61625552177429</v>
      </c>
      <c r="BE670">
        <v>840.4689610004425</v>
      </c>
    </row>
    <row r="671" spans="1:57" x14ac:dyDescent="0.25">
      <c r="A671" t="s">
        <v>3</v>
      </c>
      <c r="B6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0.65110687377830845</v>
      </c>
      <c r="C671">
        <v>30</v>
      </c>
      <c r="D671">
        <v>0.9</v>
      </c>
      <c r="E671">
        <v>0.999</v>
      </c>
      <c r="F671">
        <v>256</v>
      </c>
      <c r="G671">
        <v>2</v>
      </c>
      <c r="H671">
        <v>4</v>
      </c>
      <c r="I671">
        <v>5</v>
      </c>
      <c r="J671">
        <v>0</v>
      </c>
      <c r="K671">
        <v>1</v>
      </c>
      <c r="L671" t="b">
        <v>0</v>
      </c>
      <c r="M6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1">
        <f>STANDARDIZE(HyperP_results[[#This Row],[Nparam]],AVERAGE(M:M),_xlfn.STDEV.S(M:M))</f>
        <v>0.48213227598715674</v>
      </c>
      <c r="O671">
        <f>STANDARDIZE(HyperP_results[[#This Row],[AvgOACC]],AVERAGE(P:P),_xlfn.STDEV.S(P:P))</f>
        <v>0.66990121596682772</v>
      </c>
      <c r="P671">
        <v>0.98392256470103656</v>
      </c>
      <c r="Q671">
        <f>_xlfn.STDEV.S(HyperP_results[[#This Row],[OACC Fold 1]:[OACC fold 5]])</f>
        <v>1.1357095520052145E-3</v>
      </c>
      <c r="R671">
        <v>0.98386764604928945</v>
      </c>
      <c r="S671">
        <v>0.98373034941992177</v>
      </c>
      <c r="T671">
        <v>0.98256332807029589</v>
      </c>
      <c r="U671">
        <v>0.98572115054575415</v>
      </c>
      <c r="V671">
        <v>0.98373034941992177</v>
      </c>
      <c r="W671">
        <f>STANDARDIZE(HyperP_results[[#This Row],[AvgROCAUC]],AVERAGE(Y:Y),_xlfn.STDEV.S(Y:Y))</f>
        <v>0.65605029175021956</v>
      </c>
      <c r="X671">
        <f>_xlfn.STDEV.S(HyperP_results[[#This Row],[ROC_AUC Fold 1]:[ROC_AUC Fold 5]])</f>
        <v>3.412623706271145E-4</v>
      </c>
      <c r="Y671">
        <v>0.99848406052557626</v>
      </c>
      <c r="Z671">
        <v>0.99805854765194268</v>
      </c>
      <c r="AA671">
        <v>0.99865239276745188</v>
      </c>
      <c r="AB671">
        <v>0.9982380068850415</v>
      </c>
      <c r="AC671">
        <v>0.99892179363728084</v>
      </c>
      <c r="AD671">
        <v>0.99854956168616438</v>
      </c>
      <c r="AE671">
        <v>0.99822806194202574</v>
      </c>
      <c r="AF671">
        <v>0.99898239720097204</v>
      </c>
      <c r="AG671">
        <v>0.99632173409374447</v>
      </c>
      <c r="AH671">
        <v>0.99990046593432957</v>
      </c>
      <c r="AI671">
        <v>0.9989626209452559</v>
      </c>
      <c r="AJ671">
        <v>0.99898291564921204</v>
      </c>
      <c r="AK671">
        <v>0.99698159864551783</v>
      </c>
      <c r="AL671">
        <v>0.99988934914257932</v>
      </c>
      <c r="AM671">
        <v>0.99844345401191703</v>
      </c>
      <c r="AN671">
        <v>0.99821298298082572</v>
      </c>
      <c r="AO671">
        <v>0.99696355373373724</v>
      </c>
      <c r="AP671">
        <v>0.99984384785541591</v>
      </c>
      <c r="AQ671">
        <v>0.99921769075551092</v>
      </c>
      <c r="AR671">
        <v>0.99899569169512581</v>
      </c>
      <c r="AS671">
        <v>0.99769277609457607</v>
      </c>
      <c r="AT671">
        <v>0.9999177443587165</v>
      </c>
      <c r="AU671">
        <v>0.99890495609118901</v>
      </c>
      <c r="AV671">
        <v>0.99898311932530626</v>
      </c>
      <c r="AW671">
        <v>0.99660711103190169</v>
      </c>
      <c r="AX671">
        <v>0.99990934213239369</v>
      </c>
      <c r="AY671">
        <v>910.74187283515926</v>
      </c>
      <c r="AZ671">
        <f>_xlfn.STDEV.S(HyperP_results[[#This Row],[Train Time Fold 1]:[Train Time Fold 5]])</f>
        <v>204.28916233052357</v>
      </c>
      <c r="BA671">
        <v>870.79708862304688</v>
      </c>
      <c r="BB671">
        <v>817.98400926589966</v>
      </c>
      <c r="BC671">
        <v>669.82048654556274</v>
      </c>
      <c r="BD671">
        <v>977.35391783714294</v>
      </c>
      <c r="BE671">
        <v>1217.7538619041443</v>
      </c>
    </row>
    <row r="672" spans="1:57" x14ac:dyDescent="0.25">
      <c r="A672" t="s">
        <v>4</v>
      </c>
      <c r="B6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0.65072386312450092</v>
      </c>
      <c r="C672">
        <v>35</v>
      </c>
      <c r="D672">
        <v>0.85</v>
      </c>
      <c r="E672">
        <v>0.9</v>
      </c>
      <c r="F672">
        <v>256</v>
      </c>
      <c r="G672">
        <v>2</v>
      </c>
      <c r="H672">
        <v>8</v>
      </c>
      <c r="I672">
        <v>7</v>
      </c>
      <c r="J672">
        <v>0</v>
      </c>
      <c r="K672">
        <v>1</v>
      </c>
      <c r="L672" t="b">
        <v>0</v>
      </c>
      <c r="M6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2">
        <f>STANDARDIZE(HyperP_results[[#This Row],[Nparam]],AVERAGE(M:M),_xlfn.STDEV.S(M:M))</f>
        <v>0.48213227598715674</v>
      </c>
      <c r="O672">
        <f>STANDARDIZE(HyperP_results[[#This Row],[AvgOACC]],AVERAGE(P:P),_xlfn.STDEV.S(P:P))</f>
        <v>0.71063132445551691</v>
      </c>
      <c r="P672">
        <v>0.98507585638772566</v>
      </c>
      <c r="Q672">
        <f>_xlfn.STDEV.S(HyperP_results[[#This Row],[OACC Fold 1]:[OACC fold 5]])</f>
        <v>2.4948728097205532E-3</v>
      </c>
      <c r="R672">
        <v>0.98222008649687653</v>
      </c>
      <c r="S672">
        <v>0.98455412919612828</v>
      </c>
      <c r="T672">
        <v>0.98345575616118619</v>
      </c>
      <c r="U672">
        <v>0.98675087526601224</v>
      </c>
      <c r="V672">
        <v>0.98839843481842515</v>
      </c>
      <c r="W672">
        <f>STANDARDIZE(HyperP_results[[#This Row],[AvgROCAUC]],AVERAGE(Y:Y),_xlfn.STDEV.S(Y:Y))</f>
        <v>0.61310812022889105</v>
      </c>
      <c r="X672">
        <f>_xlfn.STDEV.S(HyperP_results[[#This Row],[ROC_AUC Fold 1]:[ROC_AUC Fold 5]])</f>
        <v>4.4372660422688795E-4</v>
      </c>
      <c r="Y672">
        <v>0.99820184981120419</v>
      </c>
      <c r="Z672">
        <v>0.99848107361959182</v>
      </c>
      <c r="AA672">
        <v>0.99866048884252401</v>
      </c>
      <c r="AB672">
        <v>0.99749562654792712</v>
      </c>
      <c r="AC672">
        <v>0.9981877140631239</v>
      </c>
      <c r="AD672">
        <v>0.99818434598285377</v>
      </c>
      <c r="AE672">
        <v>0.99894909926514197</v>
      </c>
      <c r="AF672">
        <v>0.99841493708630602</v>
      </c>
      <c r="AG672">
        <v>0.99661769292461244</v>
      </c>
      <c r="AH672">
        <v>0.99991330625968444</v>
      </c>
      <c r="AI672">
        <v>0.99886373522042737</v>
      </c>
      <c r="AJ672">
        <v>0.99838612617696998</v>
      </c>
      <c r="AK672">
        <v>0.99759378898592055</v>
      </c>
      <c r="AL672">
        <v>0.99985981926681922</v>
      </c>
      <c r="AM672">
        <v>0.99906016607555115</v>
      </c>
      <c r="AN672">
        <v>0.99652019392926727</v>
      </c>
      <c r="AO672">
        <v>0.99349395532584794</v>
      </c>
      <c r="AP672">
        <v>0.99981141669808771</v>
      </c>
      <c r="AQ672">
        <v>0.99916104822533269</v>
      </c>
      <c r="AR672">
        <v>0.99788550885324434</v>
      </c>
      <c r="AS672">
        <v>0.99565047080140212</v>
      </c>
      <c r="AT672">
        <v>0.99952667458381406</v>
      </c>
      <c r="AU672">
        <v>0.99895502102804501</v>
      </c>
      <c r="AV672">
        <v>0.99898821122766313</v>
      </c>
      <c r="AW672">
        <v>0.99548064070575659</v>
      </c>
      <c r="AX672">
        <v>0.99922449605457297</v>
      </c>
      <c r="AY672">
        <v>760.24183773994446</v>
      </c>
      <c r="AZ672">
        <f>_xlfn.STDEV.S(HyperP_results[[#This Row],[Train Time Fold 1]:[Train Time Fold 5]])</f>
        <v>133.90470540561884</v>
      </c>
      <c r="BA672">
        <v>595.78096008300781</v>
      </c>
      <c r="BB672">
        <v>685.4918794631958</v>
      </c>
      <c r="BC672">
        <v>774.97878170013428</v>
      </c>
      <c r="BD672">
        <v>789.78808784484863</v>
      </c>
      <c r="BE672">
        <v>955.16947960853577</v>
      </c>
    </row>
    <row r="673" spans="1:57" x14ac:dyDescent="0.25">
      <c r="A673" t="s">
        <v>2</v>
      </c>
      <c r="B6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0.65047510486406435</v>
      </c>
      <c r="C673">
        <v>85</v>
      </c>
      <c r="D673">
        <v>0.9</v>
      </c>
      <c r="E673">
        <v>0.999</v>
      </c>
      <c r="F673">
        <v>128</v>
      </c>
      <c r="G673">
        <v>5</v>
      </c>
      <c r="H673">
        <v>2</v>
      </c>
      <c r="I673">
        <v>3</v>
      </c>
      <c r="J673">
        <v>0</v>
      </c>
      <c r="K673">
        <v>1</v>
      </c>
      <c r="L673" t="b">
        <v>0</v>
      </c>
      <c r="M6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997546</v>
      </c>
      <c r="N673">
        <f>STANDARDIZE(HyperP_results[[#This Row],[Nparam]],AVERAGE(M:M),_xlfn.STDEV.S(M:M))</f>
        <v>-2.9374437583873068E-2</v>
      </c>
      <c r="O673">
        <f>STANDARDIZE(HyperP_results[[#This Row],[AvgOACC]],AVERAGE(P:P),_xlfn.STDEV.S(P:P))</f>
        <v>0.30769417976384256</v>
      </c>
      <c r="P673">
        <v>0.97366650648726571</v>
      </c>
      <c r="Q673">
        <f>_xlfn.STDEV.S(HyperP_results[[#This Row],[OACC Fold 1]:[OACC fold 5]])</f>
        <v>1.7479052651455122E-3</v>
      </c>
      <c r="R673">
        <v>0.9732958055879728</v>
      </c>
      <c r="S673">
        <v>0.97556119997254065</v>
      </c>
      <c r="T673">
        <v>0.97130500446214041</v>
      </c>
      <c r="U673">
        <v>0.97521795839912129</v>
      </c>
      <c r="V673">
        <v>0.97295256401455343</v>
      </c>
      <c r="W673">
        <f>STANDARDIZE(HyperP_results[[#This Row],[AvgROCAUC]],AVERAGE(Y:Y),_xlfn.STDEV.S(Y:Y))</f>
        <v>0.40624664867507393</v>
      </c>
      <c r="X673">
        <f>_xlfn.STDEV.S(HyperP_results[[#This Row],[ROC_AUC Fold 1]:[ROC_AUC Fold 5]])</f>
        <v>6.1812033321071542E-4</v>
      </c>
      <c r="Y673">
        <v>0.99684238144723791</v>
      </c>
      <c r="Z673">
        <v>0.9969376259296947</v>
      </c>
      <c r="AA673">
        <v>0.99692880282753638</v>
      </c>
      <c r="AB673">
        <v>0.99582167955020096</v>
      </c>
      <c r="AC673">
        <v>0.99750472421896186</v>
      </c>
      <c r="AD673">
        <v>0.99701907470979523</v>
      </c>
      <c r="AE673">
        <v>0.99768854497656079</v>
      </c>
      <c r="AF673">
        <v>0.99685235260701699</v>
      </c>
      <c r="AG673">
        <v>0.99429955296144479</v>
      </c>
      <c r="AH673">
        <v>0.99943058758535297</v>
      </c>
      <c r="AI673">
        <v>0.99799301424868758</v>
      </c>
      <c r="AJ673">
        <v>0.99686936881889354</v>
      </c>
      <c r="AK673">
        <v>0.99325833184815537</v>
      </c>
      <c r="AL673">
        <v>0.99964916037198681</v>
      </c>
      <c r="AM673">
        <v>0.99749230701273683</v>
      </c>
      <c r="AN673">
        <v>0.995691991381909</v>
      </c>
      <c r="AO673">
        <v>0.99210939820590505</v>
      </c>
      <c r="AP673">
        <v>0.99877113490264136</v>
      </c>
      <c r="AQ673">
        <v>0.99816771589889164</v>
      </c>
      <c r="AR673">
        <v>0.9966561199481847</v>
      </c>
      <c r="AS673">
        <v>0.99604601081209543</v>
      </c>
      <c r="AT673">
        <v>0.99933620975771653</v>
      </c>
      <c r="AU673">
        <v>0.998057912526496</v>
      </c>
      <c r="AV673">
        <v>0.99602963079819551</v>
      </c>
      <c r="AW673">
        <v>0.99412946295966254</v>
      </c>
      <c r="AX673">
        <v>0.9993869390968142</v>
      </c>
      <c r="AY673">
        <v>663.85960736274717</v>
      </c>
      <c r="AZ673">
        <f>_xlfn.STDEV.S(HyperP_results[[#This Row],[Train Time Fold 1]:[Train Time Fold 5]])</f>
        <v>101.28186690070845</v>
      </c>
      <c r="BA673">
        <v>569.85308408737183</v>
      </c>
      <c r="BB673">
        <v>798.34939122200012</v>
      </c>
      <c r="BC673">
        <v>555.28262901306152</v>
      </c>
      <c r="BD673">
        <v>697.89157319068909</v>
      </c>
      <c r="BE673">
        <v>697.9213593006134</v>
      </c>
    </row>
    <row r="674" spans="1:57" x14ac:dyDescent="0.25">
      <c r="A674" t="s">
        <v>4</v>
      </c>
      <c r="B6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0.64954630769797495</v>
      </c>
      <c r="C674">
        <v>31</v>
      </c>
      <c r="D674">
        <v>0.85</v>
      </c>
      <c r="E674">
        <v>0.9</v>
      </c>
      <c r="F674">
        <v>256</v>
      </c>
      <c r="G674">
        <v>2</v>
      </c>
      <c r="H674">
        <v>4</v>
      </c>
      <c r="I674">
        <v>7</v>
      </c>
      <c r="J674">
        <v>0</v>
      </c>
      <c r="K674">
        <v>1</v>
      </c>
      <c r="L674" t="b">
        <v>0</v>
      </c>
      <c r="M6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4">
        <f>STANDARDIZE(HyperP_results[[#This Row],[Nparam]],AVERAGE(M:M),_xlfn.STDEV.S(M:M))</f>
        <v>0.48213227598715674</v>
      </c>
      <c r="O674">
        <f>STANDARDIZE(HyperP_results[[#This Row],[AvgOACC]],AVERAGE(P:P),_xlfn.STDEV.S(P:P))</f>
        <v>0.69317556367465294</v>
      </c>
      <c r="P674">
        <v>0.98458158852200184</v>
      </c>
      <c r="Q674">
        <f>_xlfn.STDEV.S(HyperP_results[[#This Row],[OACC Fold 1]:[OACC fold 5]])</f>
        <v>9.9788300983546163E-4</v>
      </c>
      <c r="R674">
        <v>0.98393629436397334</v>
      </c>
      <c r="S674">
        <v>0.98592709548980573</v>
      </c>
      <c r="T674">
        <v>0.98345575616118619</v>
      </c>
      <c r="U674">
        <v>0.9843481842520766</v>
      </c>
      <c r="V674">
        <v>0.985240612342967</v>
      </c>
      <c r="W674">
        <f>STANDARDIZE(HyperP_results[[#This Row],[AvgROCAUC]],AVERAGE(Y:Y),_xlfn.STDEV.S(Y:Y))</f>
        <v>0.62022321022795457</v>
      </c>
      <c r="X674">
        <f>_xlfn.STDEV.S(HyperP_results[[#This Row],[ROC_AUC Fold 1]:[ROC_AUC Fold 5]])</f>
        <v>5.3812423817458104E-4</v>
      </c>
      <c r="Y674">
        <v>0.99824860931498149</v>
      </c>
      <c r="Z674">
        <v>0.99854835687248711</v>
      </c>
      <c r="AA674">
        <v>0.99836694804004156</v>
      </c>
      <c r="AB674">
        <v>0.99823781544581358</v>
      </c>
      <c r="AC674">
        <v>0.99734804199791671</v>
      </c>
      <c r="AD674">
        <v>0.9987418842186484</v>
      </c>
      <c r="AE674">
        <v>0.99912774554242667</v>
      </c>
      <c r="AF674">
        <v>0.99907656962056268</v>
      </c>
      <c r="AG674">
        <v>0.99592723370759817</v>
      </c>
      <c r="AH674">
        <v>0.99981631440608099</v>
      </c>
      <c r="AI674">
        <v>0.99891051136062248</v>
      </c>
      <c r="AJ674">
        <v>0.99818556077213227</v>
      </c>
      <c r="AK674">
        <v>0.99641760232875898</v>
      </c>
      <c r="AL674">
        <v>0.99979554582614449</v>
      </c>
      <c r="AM674">
        <v>0.99862583273585248</v>
      </c>
      <c r="AN674">
        <v>0.99796238732082976</v>
      </c>
      <c r="AO674">
        <v>0.99634531129329296</v>
      </c>
      <c r="AP674">
        <v>0.99979645068128697</v>
      </c>
      <c r="AQ674">
        <v>0.99879893338826875</v>
      </c>
      <c r="AR674">
        <v>0.9962931506321735</v>
      </c>
      <c r="AS674">
        <v>0.99392539951286163</v>
      </c>
      <c r="AT674">
        <v>0.99989767955500197</v>
      </c>
      <c r="AU674">
        <v>0.99910829245484456</v>
      </c>
      <c r="AV674">
        <v>0.99789198945624402</v>
      </c>
      <c r="AW674">
        <v>0.99794960048713843</v>
      </c>
      <c r="AX674">
        <v>0.99978506099671594</v>
      </c>
      <c r="AY674">
        <v>760.13580040931697</v>
      </c>
      <c r="AZ674">
        <f>_xlfn.STDEV.S(HyperP_results[[#This Row],[Train Time Fold 1]:[Train Time Fold 5]])</f>
        <v>63.090408926756417</v>
      </c>
      <c r="BA674">
        <v>715.9597761631012</v>
      </c>
      <c r="BB674">
        <v>743.86646127700806</v>
      </c>
      <c r="BC674">
        <v>690.34986805915833</v>
      </c>
      <c r="BD674">
        <v>811.9245069026947</v>
      </c>
      <c r="BE674">
        <v>838.5783896446228</v>
      </c>
    </row>
    <row r="675" spans="1:57" x14ac:dyDescent="0.25">
      <c r="A675" t="s">
        <v>10</v>
      </c>
      <c r="B6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0.64952622115173464</v>
      </c>
      <c r="C675">
        <v>35</v>
      </c>
      <c r="D675">
        <v>0.9</v>
      </c>
      <c r="E675">
        <v>0.9</v>
      </c>
      <c r="F675">
        <v>256</v>
      </c>
      <c r="G675">
        <v>2</v>
      </c>
      <c r="H675">
        <v>8</v>
      </c>
      <c r="I675">
        <v>7</v>
      </c>
      <c r="J675">
        <v>0</v>
      </c>
      <c r="K675">
        <v>1</v>
      </c>
      <c r="L675" t="b">
        <v>0</v>
      </c>
      <c r="M6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5">
        <f>STANDARDIZE(HyperP_results[[#This Row],[Nparam]],AVERAGE(M:M),_xlfn.STDEV.S(M:M))</f>
        <v>0.48213227598715674</v>
      </c>
      <c r="O675">
        <f>STANDARDIZE(HyperP_results[[#This Row],[AvgOACC]],AVERAGE(P:P),_xlfn.STDEV.S(P:P))</f>
        <v>0.70238832630899017</v>
      </c>
      <c r="P675">
        <v>0.9848424521178003</v>
      </c>
      <c r="Q675">
        <f>_xlfn.STDEV.S(HyperP_results[[#This Row],[OACC Fold 1]:[OACC fold 5]])</f>
        <v>2.9979749436850178E-3</v>
      </c>
      <c r="R675">
        <v>0.98537790897233468</v>
      </c>
      <c r="S675">
        <v>0.98057252694446351</v>
      </c>
      <c r="T675">
        <v>0.98318116290245072</v>
      </c>
      <c r="U675">
        <v>0.98730006178348317</v>
      </c>
      <c r="V675">
        <v>0.98778059998627032</v>
      </c>
      <c r="W675">
        <f>STANDARDIZE(HyperP_results[[#This Row],[AvgROCAUC]],AVERAGE(Y:Y),_xlfn.STDEV.S(Y:Y))</f>
        <v>0.61107000556957947</v>
      </c>
      <c r="X675">
        <f>_xlfn.STDEV.S(HyperP_results[[#This Row],[ROC_AUC Fold 1]:[ROC_AUC Fold 5]])</f>
        <v>5.5326146056602205E-4</v>
      </c>
      <c r="Y675">
        <v>0.99818845557021452</v>
      </c>
      <c r="Z675">
        <v>0.99842675109231571</v>
      </c>
      <c r="AA675">
        <v>0.99721886331867304</v>
      </c>
      <c r="AB675">
        <v>0.9983186583021707</v>
      </c>
      <c r="AC675">
        <v>0.99861125095662129</v>
      </c>
      <c r="AD675">
        <v>0.99836675418129195</v>
      </c>
      <c r="AE675">
        <v>0.99902263907318045</v>
      </c>
      <c r="AF675">
        <v>0.99824964467779542</v>
      </c>
      <c r="AG675">
        <v>0.99653081001603983</v>
      </c>
      <c r="AH675">
        <v>0.99978307893307061</v>
      </c>
      <c r="AI675">
        <v>0.9984194872679204</v>
      </c>
      <c r="AJ675">
        <v>0.9978438478339603</v>
      </c>
      <c r="AK675">
        <v>0.99238630962989371</v>
      </c>
      <c r="AL675">
        <v>0.99976391898449846</v>
      </c>
      <c r="AM675">
        <v>0.99900583824097033</v>
      </c>
      <c r="AN675">
        <v>0.99812429129977198</v>
      </c>
      <c r="AO675">
        <v>0.99593540218618193</v>
      </c>
      <c r="AP675">
        <v>0.99986098265200229</v>
      </c>
      <c r="AQ675">
        <v>0.99933524835815746</v>
      </c>
      <c r="AR675">
        <v>0.99900807890485976</v>
      </c>
      <c r="AS675">
        <v>0.99569691974098506</v>
      </c>
      <c r="AT675">
        <v>0.99989121630398448</v>
      </c>
      <c r="AU675">
        <v>0.99876031655005426</v>
      </c>
      <c r="AV675">
        <v>0.99839769868232686</v>
      </c>
      <c r="AW675">
        <v>0.99662159151666374</v>
      </c>
      <c r="AX675">
        <v>0.99986688575459837</v>
      </c>
      <c r="AY675">
        <v>889.7884552955627</v>
      </c>
      <c r="AZ675">
        <f>_xlfn.STDEV.S(HyperP_results[[#This Row],[Train Time Fold 1]:[Train Time Fold 5]])</f>
        <v>158.34147391522373</v>
      </c>
      <c r="BA675">
        <v>834.90914154052734</v>
      </c>
      <c r="BB675">
        <v>638.55819702148438</v>
      </c>
      <c r="BC675">
        <v>987.65909552574158</v>
      </c>
      <c r="BD675">
        <v>955.83352613449097</v>
      </c>
      <c r="BE675">
        <v>1031.9823162555695</v>
      </c>
    </row>
    <row r="676" spans="1:57" x14ac:dyDescent="0.25">
      <c r="A676" t="s">
        <v>3</v>
      </c>
      <c r="B6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0.64496903910154801</v>
      </c>
      <c r="C676">
        <v>38</v>
      </c>
      <c r="D676">
        <v>0.9</v>
      </c>
      <c r="E676">
        <v>0.999</v>
      </c>
      <c r="F676">
        <v>256</v>
      </c>
      <c r="G676">
        <v>2</v>
      </c>
      <c r="H676">
        <v>16</v>
      </c>
      <c r="I676">
        <v>5</v>
      </c>
      <c r="J676">
        <v>0</v>
      </c>
      <c r="K676">
        <v>1</v>
      </c>
      <c r="L676" t="b">
        <v>0</v>
      </c>
      <c r="M6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6">
        <f>STANDARDIZE(HyperP_results[[#This Row],[Nparam]],AVERAGE(M:M),_xlfn.STDEV.S(M:M))</f>
        <v>0.48213227598715674</v>
      </c>
      <c r="O676">
        <f>STANDARDIZE(HyperP_results[[#This Row],[AvgOACC]],AVERAGE(P:P),_xlfn.STDEV.S(P:P))</f>
        <v>0.63498969440509967</v>
      </c>
      <c r="P676">
        <v>0.98293402896958892</v>
      </c>
      <c r="Q676">
        <f>_xlfn.STDEV.S(HyperP_results[[#This Row],[OACC Fold 1]:[OACC fold 5]])</f>
        <v>1.5192850704054835E-3</v>
      </c>
      <c r="R676">
        <v>0.98050387862977961</v>
      </c>
      <c r="S676">
        <v>0.98421088762270881</v>
      </c>
      <c r="T676">
        <v>0.982494679755612</v>
      </c>
      <c r="U676">
        <v>0.98338710784650241</v>
      </c>
      <c r="V676">
        <v>0.98407359099334113</v>
      </c>
      <c r="W676">
        <f>STANDARDIZE(HyperP_results[[#This Row],[AvgROCAUC]],AVERAGE(Y:Y),_xlfn.STDEV.S(Y:Y))</f>
        <v>0.63845373298578245</v>
      </c>
      <c r="X676">
        <f>_xlfn.STDEV.S(HyperP_results[[#This Row],[ROC_AUC Fold 1]:[ROC_AUC Fold 5]])</f>
        <v>4.2002573341514142E-4</v>
      </c>
      <c r="Y676">
        <v>0.9983684180873047</v>
      </c>
      <c r="Z676">
        <v>0.99785308247394988</v>
      </c>
      <c r="AA676">
        <v>0.99896127604190676</v>
      </c>
      <c r="AB676">
        <v>0.99853358125997094</v>
      </c>
      <c r="AC676">
        <v>0.9983733847030406</v>
      </c>
      <c r="AD676">
        <v>0.9981207659576552</v>
      </c>
      <c r="AE676">
        <v>0.99865540297210786</v>
      </c>
      <c r="AF676">
        <v>0.99841795519570309</v>
      </c>
      <c r="AG676">
        <v>0.99389766381512501</v>
      </c>
      <c r="AH676">
        <v>0.99970539065583963</v>
      </c>
      <c r="AI676">
        <v>0.99930249541545602</v>
      </c>
      <c r="AJ676">
        <v>0.99915354066819084</v>
      </c>
      <c r="AK676">
        <v>0.99786119527119344</v>
      </c>
      <c r="AL676">
        <v>0.99971563131800734</v>
      </c>
      <c r="AM676">
        <v>0.99906939592424537</v>
      </c>
      <c r="AN676">
        <v>0.99873548622668196</v>
      </c>
      <c r="AO676">
        <v>0.99630740212677471</v>
      </c>
      <c r="AP676">
        <v>0.99981823901860623</v>
      </c>
      <c r="AQ676">
        <v>0.99901618685920301</v>
      </c>
      <c r="AR676">
        <v>0.99768944283848959</v>
      </c>
      <c r="AS676">
        <v>0.99751771074674733</v>
      </c>
      <c r="AT676">
        <v>0.99962167001099211</v>
      </c>
      <c r="AU676">
        <v>0.99851713848843049</v>
      </c>
      <c r="AV676">
        <v>0.99833474425318647</v>
      </c>
      <c r="AW676">
        <v>0.99629255034753172</v>
      </c>
      <c r="AX676">
        <v>0.99986889654380373</v>
      </c>
      <c r="AY676">
        <v>973.51269044876096</v>
      </c>
      <c r="AZ676">
        <f>_xlfn.STDEV.S(HyperP_results[[#This Row],[Train Time Fold 1]:[Train Time Fold 5]])</f>
        <v>115.71551548304059</v>
      </c>
      <c r="BA676">
        <v>857.67004728317261</v>
      </c>
      <c r="BB676">
        <v>1137.9121577739716</v>
      </c>
      <c r="BC676">
        <v>962.81477403640747</v>
      </c>
      <c r="BD676">
        <v>876.21702766418457</v>
      </c>
      <c r="BE676">
        <v>1032.9494454860687</v>
      </c>
    </row>
    <row r="677" spans="1:57" x14ac:dyDescent="0.25">
      <c r="A677" t="s">
        <v>4</v>
      </c>
      <c r="B6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0.64327973629102408</v>
      </c>
      <c r="C677">
        <v>34</v>
      </c>
      <c r="D677">
        <v>0.85</v>
      </c>
      <c r="E677">
        <v>0.9</v>
      </c>
      <c r="F677">
        <v>256</v>
      </c>
      <c r="G677">
        <v>2</v>
      </c>
      <c r="H677">
        <v>8</v>
      </c>
      <c r="I677">
        <v>5</v>
      </c>
      <c r="J677">
        <v>0</v>
      </c>
      <c r="K677">
        <v>1</v>
      </c>
      <c r="L677" t="b">
        <v>0</v>
      </c>
      <c r="M6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7">
        <f>STANDARDIZE(HyperP_results[[#This Row],[Nparam]],AVERAGE(M:M),_xlfn.STDEV.S(M:M))</f>
        <v>0.48213227598715674</v>
      </c>
      <c r="O677">
        <f>STANDARDIZE(HyperP_results[[#This Row],[AvgOACC]],AVERAGE(P:P),_xlfn.STDEV.S(P:P))</f>
        <v>0.64565710377118024</v>
      </c>
      <c r="P677">
        <v>0.98323608155419784</v>
      </c>
      <c r="Q677">
        <f>_xlfn.STDEV.S(HyperP_results[[#This Row],[OACC Fold 1]:[OACC fold 5]])</f>
        <v>2.1021409759693689E-3</v>
      </c>
      <c r="R677">
        <v>0.9842795359373927</v>
      </c>
      <c r="S677">
        <v>0.98359305279055398</v>
      </c>
      <c r="T677">
        <v>0.98469142582549596</v>
      </c>
      <c r="U677">
        <v>0.97954280222420542</v>
      </c>
      <c r="V677">
        <v>0.98407359099334113</v>
      </c>
      <c r="W677">
        <f>STANDARDIZE(HyperP_results[[#This Row],[AvgROCAUC]],AVERAGE(Y:Y),_xlfn.STDEV.S(Y:Y))</f>
        <v>0.61383766959834063</v>
      </c>
      <c r="X677">
        <f>_xlfn.STDEV.S(HyperP_results[[#This Row],[ROC_AUC Fold 1]:[ROC_AUC Fold 5]])</f>
        <v>2.6147248938854077E-4</v>
      </c>
      <c r="Y677">
        <v>0.99820664432069051</v>
      </c>
      <c r="Z677">
        <v>0.99796829779872132</v>
      </c>
      <c r="AA677">
        <v>0.99856908651817777</v>
      </c>
      <c r="AB677">
        <v>0.99819501287425405</v>
      </c>
      <c r="AC677">
        <v>0.99795186920348244</v>
      </c>
      <c r="AD677">
        <v>0.99834895520881706</v>
      </c>
      <c r="AE677">
        <v>0.99885203636309627</v>
      </c>
      <c r="AF677">
        <v>0.99851412734421918</v>
      </c>
      <c r="AG677">
        <v>0.99459918760767541</v>
      </c>
      <c r="AH677">
        <v>0.99961744735366054</v>
      </c>
      <c r="AI677">
        <v>0.99913680178895115</v>
      </c>
      <c r="AJ677">
        <v>0.99886769052787661</v>
      </c>
      <c r="AK677">
        <v>0.99632967979563958</v>
      </c>
      <c r="AL677">
        <v>0.99958392462504952</v>
      </c>
      <c r="AM677">
        <v>0.99889288109582319</v>
      </c>
      <c r="AN677">
        <v>0.99798819863677735</v>
      </c>
      <c r="AO677">
        <v>0.99597383116497351</v>
      </c>
      <c r="AP677">
        <v>0.99965845309067192</v>
      </c>
      <c r="AQ677">
        <v>0.99851601007432678</v>
      </c>
      <c r="AR677">
        <v>0.99810103519300708</v>
      </c>
      <c r="AS677">
        <v>0.99556269678607512</v>
      </c>
      <c r="AT677">
        <v>0.99978814899442436</v>
      </c>
      <c r="AU677">
        <v>0.99888425885472354</v>
      </c>
      <c r="AV677">
        <v>0.99807964920310799</v>
      </c>
      <c r="AW677">
        <v>0.99604315184459102</v>
      </c>
      <c r="AX677">
        <v>0.99990603869298467</v>
      </c>
      <c r="AY677">
        <v>829.25130772590637</v>
      </c>
      <c r="AZ677">
        <f>_xlfn.STDEV.S(HyperP_results[[#This Row],[Train Time Fold 1]:[Train Time Fold 5]])</f>
        <v>125.91166696403734</v>
      </c>
      <c r="BA677">
        <v>932.50869584083557</v>
      </c>
      <c r="BB677">
        <v>799.65090584754944</v>
      </c>
      <c r="BC677">
        <v>903.42648577690125</v>
      </c>
      <c r="BD677">
        <v>622.20448517799377</v>
      </c>
      <c r="BE677">
        <v>888.46596598625183</v>
      </c>
    </row>
    <row r="678" spans="1:57" x14ac:dyDescent="0.25">
      <c r="A678" t="s">
        <v>10</v>
      </c>
      <c r="B6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0.64304332197779468</v>
      </c>
      <c r="C678">
        <v>38</v>
      </c>
      <c r="D678">
        <v>0.9</v>
      </c>
      <c r="E678">
        <v>0.9</v>
      </c>
      <c r="F678">
        <v>256</v>
      </c>
      <c r="G678">
        <v>2</v>
      </c>
      <c r="H678">
        <v>16</v>
      </c>
      <c r="I678">
        <v>5</v>
      </c>
      <c r="J678">
        <v>0</v>
      </c>
      <c r="K678">
        <v>1</v>
      </c>
      <c r="L678" t="b">
        <v>0</v>
      </c>
      <c r="M6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78">
        <f>STANDARDIZE(HyperP_results[[#This Row],[Nparam]],AVERAGE(M:M),_xlfn.STDEV.S(M:M))</f>
        <v>0.48213227598715674</v>
      </c>
      <c r="O678">
        <f>STANDARDIZE(HyperP_results[[#This Row],[AvgOACC]],AVERAGE(P:P),_xlfn.STDEV.S(P:P))</f>
        <v>0.63838387011248754</v>
      </c>
      <c r="P678">
        <v>0.98303013661014627</v>
      </c>
      <c r="Q678">
        <f>_xlfn.STDEV.S(HyperP_results[[#This Row],[OACC Fold 1]:[OACC fold 5]])</f>
        <v>1.1764726978109677E-3</v>
      </c>
      <c r="R678">
        <v>0.98297521795839915</v>
      </c>
      <c r="S678">
        <v>0.98276927301434747</v>
      </c>
      <c r="T678">
        <v>0.98455412919612828</v>
      </c>
      <c r="U678">
        <v>0.98132765840598613</v>
      </c>
      <c r="V678">
        <v>0.98352440447587008</v>
      </c>
      <c r="W678">
        <f>STANDARDIZE(HyperP_results[[#This Row],[AvgROCAUC]],AVERAGE(Y:Y),_xlfn.STDEV.S(Y:Y))</f>
        <v>0.6189413395701</v>
      </c>
      <c r="X678">
        <f>_xlfn.STDEV.S(HyperP_results[[#This Row],[ROC_AUC Fold 1]:[ROC_AUC Fold 5]])</f>
        <v>2.4102674352181709E-4</v>
      </c>
      <c r="Y678">
        <v>0.99824018501734424</v>
      </c>
      <c r="Z678">
        <v>0.99850311553371285</v>
      </c>
      <c r="AA678">
        <v>0.99837261972533575</v>
      </c>
      <c r="AB678">
        <v>0.99801374417000899</v>
      </c>
      <c r="AC678">
        <v>0.99795552170978674</v>
      </c>
      <c r="AD678">
        <v>0.99835592394787664</v>
      </c>
      <c r="AE678">
        <v>0.99858651184439384</v>
      </c>
      <c r="AF678">
        <v>0.99736550526854517</v>
      </c>
      <c r="AG678">
        <v>0.99830971900433663</v>
      </c>
      <c r="AH678">
        <v>0.99973744838088663</v>
      </c>
      <c r="AI678">
        <v>0.99904296017161154</v>
      </c>
      <c r="AJ678">
        <v>0.99887694853216191</v>
      </c>
      <c r="AK678">
        <v>0.9958989781975881</v>
      </c>
      <c r="AL678">
        <v>0.99960496609780669</v>
      </c>
      <c r="AM678">
        <v>0.99936709471175</v>
      </c>
      <c r="AN678">
        <v>0.99886919032457089</v>
      </c>
      <c r="AO678">
        <v>0.9927338412641834</v>
      </c>
      <c r="AP678">
        <v>0.99982978669375755</v>
      </c>
      <c r="AQ678">
        <v>0.99919232554959092</v>
      </c>
      <c r="AR678">
        <v>0.99678330641105684</v>
      </c>
      <c r="AS678">
        <v>0.99487505940711696</v>
      </c>
      <c r="AT678">
        <v>0.99974747360135396</v>
      </c>
      <c r="AU678">
        <v>0.9984220237885123</v>
      </c>
      <c r="AV678">
        <v>0.99808851837121337</v>
      </c>
      <c r="AW678">
        <v>0.99762438365116146</v>
      </c>
      <c r="AX678">
        <v>0.99966198633456171</v>
      </c>
      <c r="AY678">
        <v>945.29625792503361</v>
      </c>
      <c r="AZ678">
        <f>_xlfn.STDEV.S(HyperP_results[[#This Row],[Train Time Fold 1]:[Train Time Fold 5]])</f>
        <v>89.066651815931777</v>
      </c>
      <c r="BA678">
        <v>984.83461093902588</v>
      </c>
      <c r="BB678">
        <v>841.36755394935608</v>
      </c>
      <c r="BC678">
        <v>1002.82839012146</v>
      </c>
      <c r="BD678">
        <v>1038.261821269989</v>
      </c>
      <c r="BE678">
        <v>859.18891334533691</v>
      </c>
    </row>
    <row r="679" spans="1:57" x14ac:dyDescent="0.25">
      <c r="A679" t="s">
        <v>4</v>
      </c>
      <c r="B6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0.6429487754953207</v>
      </c>
      <c r="C679">
        <v>17</v>
      </c>
      <c r="D679">
        <v>0.85</v>
      </c>
      <c r="E679">
        <v>0.9</v>
      </c>
      <c r="F679">
        <v>256</v>
      </c>
      <c r="G679">
        <v>1</v>
      </c>
      <c r="H679">
        <v>16</v>
      </c>
      <c r="I679">
        <v>3</v>
      </c>
      <c r="J679">
        <v>0</v>
      </c>
      <c r="K679">
        <v>1</v>
      </c>
      <c r="L679" t="b">
        <v>0</v>
      </c>
      <c r="M6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79">
        <f>STANDARDIZE(HyperP_results[[#This Row],[Nparam]],AVERAGE(M:M),_xlfn.STDEV.S(M:M))</f>
        <v>-0.20233564713292826</v>
      </c>
      <c r="O679">
        <f>STANDARDIZE(HyperP_results[[#This Row],[AvgOACC]],AVERAGE(P:P),_xlfn.STDEV.S(P:P))</f>
        <v>0.11034710649126674</v>
      </c>
      <c r="P679">
        <v>0.96807853367199836</v>
      </c>
      <c r="Q679">
        <f>_xlfn.STDEV.S(HyperP_results[[#This Row],[OACC Fold 1]:[OACC fold 5]])</f>
        <v>2.0963041785683162E-3</v>
      </c>
      <c r="R679">
        <v>0.96615638086084987</v>
      </c>
      <c r="S679">
        <v>0.96567584265806272</v>
      </c>
      <c r="T679">
        <v>0.96938285165099192</v>
      </c>
      <c r="U679">
        <v>0.9686277201894693</v>
      </c>
      <c r="V679">
        <v>0.97054987300061779</v>
      </c>
      <c r="W679">
        <f>STANDARDIZE(HyperP_results[[#This Row],[AvgROCAUC]],AVERAGE(Y:Y),_xlfn.STDEV.S(Y:Y))</f>
        <v>0.34251793451174589</v>
      </c>
      <c r="X679">
        <f>_xlfn.STDEV.S(HyperP_results[[#This Row],[ROC_AUC Fold 1]:[ROC_AUC Fold 5]])</f>
        <v>6.2107611755122237E-4</v>
      </c>
      <c r="Y679">
        <v>0.99642356410957456</v>
      </c>
      <c r="Z679">
        <v>0.99581929485195353</v>
      </c>
      <c r="AA679">
        <v>0.99603718750310255</v>
      </c>
      <c r="AB679">
        <v>0.99635983220008351</v>
      </c>
      <c r="AC679">
        <v>0.9974347963603506</v>
      </c>
      <c r="AD679">
        <v>0.99646670963238237</v>
      </c>
      <c r="AE679">
        <v>0.99649206917776412</v>
      </c>
      <c r="AF679">
        <v>0.99583234272687482</v>
      </c>
      <c r="AG679">
        <v>0.99215959721974689</v>
      </c>
      <c r="AH679">
        <v>0.99908787729084181</v>
      </c>
      <c r="AI679">
        <v>0.99667814177009018</v>
      </c>
      <c r="AJ679">
        <v>0.99613557939923703</v>
      </c>
      <c r="AK679">
        <v>0.99234401918849879</v>
      </c>
      <c r="AL679">
        <v>0.99935130503953773</v>
      </c>
      <c r="AM679">
        <v>0.99719559197086116</v>
      </c>
      <c r="AN679">
        <v>0.99502908124306111</v>
      </c>
      <c r="AO679">
        <v>0.99520517733024427</v>
      </c>
      <c r="AP679">
        <v>0.99907597054618957</v>
      </c>
      <c r="AQ679">
        <v>0.99788364488171621</v>
      </c>
      <c r="AR679">
        <v>0.99718601108146088</v>
      </c>
      <c r="AS679">
        <v>0.99555122378660965</v>
      </c>
      <c r="AT679">
        <v>0.99941613862863388</v>
      </c>
      <c r="AU679">
        <v>0.99763070652032371</v>
      </c>
      <c r="AV679">
        <v>0.99718723313802637</v>
      </c>
      <c r="AW679">
        <v>0.99226727261925962</v>
      </c>
      <c r="AX679">
        <v>0.99898637552430614</v>
      </c>
      <c r="AY679">
        <v>438.34402003288267</v>
      </c>
      <c r="AZ679">
        <f>_xlfn.STDEV.S(HyperP_results[[#This Row],[Train Time Fold 1]:[Train Time Fold 5]])</f>
        <v>38.635187860245821</v>
      </c>
      <c r="BA679">
        <v>382.76954746246338</v>
      </c>
      <c r="BB679">
        <v>417.85461235046387</v>
      </c>
      <c r="BC679">
        <v>454.28282809257507</v>
      </c>
      <c r="BD679">
        <v>454.25001382827759</v>
      </c>
      <c r="BE679">
        <v>482.56309843063354</v>
      </c>
    </row>
    <row r="680" spans="1:57" x14ac:dyDescent="0.25">
      <c r="A680" t="s">
        <v>4</v>
      </c>
      <c r="B6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0.64279768327510656</v>
      </c>
      <c r="C680">
        <v>38</v>
      </c>
      <c r="D680">
        <v>0.85</v>
      </c>
      <c r="E680">
        <v>0.9</v>
      </c>
      <c r="F680">
        <v>256</v>
      </c>
      <c r="G680">
        <v>2</v>
      </c>
      <c r="H680">
        <v>16</v>
      </c>
      <c r="I680">
        <v>5</v>
      </c>
      <c r="J680">
        <v>0</v>
      </c>
      <c r="K680">
        <v>1</v>
      </c>
      <c r="L680" t="b">
        <v>0</v>
      </c>
      <c r="M6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0">
        <f>STANDARDIZE(HyperP_results[[#This Row],[Nparam]],AVERAGE(M:M),_xlfn.STDEV.S(M:M))</f>
        <v>0.48213227598715674</v>
      </c>
      <c r="O680">
        <f>STANDARDIZE(HyperP_results[[#This Row],[AvgOACC]],AVERAGE(P:P),_xlfn.STDEV.S(P:P))</f>
        <v>0.65050592621031122</v>
      </c>
      <c r="P680">
        <v>0.98337337818356563</v>
      </c>
      <c r="Q680">
        <f>_xlfn.STDEV.S(HyperP_results[[#This Row],[OACC Fold 1]:[OACC fold 5]])</f>
        <v>1.2587188450263161E-3</v>
      </c>
      <c r="R680">
        <v>0.98421088762270881</v>
      </c>
      <c r="S680">
        <v>0.98194549323814095</v>
      </c>
      <c r="T680">
        <v>0.98379899773460566</v>
      </c>
      <c r="U680">
        <v>0.98215143818219264</v>
      </c>
      <c r="V680">
        <v>0.98476007414017985</v>
      </c>
      <c r="W680">
        <f>STANDARDIZE(HyperP_results[[#This Row],[AvgROCAUC]],AVERAGE(Y:Y),_xlfn.STDEV.S(Y:Y))</f>
        <v>0.60505328811182302</v>
      </c>
      <c r="X680">
        <f>_xlfn.STDEV.S(HyperP_results[[#This Row],[ROC_AUC Fold 1]:[ROC_AUC Fold 5]])</f>
        <v>4.6765686765898182E-4</v>
      </c>
      <c r="Y680">
        <v>0.9981489144368304</v>
      </c>
      <c r="Z680">
        <v>0.99855404704331929</v>
      </c>
      <c r="AA680">
        <v>0.99743792846159696</v>
      </c>
      <c r="AB680">
        <v>0.99793668123476786</v>
      </c>
      <c r="AC680">
        <v>0.99829409702187399</v>
      </c>
      <c r="AD680">
        <v>0.99852181842259302</v>
      </c>
      <c r="AE680">
        <v>0.99891153368451113</v>
      </c>
      <c r="AF680">
        <v>0.99906453421499164</v>
      </c>
      <c r="AG680">
        <v>0.99695226638151258</v>
      </c>
      <c r="AH680">
        <v>0.99963027331623544</v>
      </c>
      <c r="AI680">
        <v>0.99863538085519121</v>
      </c>
      <c r="AJ680">
        <v>0.99885045212389734</v>
      </c>
      <c r="AK680">
        <v>0.99223860868532054</v>
      </c>
      <c r="AL680">
        <v>0.99964467918461464</v>
      </c>
      <c r="AM680">
        <v>0.99883286296789886</v>
      </c>
      <c r="AN680">
        <v>0.99813190137929464</v>
      </c>
      <c r="AO680">
        <v>0.99494192954315919</v>
      </c>
      <c r="AP680">
        <v>0.99977743436051536</v>
      </c>
      <c r="AQ680">
        <v>0.99886785344967777</v>
      </c>
      <c r="AR680">
        <v>0.99815847185159323</v>
      </c>
      <c r="AS680">
        <v>0.99707865502287163</v>
      </c>
      <c r="AT680">
        <v>0.99913561917169147</v>
      </c>
      <c r="AU680">
        <v>0.99903687445110378</v>
      </c>
      <c r="AV680">
        <v>0.9986227977985207</v>
      </c>
      <c r="AW680">
        <v>0.99664568852848578</v>
      </c>
      <c r="AX680">
        <v>0.99983072027445996</v>
      </c>
      <c r="AY680">
        <v>849.76517105102539</v>
      </c>
      <c r="AZ680">
        <f>_xlfn.STDEV.S(HyperP_results[[#This Row],[Train Time Fold 1]:[Train Time Fold 5]])</f>
        <v>101.22549708121936</v>
      </c>
      <c r="BA680">
        <v>790.15981578826904</v>
      </c>
      <c r="BB680">
        <v>808.16469812393188</v>
      </c>
      <c r="BC680">
        <v>965.33069491386414</v>
      </c>
      <c r="BD680">
        <v>737.1232054233551</v>
      </c>
      <c r="BE680">
        <v>948.04744100570679</v>
      </c>
    </row>
    <row r="681" spans="1:57" x14ac:dyDescent="0.25">
      <c r="A681" t="s">
        <v>3</v>
      </c>
      <c r="B6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0.64264239707939319</v>
      </c>
      <c r="C681">
        <v>23</v>
      </c>
      <c r="D681">
        <v>0.9</v>
      </c>
      <c r="E681">
        <v>0.999</v>
      </c>
      <c r="F681">
        <v>256</v>
      </c>
      <c r="G681">
        <v>2</v>
      </c>
      <c r="H681">
        <v>1</v>
      </c>
      <c r="I681">
        <v>7</v>
      </c>
      <c r="J681">
        <v>0</v>
      </c>
      <c r="K681">
        <v>1</v>
      </c>
      <c r="L681" t="b">
        <v>0</v>
      </c>
      <c r="M6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1">
        <f>STANDARDIZE(HyperP_results[[#This Row],[Nparam]],AVERAGE(M:M),_xlfn.STDEV.S(M:M))</f>
        <v>0.48213227598715674</v>
      </c>
      <c r="O681">
        <f>STANDARDIZE(HyperP_results[[#This Row],[AvgOACC]],AVERAGE(P:P),_xlfn.STDEV.S(P:P))</f>
        <v>0.60832117098987881</v>
      </c>
      <c r="P681">
        <v>0.98217889750806608</v>
      </c>
      <c r="Q681">
        <f>_xlfn.STDEV.S(HyperP_results[[#This Row],[OACC Fold 1]:[OACC fold 5]])</f>
        <v>1.6979879977335451E-3</v>
      </c>
      <c r="R681">
        <v>0.98290656964371526</v>
      </c>
      <c r="S681">
        <v>0.98331845953181851</v>
      </c>
      <c r="T681">
        <v>0.97988604379762478</v>
      </c>
      <c r="U681">
        <v>0.98386764604928945</v>
      </c>
      <c r="V681">
        <v>0.98091576851788287</v>
      </c>
      <c r="W681">
        <f>STANDARDIZE(HyperP_results[[#This Row],[AvgROCAUC]],AVERAGE(Y:Y),_xlfn.STDEV.S(Y:Y))</f>
        <v>0.64488494466053592</v>
      </c>
      <c r="X681">
        <f>_xlfn.STDEV.S(HyperP_results[[#This Row],[ROC_AUC Fold 1]:[ROC_AUC Fold 5]])</f>
        <v>2.3894184597328058E-4</v>
      </c>
      <c r="Y681">
        <v>0.99841068322613469</v>
      </c>
      <c r="Z681">
        <v>0.99862202305958825</v>
      </c>
      <c r="AA681">
        <v>0.9986971113597769</v>
      </c>
      <c r="AB681">
        <v>0.99817914394335794</v>
      </c>
      <c r="AC681">
        <v>0.99819813990174378</v>
      </c>
      <c r="AD681">
        <v>0.99835699786620646</v>
      </c>
      <c r="AE681">
        <v>0.99872738036061803</v>
      </c>
      <c r="AF681">
        <v>0.99881930819748133</v>
      </c>
      <c r="AG681">
        <v>0.99765482979860987</v>
      </c>
      <c r="AH681">
        <v>0.99983916558912311</v>
      </c>
      <c r="AI681">
        <v>0.99885619317060648</v>
      </c>
      <c r="AJ681">
        <v>0.99914367163562279</v>
      </c>
      <c r="AK681">
        <v>0.99749762371532114</v>
      </c>
      <c r="AL681">
        <v>0.99979958176733541</v>
      </c>
      <c r="AM681">
        <v>0.99855095233328073</v>
      </c>
      <c r="AN681">
        <v>0.99841240039313195</v>
      </c>
      <c r="AO681">
        <v>0.99655108269470682</v>
      </c>
      <c r="AP681">
        <v>0.99989914455856599</v>
      </c>
      <c r="AQ681">
        <v>0.99872402405200189</v>
      </c>
      <c r="AR681">
        <v>0.99879366352561105</v>
      </c>
      <c r="AS681">
        <v>0.99568281055070396</v>
      </c>
      <c r="AT681">
        <v>0.99990342466701765</v>
      </c>
      <c r="AU681">
        <v>0.99853730527382178</v>
      </c>
      <c r="AV681">
        <v>0.99835975938076538</v>
      </c>
      <c r="AW681">
        <v>0.99747579159983368</v>
      </c>
      <c r="AX681">
        <v>0.99977506450180886</v>
      </c>
      <c r="AY681">
        <v>1178.7321618556975</v>
      </c>
      <c r="AZ681">
        <f>_xlfn.STDEV.S(HyperP_results[[#This Row],[Train Time Fold 1]:[Train Time Fold 5]])</f>
        <v>231.11035587479981</v>
      </c>
      <c r="BA681">
        <v>1573.1143913269043</v>
      </c>
      <c r="BB681">
        <v>1083.9399116039276</v>
      </c>
      <c r="BC681">
        <v>1109.7852294445038</v>
      </c>
      <c r="BD681">
        <v>1157.6796305179596</v>
      </c>
      <c r="BE681">
        <v>969.14164638519287</v>
      </c>
    </row>
    <row r="682" spans="1:57" x14ac:dyDescent="0.25">
      <c r="A682" t="s">
        <v>10</v>
      </c>
      <c r="B6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0.64177036406371968</v>
      </c>
      <c r="C682">
        <v>34</v>
      </c>
      <c r="D682">
        <v>0.9</v>
      </c>
      <c r="E682">
        <v>0.9</v>
      </c>
      <c r="F682">
        <v>256</v>
      </c>
      <c r="G682">
        <v>2</v>
      </c>
      <c r="H682">
        <v>8</v>
      </c>
      <c r="I682">
        <v>5</v>
      </c>
      <c r="J682">
        <v>0</v>
      </c>
      <c r="K682">
        <v>1</v>
      </c>
      <c r="L682" t="b">
        <v>0</v>
      </c>
      <c r="M6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2">
        <f>STANDARDIZE(HyperP_results[[#This Row],[Nparam]],AVERAGE(M:M),_xlfn.STDEV.S(M:M))</f>
        <v>0.48213227598715674</v>
      </c>
      <c r="O682">
        <f>STANDARDIZE(HyperP_results[[#This Row],[AvgOACC]],AVERAGE(P:P),_xlfn.STDEV.S(P:P))</f>
        <v>0.6277164607463992</v>
      </c>
      <c r="P682">
        <v>0.98272808402553713</v>
      </c>
      <c r="Q682">
        <f>_xlfn.STDEV.S(HyperP_results[[#This Row],[OACC Fold 1]:[OACC fold 5]])</f>
        <v>1.7626716421732401E-3</v>
      </c>
      <c r="R682">
        <v>0.98173954829408938</v>
      </c>
      <c r="S682">
        <v>0.98173954829408938</v>
      </c>
      <c r="T682">
        <v>0.98455412919612828</v>
      </c>
      <c r="U682">
        <v>0.98469142582549596</v>
      </c>
      <c r="V682">
        <v>0.98091576851788287</v>
      </c>
      <c r="W682">
        <f>STANDARDIZE(HyperP_results[[#This Row],[AvgROCAUC]],AVERAGE(Y:Y),_xlfn.STDEV.S(Y:Y))</f>
        <v>0.61863380223430486</v>
      </c>
      <c r="X682">
        <f>_xlfn.STDEV.S(HyperP_results[[#This Row],[ROC_AUC Fold 1]:[ROC_AUC Fold 5]])</f>
        <v>5.298552162774767E-4</v>
      </c>
      <c r="Y682">
        <v>0.99823816391947806</v>
      </c>
      <c r="Z682">
        <v>0.9974357478546696</v>
      </c>
      <c r="AA682">
        <v>0.99850061356437303</v>
      </c>
      <c r="AB682">
        <v>0.9981166787944229</v>
      </c>
      <c r="AC682">
        <v>0.99886614138238417</v>
      </c>
      <c r="AD682">
        <v>0.99827163800154095</v>
      </c>
      <c r="AE682">
        <v>0.99863608490843536</v>
      </c>
      <c r="AF682">
        <v>0.99819954035860325</v>
      </c>
      <c r="AG682">
        <v>0.99235333867997377</v>
      </c>
      <c r="AH682">
        <v>0.99966014789871671</v>
      </c>
      <c r="AI682">
        <v>0.9990273456208949</v>
      </c>
      <c r="AJ682">
        <v>0.9987838315250599</v>
      </c>
      <c r="AK682">
        <v>0.9966518148874236</v>
      </c>
      <c r="AL682">
        <v>0.99941830740841953</v>
      </c>
      <c r="AM682">
        <v>0.99895174187594893</v>
      </c>
      <c r="AN682">
        <v>0.99806400317586574</v>
      </c>
      <c r="AO682">
        <v>0.99527019099388103</v>
      </c>
      <c r="AP682">
        <v>0.99947288597256778</v>
      </c>
      <c r="AQ682">
        <v>0.99928829861579271</v>
      </c>
      <c r="AR682">
        <v>0.99779187339790232</v>
      </c>
      <c r="AS682">
        <v>0.9981026852016871</v>
      </c>
      <c r="AT682">
        <v>0.99987422513519841</v>
      </c>
      <c r="AU682">
        <v>0.99877772498985884</v>
      </c>
      <c r="AV682">
        <v>0.99875565016001533</v>
      </c>
      <c r="AW682">
        <v>0.99615023317293405</v>
      </c>
      <c r="AX682">
        <v>0.99956421889083602</v>
      </c>
      <c r="AY682">
        <v>918.05708317756648</v>
      </c>
      <c r="AZ682">
        <f>_xlfn.STDEV.S(HyperP_results[[#This Row],[Train Time Fold 1]:[Train Time Fold 5]])</f>
        <v>120.08211897626582</v>
      </c>
      <c r="BA682">
        <v>1072.3166599273682</v>
      </c>
      <c r="BB682">
        <v>844.85121893882751</v>
      </c>
      <c r="BC682">
        <v>997.56244993209839</v>
      </c>
      <c r="BD682">
        <v>906.01621770858765</v>
      </c>
      <c r="BE682">
        <v>769.53886938095093</v>
      </c>
    </row>
    <row r="683" spans="1:57" x14ac:dyDescent="0.25">
      <c r="A683" t="s">
        <v>7</v>
      </c>
      <c r="B6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0.64095257297084374</v>
      </c>
      <c r="C683">
        <v>38</v>
      </c>
      <c r="D683">
        <v>0.85</v>
      </c>
      <c r="E683">
        <v>0.999</v>
      </c>
      <c r="F683">
        <v>256</v>
      </c>
      <c r="G683">
        <v>2</v>
      </c>
      <c r="H683">
        <v>16</v>
      </c>
      <c r="I683">
        <v>5</v>
      </c>
      <c r="J683">
        <v>0</v>
      </c>
      <c r="K683">
        <v>1</v>
      </c>
      <c r="L683" t="b">
        <v>0</v>
      </c>
      <c r="M6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3">
        <f>STANDARDIZE(HyperP_results[[#This Row],[Nparam]],AVERAGE(M:M),_xlfn.STDEV.S(M:M))</f>
        <v>0.48213227598715674</v>
      </c>
      <c r="O683">
        <f>STANDARDIZE(HyperP_results[[#This Row],[AvgOACC]],AVERAGE(P:P),_xlfn.STDEV.S(P:P))</f>
        <v>0.61801881586814089</v>
      </c>
      <c r="P683">
        <v>0.98245349076680166</v>
      </c>
      <c r="Q683">
        <f>_xlfn.STDEV.S(HyperP_results[[#This Row],[OACC Fold 1]:[OACC fold 5]])</f>
        <v>4.906698019782085E-3</v>
      </c>
      <c r="R683">
        <v>0.98304386627308304</v>
      </c>
      <c r="S683">
        <v>0.98414223930802502</v>
      </c>
      <c r="T683">
        <v>0.98359305279055398</v>
      </c>
      <c r="U683">
        <v>0.98730006178348317</v>
      </c>
      <c r="V683">
        <v>0.9741882336788632</v>
      </c>
      <c r="W683">
        <f>STANDARDIZE(HyperP_results[[#This Row],[AvgROCAUC]],AVERAGE(Y:Y),_xlfn.STDEV.S(Y:Y))</f>
        <v>0.62121020072793653</v>
      </c>
      <c r="X683">
        <f>_xlfn.STDEV.S(HyperP_results[[#This Row],[ROC_AUC Fold 1]:[ROC_AUC Fold 5]])</f>
        <v>7.1463457811588851E-4</v>
      </c>
      <c r="Y683">
        <v>0.99825509569618232</v>
      </c>
      <c r="Z683">
        <v>0.99806884715087862</v>
      </c>
      <c r="AA683">
        <v>0.99848778859933285</v>
      </c>
      <c r="AB683">
        <v>0.99884868652447878</v>
      </c>
      <c r="AC683">
        <v>0.99877078236358852</v>
      </c>
      <c r="AD683">
        <v>0.99709937384263236</v>
      </c>
      <c r="AE683">
        <v>0.99815999060233596</v>
      </c>
      <c r="AF683">
        <v>0.9973451932071431</v>
      </c>
      <c r="AG683">
        <v>0.99745165745856346</v>
      </c>
      <c r="AH683">
        <v>0.99976213799977376</v>
      </c>
      <c r="AI683">
        <v>0.99889390341971196</v>
      </c>
      <c r="AJ683">
        <v>0.99829989712505629</v>
      </c>
      <c r="AK683">
        <v>0.99720043961266569</v>
      </c>
      <c r="AL683">
        <v>0.99984901845622987</v>
      </c>
      <c r="AM683">
        <v>0.99919505496148253</v>
      </c>
      <c r="AN683">
        <v>0.99922273499221959</v>
      </c>
      <c r="AO683">
        <v>0.99753259965543872</v>
      </c>
      <c r="AP683">
        <v>0.99979264454457661</v>
      </c>
      <c r="AQ683">
        <v>0.99914647528763467</v>
      </c>
      <c r="AR683">
        <v>0.99911249067718966</v>
      </c>
      <c r="AS683">
        <v>0.9974649498009861</v>
      </c>
      <c r="AT683">
        <v>0.9996668840425551</v>
      </c>
      <c r="AU683">
        <v>0.99762002998688148</v>
      </c>
      <c r="AV683">
        <v>0.99655578169774006</v>
      </c>
      <c r="AW683">
        <v>0.99526384185825456</v>
      </c>
      <c r="AX683">
        <v>0.99951415023961998</v>
      </c>
      <c r="AY683">
        <v>1216.7529173374176</v>
      </c>
      <c r="AZ683">
        <f>_xlfn.STDEV.S(HyperP_results[[#This Row],[Train Time Fold 1]:[Train Time Fold 5]])</f>
        <v>310.07458109523327</v>
      </c>
      <c r="BA683">
        <v>1056.529669046402</v>
      </c>
      <c r="BB683">
        <v>1002.6240050792694</v>
      </c>
      <c r="BC683">
        <v>965.15109491348267</v>
      </c>
      <c r="BD683">
        <v>1693.8177382946014</v>
      </c>
      <c r="BE683">
        <v>1365.6420793533325</v>
      </c>
    </row>
    <row r="684" spans="1:57" x14ac:dyDescent="0.25">
      <c r="A684" t="s">
        <v>7</v>
      </c>
      <c r="B6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0.63921105589565352</v>
      </c>
      <c r="C684">
        <v>30</v>
      </c>
      <c r="D684">
        <v>0.85</v>
      </c>
      <c r="E684">
        <v>0.999</v>
      </c>
      <c r="F684">
        <v>256</v>
      </c>
      <c r="G684">
        <v>2</v>
      </c>
      <c r="H684">
        <v>4</v>
      </c>
      <c r="I684">
        <v>5</v>
      </c>
      <c r="J684">
        <v>0</v>
      </c>
      <c r="K684">
        <v>1</v>
      </c>
      <c r="L684" t="b">
        <v>0</v>
      </c>
      <c r="M6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4">
        <f>STANDARDIZE(HyperP_results[[#This Row],[Nparam]],AVERAGE(M:M),_xlfn.STDEV.S(M:M))</f>
        <v>0.48213227598715674</v>
      </c>
      <c r="O684">
        <f>STANDARDIZE(HyperP_results[[#This Row],[AvgOACC]],AVERAGE(P:P),_xlfn.STDEV.S(P:P))</f>
        <v>0.60880605323379577</v>
      </c>
      <c r="P684">
        <v>0.98219262717100297</v>
      </c>
      <c r="Q684">
        <f>_xlfn.STDEV.S(HyperP_results[[#This Row],[OACC Fold 1]:[OACC fold 5]])</f>
        <v>1.6551221138105523E-3</v>
      </c>
      <c r="R684">
        <v>0.98146495503535391</v>
      </c>
      <c r="S684">
        <v>0.97974874716825699</v>
      </c>
      <c r="T684">
        <v>0.98263197638497979</v>
      </c>
      <c r="U684">
        <v>0.98304386627308304</v>
      </c>
      <c r="V684">
        <v>0.98407359099334113</v>
      </c>
      <c r="W684">
        <f>STANDARDIZE(HyperP_results[[#This Row],[AvgROCAUC]],AVERAGE(Y:Y),_xlfn.STDEV.S(Y:Y))</f>
        <v>0.61554178454499464</v>
      </c>
      <c r="X684">
        <f>_xlfn.STDEV.S(HyperP_results[[#This Row],[ROC_AUC Fold 1]:[ROC_AUC Fold 5]])</f>
        <v>3.8398616833511072E-4</v>
      </c>
      <c r="Y684">
        <v>0.99821784355630039</v>
      </c>
      <c r="Z684">
        <v>0.99824436380642645</v>
      </c>
      <c r="AA684">
        <v>0.99771540931389235</v>
      </c>
      <c r="AB684">
        <v>0.99873094527524964</v>
      </c>
      <c r="AC684">
        <v>0.99838987128248879</v>
      </c>
      <c r="AD684">
        <v>0.99800862810344471</v>
      </c>
      <c r="AE684">
        <v>0.99851076343097289</v>
      </c>
      <c r="AF684">
        <v>0.99884037941523485</v>
      </c>
      <c r="AG684">
        <v>0.99628282243212729</v>
      </c>
      <c r="AH684">
        <v>0.99973910010059119</v>
      </c>
      <c r="AI684">
        <v>0.99829004756120776</v>
      </c>
      <c r="AJ684">
        <v>0.99772069786095663</v>
      </c>
      <c r="AK684">
        <v>0.9955362977484703</v>
      </c>
      <c r="AL684">
        <v>0.99983831818510072</v>
      </c>
      <c r="AM684">
        <v>0.99885625103799625</v>
      </c>
      <c r="AN684">
        <v>0.99873776369573597</v>
      </c>
      <c r="AO684">
        <v>0.99761309629893657</v>
      </c>
      <c r="AP684">
        <v>0.99986533457435411</v>
      </c>
      <c r="AQ684">
        <v>0.99903987391081506</v>
      </c>
      <c r="AR684">
        <v>0.99907427363549972</v>
      </c>
      <c r="AS684">
        <v>0.99547815303273335</v>
      </c>
      <c r="AT684">
        <v>0.99989647308147878</v>
      </c>
      <c r="AU684">
        <v>0.99872611692260449</v>
      </c>
      <c r="AV684">
        <v>0.99863770318542011</v>
      </c>
      <c r="AW684">
        <v>0.99528682498663346</v>
      </c>
      <c r="AX684">
        <v>0.99957384195346222</v>
      </c>
      <c r="AY684">
        <v>968.92908062934873</v>
      </c>
      <c r="AZ684">
        <f>_xlfn.STDEV.S(HyperP_results[[#This Row],[Train Time Fold 1]:[Train Time Fold 5]])</f>
        <v>139.40624698301588</v>
      </c>
      <c r="BA684">
        <v>877.19834685325623</v>
      </c>
      <c r="BB684">
        <v>821.97020959854126</v>
      </c>
      <c r="BC684">
        <v>918.62992477416992</v>
      </c>
      <c r="BD684">
        <v>1154.8825523853302</v>
      </c>
      <c r="BE684">
        <v>1071.9643695354462</v>
      </c>
    </row>
    <row r="685" spans="1:57" x14ac:dyDescent="0.25">
      <c r="A685" t="s">
        <v>10</v>
      </c>
      <c r="B6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0.63877469859801628</v>
      </c>
      <c r="C685">
        <v>17</v>
      </c>
      <c r="D685">
        <v>0.9</v>
      </c>
      <c r="E685">
        <v>0.9</v>
      </c>
      <c r="F685">
        <v>256</v>
      </c>
      <c r="G685">
        <v>1</v>
      </c>
      <c r="H685">
        <v>16</v>
      </c>
      <c r="I685">
        <v>3</v>
      </c>
      <c r="J685">
        <v>0</v>
      </c>
      <c r="K685">
        <v>1</v>
      </c>
      <c r="L685" t="b">
        <v>0</v>
      </c>
      <c r="M6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85">
        <f>STANDARDIZE(HyperP_results[[#This Row],[Nparam]],AVERAGE(M:M),_xlfn.STDEV.S(M:M))</f>
        <v>-0.20233564713292826</v>
      </c>
      <c r="O685">
        <f>STANDARDIZE(HyperP_results[[#This Row],[AvgOACC]],AVERAGE(P:P),_xlfn.STDEV.S(P:P))</f>
        <v>0.11568081117430699</v>
      </c>
      <c r="P685">
        <v>0.96822955996430282</v>
      </c>
      <c r="Q685">
        <f>_xlfn.STDEV.S(HyperP_results[[#This Row],[OACC Fold 1]:[OACC fold 5]])</f>
        <v>1.9815476052736434E-3</v>
      </c>
      <c r="R685">
        <v>0.96718610558110796</v>
      </c>
      <c r="S685">
        <v>0.9714423010915082</v>
      </c>
      <c r="T685">
        <v>0.96636232580490145</v>
      </c>
      <c r="U685">
        <v>0.96869636850415319</v>
      </c>
      <c r="V685">
        <v>0.96746069883984354</v>
      </c>
      <c r="W685">
        <f>STANDARDIZE(HyperP_results[[#This Row],[AvgROCAUC]],AVERAGE(Y:Y),_xlfn.STDEV.S(Y:Y))</f>
        <v>0.30732949534128423</v>
      </c>
      <c r="X685">
        <f>_xlfn.STDEV.S(HyperP_results[[#This Row],[ROC_AUC Fold 1]:[ROC_AUC Fold 5]])</f>
        <v>8.475438608313929E-4</v>
      </c>
      <c r="Y685">
        <v>0.9961923099786324</v>
      </c>
      <c r="Z685">
        <v>0.99488623113695895</v>
      </c>
      <c r="AA685">
        <v>0.99668333978188606</v>
      </c>
      <c r="AB685">
        <v>0.99633334649298033</v>
      </c>
      <c r="AC685">
        <v>0.99711212514421188</v>
      </c>
      <c r="AD685">
        <v>0.99594650733712475</v>
      </c>
      <c r="AE685">
        <v>0.99675584803020378</v>
      </c>
      <c r="AF685">
        <v>0.99449676451266233</v>
      </c>
      <c r="AG685">
        <v>0.9887405691201806</v>
      </c>
      <c r="AH685">
        <v>0.99913727089139603</v>
      </c>
      <c r="AI685">
        <v>0.99695286720379184</v>
      </c>
      <c r="AJ685">
        <v>0.99686431394855357</v>
      </c>
      <c r="AK685">
        <v>0.99408216004277306</v>
      </c>
      <c r="AL685">
        <v>0.9992595986889885</v>
      </c>
      <c r="AM685">
        <v>0.99738884011953854</v>
      </c>
      <c r="AN685">
        <v>0.99584635934536292</v>
      </c>
      <c r="AO685">
        <v>0.99262638864135933</v>
      </c>
      <c r="AP685">
        <v>0.99925998648404946</v>
      </c>
      <c r="AQ685">
        <v>0.99747740615982938</v>
      </c>
      <c r="AR685">
        <v>0.99688227447686728</v>
      </c>
      <c r="AS685">
        <v>0.99529358254618905</v>
      </c>
      <c r="AT685">
        <v>0.99932627071392954</v>
      </c>
      <c r="AU685">
        <v>0.99757638833030782</v>
      </c>
      <c r="AV685">
        <v>0.9954200837960484</v>
      </c>
      <c r="AW685">
        <v>0.99112034396720716</v>
      </c>
      <c r="AX685">
        <v>0.99922630576485805</v>
      </c>
      <c r="AY685">
        <v>480.44181885719297</v>
      </c>
      <c r="AZ685">
        <f>_xlfn.STDEV.S(HyperP_results[[#This Row],[Train Time Fold 1]:[Train Time Fold 5]])</f>
        <v>34.051972863180929</v>
      </c>
      <c r="BA685">
        <v>499.38283586502075</v>
      </c>
      <c r="BB685">
        <v>452.54696154594421</v>
      </c>
      <c r="BC685">
        <v>526.83305644989014</v>
      </c>
      <c r="BD685">
        <v>479.72778558731079</v>
      </c>
      <c r="BE685">
        <v>443.71845483779907</v>
      </c>
    </row>
    <row r="686" spans="1:57" x14ac:dyDescent="0.25">
      <c r="A686" t="s">
        <v>3</v>
      </c>
      <c r="B6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0.63847992429330325</v>
      </c>
      <c r="C686">
        <v>27</v>
      </c>
      <c r="D686">
        <v>0.9</v>
      </c>
      <c r="E686">
        <v>0.999</v>
      </c>
      <c r="F686">
        <v>256</v>
      </c>
      <c r="G686">
        <v>2</v>
      </c>
      <c r="H686">
        <v>2</v>
      </c>
      <c r="I686">
        <v>7</v>
      </c>
      <c r="J686">
        <v>0</v>
      </c>
      <c r="K686">
        <v>1</v>
      </c>
      <c r="L686" t="b">
        <v>0</v>
      </c>
      <c r="M6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6">
        <f>STANDARDIZE(HyperP_results[[#This Row],[Nparam]],AVERAGE(M:M),_xlfn.STDEV.S(M:M))</f>
        <v>0.48213227598715674</v>
      </c>
      <c r="O686">
        <f>STANDARDIZE(HyperP_results[[#This Row],[AvgOACC]],AVERAGE(P:P),_xlfn.STDEV.S(P:P))</f>
        <v>0.60541187752640013</v>
      </c>
      <c r="P686">
        <v>0.98209651953044541</v>
      </c>
      <c r="Q686">
        <f>_xlfn.STDEV.S(HyperP_results[[#This Row],[OACC Fold 1]:[OACC fold 5]])</f>
        <v>3.5343549980805977E-3</v>
      </c>
      <c r="R686">
        <v>0.97933685728015374</v>
      </c>
      <c r="S686">
        <v>0.97803253930116019</v>
      </c>
      <c r="T686">
        <v>0.98201414155282485</v>
      </c>
      <c r="U686">
        <v>0.98455412919612828</v>
      </c>
      <c r="V686">
        <v>0.98654493032196056</v>
      </c>
      <c r="W686">
        <f>STANDARDIZE(HyperP_results[[#This Row],[AvgROCAUC]],AVERAGE(Y:Y),_xlfn.STDEV.S(Y:Y))</f>
        <v>0.61270022502143584</v>
      </c>
      <c r="X686">
        <f>_xlfn.STDEV.S(HyperP_results[[#This Row],[ROC_AUC Fold 1]:[ROC_AUC Fold 5]])</f>
        <v>4.8537973617803843E-4</v>
      </c>
      <c r="Y686">
        <v>0.99819916917364426</v>
      </c>
      <c r="Z686">
        <v>0.99835348513543221</v>
      </c>
      <c r="AA686">
        <v>0.99763815680722268</v>
      </c>
      <c r="AB686">
        <v>0.99783086328522552</v>
      </c>
      <c r="AC686">
        <v>0.99887637893004111</v>
      </c>
      <c r="AD686">
        <v>0.99829696171030002</v>
      </c>
      <c r="AE686">
        <v>0.99848863879888894</v>
      </c>
      <c r="AF686">
        <v>0.99781027831042157</v>
      </c>
      <c r="AG686">
        <v>0.99790181488742358</v>
      </c>
      <c r="AH686">
        <v>0.99974007676963383</v>
      </c>
      <c r="AI686">
        <v>0.99821319966737831</v>
      </c>
      <c r="AJ686">
        <v>0.99757886523530515</v>
      </c>
      <c r="AK686">
        <v>0.99516426067842934</v>
      </c>
      <c r="AL686">
        <v>0.99964588565813806</v>
      </c>
      <c r="AM686">
        <v>0.99826273415315991</v>
      </c>
      <c r="AN686">
        <v>0.99865508971746797</v>
      </c>
      <c r="AO686">
        <v>0.99524015327036186</v>
      </c>
      <c r="AP686">
        <v>0.99972689173755802</v>
      </c>
      <c r="AQ686">
        <v>0.99908807744662853</v>
      </c>
      <c r="AR686">
        <v>0.99923334466513047</v>
      </c>
      <c r="AS686">
        <v>0.99784608358581361</v>
      </c>
      <c r="AT686">
        <v>0.99986398447303049</v>
      </c>
      <c r="AU686">
        <v>0.99889575517618967</v>
      </c>
      <c r="AV686">
        <v>0.99893464441486823</v>
      </c>
      <c r="AW686">
        <v>0.99582371680627346</v>
      </c>
      <c r="AX686">
        <v>0.99995281826757176</v>
      </c>
      <c r="AY686">
        <v>875.33480167388916</v>
      </c>
      <c r="AZ686">
        <f>_xlfn.STDEV.S(HyperP_results[[#This Row],[Train Time Fold 1]:[Train Time Fold 5]])</f>
        <v>131.0874510840371</v>
      </c>
      <c r="BA686">
        <v>1054.4389398097992</v>
      </c>
      <c r="BB686">
        <v>888.1893675327301</v>
      </c>
      <c r="BC686">
        <v>695.57130098342896</v>
      </c>
      <c r="BD686">
        <v>823.94443297386169</v>
      </c>
      <c r="BE686">
        <v>914.52996706962585</v>
      </c>
    </row>
    <row r="687" spans="1:57" x14ac:dyDescent="0.25">
      <c r="A687" t="s">
        <v>10</v>
      </c>
      <c r="B6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0.63842918166731322</v>
      </c>
      <c r="C687">
        <v>27</v>
      </c>
      <c r="D687">
        <v>0.9</v>
      </c>
      <c r="E687">
        <v>0.9</v>
      </c>
      <c r="F687">
        <v>256</v>
      </c>
      <c r="G687">
        <v>2</v>
      </c>
      <c r="H687">
        <v>2</v>
      </c>
      <c r="I687">
        <v>7</v>
      </c>
      <c r="J687">
        <v>0</v>
      </c>
      <c r="K687">
        <v>1</v>
      </c>
      <c r="L687" t="b">
        <v>0</v>
      </c>
      <c r="M6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7">
        <f>STANDARDIZE(HyperP_results[[#This Row],[Nparam]],AVERAGE(M:M),_xlfn.STDEV.S(M:M))</f>
        <v>0.48213227598715674</v>
      </c>
      <c r="O687">
        <f>STANDARDIZE(HyperP_results[[#This Row],[AvgOACC]],AVERAGE(P:P),_xlfn.STDEV.S(P:P))</f>
        <v>0.65777915986900004</v>
      </c>
      <c r="P687">
        <v>0.98357932312761709</v>
      </c>
      <c r="Q687">
        <f>_xlfn.STDEV.S(HyperP_results[[#This Row],[OACC Fold 1]:[OACC fold 5]])</f>
        <v>2.9492421755026774E-3</v>
      </c>
      <c r="R687">
        <v>0.9796800988535731</v>
      </c>
      <c r="S687">
        <v>0.98585844717512183</v>
      </c>
      <c r="T687">
        <v>0.98633898537790898</v>
      </c>
      <c r="U687">
        <v>0.98125901009130223</v>
      </c>
      <c r="V687">
        <v>0.98476007414017985</v>
      </c>
      <c r="W687">
        <f>STANDARDIZE(HyperP_results[[#This Row],[AvgROCAUC]],AVERAGE(Y:Y),_xlfn.STDEV.S(Y:Y))</f>
        <v>0.5612051940498417</v>
      </c>
      <c r="X687">
        <f>_xlfn.STDEV.S(HyperP_results[[#This Row],[ROC_AUC Fold 1]:[ROC_AUC Fold 5]])</f>
        <v>3.2450132173162598E-4</v>
      </c>
      <c r="Y687">
        <v>0.99786075010999986</v>
      </c>
      <c r="Z687">
        <v>0.99842819571539787</v>
      </c>
      <c r="AA687">
        <v>0.99765730986650014</v>
      </c>
      <c r="AB687">
        <v>0.9976453662903243</v>
      </c>
      <c r="AC687">
        <v>0.99780036076620904</v>
      </c>
      <c r="AD687">
        <v>0.99777251791156851</v>
      </c>
      <c r="AE687">
        <v>0.99850916243318499</v>
      </c>
      <c r="AF687">
        <v>0.99813443807246871</v>
      </c>
      <c r="AG687">
        <v>0.99760730410503184</v>
      </c>
      <c r="AH687">
        <v>0.99979194076835465</v>
      </c>
      <c r="AI687">
        <v>0.99881407535530087</v>
      </c>
      <c r="AJ687">
        <v>0.99877061109494036</v>
      </c>
      <c r="AK687">
        <v>0.99303562941840429</v>
      </c>
      <c r="AL687">
        <v>0.99969382861790812</v>
      </c>
      <c r="AM687">
        <v>0.99880255010013941</v>
      </c>
      <c r="AN687">
        <v>0.99876975935854606</v>
      </c>
      <c r="AO687">
        <v>0.99342771639042349</v>
      </c>
      <c r="AP687">
        <v>0.99958445604791091</v>
      </c>
      <c r="AQ687">
        <v>0.99830653976733841</v>
      </c>
      <c r="AR687">
        <v>0.99819624450907762</v>
      </c>
      <c r="AS687">
        <v>0.99499676973801454</v>
      </c>
      <c r="AT687">
        <v>0.99989920200968618</v>
      </c>
      <c r="AU687">
        <v>0.9983263014810001</v>
      </c>
      <c r="AV687">
        <v>0.99775415628844388</v>
      </c>
      <c r="AW687">
        <v>0.99558608833838302</v>
      </c>
      <c r="AX687">
        <v>0.99976977899875441</v>
      </c>
      <c r="AY687">
        <v>906.96837892532346</v>
      </c>
      <c r="AZ687">
        <f>_xlfn.STDEV.S(HyperP_results[[#This Row],[Train Time Fold 1]:[Train Time Fold 5]])</f>
        <v>123.10978440444694</v>
      </c>
      <c r="BA687">
        <v>749.06656670570374</v>
      </c>
      <c r="BB687">
        <v>1051.9093177318573</v>
      </c>
      <c r="BC687">
        <v>906.04342842102051</v>
      </c>
      <c r="BD687">
        <v>828.5123610496521</v>
      </c>
      <c r="BE687">
        <v>999.31022071838379</v>
      </c>
    </row>
    <row r="688" spans="1:57" x14ac:dyDescent="0.25">
      <c r="A688" t="s">
        <v>4</v>
      </c>
      <c r="B6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0.63684220874522168</v>
      </c>
      <c r="C688">
        <v>30</v>
      </c>
      <c r="D688">
        <v>0.85</v>
      </c>
      <c r="E688">
        <v>0.9</v>
      </c>
      <c r="F688">
        <v>256</v>
      </c>
      <c r="G688">
        <v>2</v>
      </c>
      <c r="H688">
        <v>4</v>
      </c>
      <c r="I688">
        <v>5</v>
      </c>
      <c r="J688">
        <v>0</v>
      </c>
      <c r="K688">
        <v>1</v>
      </c>
      <c r="L688" t="b">
        <v>0</v>
      </c>
      <c r="M6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8">
        <f>STANDARDIZE(HyperP_results[[#This Row],[Nparam]],AVERAGE(M:M),_xlfn.STDEV.S(M:M))</f>
        <v>0.48213227598715674</v>
      </c>
      <c r="O688">
        <f>STANDARDIZE(HyperP_results[[#This Row],[AvgOACC]],AVERAGE(P:P),_xlfn.STDEV.S(P:P))</f>
        <v>0.63886875235639673</v>
      </c>
      <c r="P688">
        <v>0.98304386627308293</v>
      </c>
      <c r="Q688">
        <f>_xlfn.STDEV.S(HyperP_results[[#This Row],[OACC Fold 1]:[OACC fold 5]])</f>
        <v>1.3789599386696402E-3</v>
      </c>
      <c r="R688">
        <v>0.98187684492345717</v>
      </c>
      <c r="S688">
        <v>0.9842795359373927</v>
      </c>
      <c r="T688">
        <v>0.98125901009130223</v>
      </c>
      <c r="U688">
        <v>0.98407359099334113</v>
      </c>
      <c r="V688">
        <v>0.98373034941992177</v>
      </c>
      <c r="W688">
        <f>STANDARDIZE(HyperP_results[[#This Row],[AvgROCAUC]],AVERAGE(Y:Y),_xlfn.STDEV.S(Y:Y))</f>
        <v>0.56629412250026967</v>
      </c>
      <c r="X688">
        <f>_xlfn.STDEV.S(HyperP_results[[#This Row],[ROC_AUC Fold 1]:[ROC_AUC Fold 5]])</f>
        <v>4.9852182067205834E-4</v>
      </c>
      <c r="Y688">
        <v>0.99789419392717316</v>
      </c>
      <c r="Z688">
        <v>0.99719881691113044</v>
      </c>
      <c r="AA688">
        <v>0.99823670864787362</v>
      </c>
      <c r="AB688">
        <v>0.99754633761944234</v>
      </c>
      <c r="AC688">
        <v>0.99836014562299491</v>
      </c>
      <c r="AD688">
        <v>0.99812896083442471</v>
      </c>
      <c r="AE688">
        <v>0.99785457616284057</v>
      </c>
      <c r="AF688">
        <v>0.99738209561222446</v>
      </c>
      <c r="AG688">
        <v>0.99391054773361831</v>
      </c>
      <c r="AH688">
        <v>0.99963689455783356</v>
      </c>
      <c r="AI688">
        <v>0.99879146849496758</v>
      </c>
      <c r="AJ688">
        <v>0.99750128315939401</v>
      </c>
      <c r="AK688">
        <v>0.99698211845779128</v>
      </c>
      <c r="AL688">
        <v>0.99984495378947869</v>
      </c>
      <c r="AM688">
        <v>0.99853179822721316</v>
      </c>
      <c r="AN688">
        <v>0.99735237741846838</v>
      </c>
      <c r="AO688">
        <v>0.9940819743955327</v>
      </c>
      <c r="AP688">
        <v>0.99977605553363147</v>
      </c>
      <c r="AQ688">
        <v>0.99889123187521012</v>
      </c>
      <c r="AR688">
        <v>0.99881288314250749</v>
      </c>
      <c r="AS688">
        <v>0.99586118041941418</v>
      </c>
      <c r="AT688">
        <v>0.99982720139335057</v>
      </c>
      <c r="AU688">
        <v>0.99869322895599333</v>
      </c>
      <c r="AV688">
        <v>0.99866029271587642</v>
      </c>
      <c r="AW688">
        <v>0.99553017138953248</v>
      </c>
      <c r="AX688">
        <v>0.99987909411763143</v>
      </c>
      <c r="AY688">
        <v>813.35610785484312</v>
      </c>
      <c r="AZ688">
        <f>_xlfn.STDEV.S(HyperP_results[[#This Row],[Train Time Fold 1]:[Train Time Fold 5]])</f>
        <v>85.941494929896947</v>
      </c>
      <c r="BA688">
        <v>766.20299887657166</v>
      </c>
      <c r="BB688">
        <v>925.95135831832886</v>
      </c>
      <c r="BC688">
        <v>791.94289112091064</v>
      </c>
      <c r="BD688">
        <v>872.62773633003235</v>
      </c>
      <c r="BE688">
        <v>710.05555462837219</v>
      </c>
    </row>
    <row r="689" spans="1:57" x14ac:dyDescent="0.25">
      <c r="A689" t="s">
        <v>7</v>
      </c>
      <c r="B6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0.63611398076514269</v>
      </c>
      <c r="C689">
        <v>23</v>
      </c>
      <c r="D689">
        <v>0.85</v>
      </c>
      <c r="E689">
        <v>0.999</v>
      </c>
      <c r="F689">
        <v>256</v>
      </c>
      <c r="G689">
        <v>2</v>
      </c>
      <c r="H689">
        <v>1</v>
      </c>
      <c r="I689">
        <v>7</v>
      </c>
      <c r="J689">
        <v>0</v>
      </c>
      <c r="K689">
        <v>1</v>
      </c>
      <c r="L689" t="b">
        <v>0</v>
      </c>
      <c r="M6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89">
        <f>STANDARDIZE(HyperP_results[[#This Row],[Nparam]],AVERAGE(M:M),_xlfn.STDEV.S(M:M))</f>
        <v>0.48213227598715674</v>
      </c>
      <c r="O689">
        <f>STANDARDIZE(HyperP_results[[#This Row],[AvgOACC]],AVERAGE(P:P),_xlfn.STDEV.S(P:P))</f>
        <v>0.5840770587942391</v>
      </c>
      <c r="P689">
        <v>0.98149241436122758</v>
      </c>
      <c r="Q689">
        <f>_xlfn.STDEV.S(HyperP_results[[#This Row],[OACC Fold 1]:[OACC fold 5]])</f>
        <v>4.2820263295137596E-3</v>
      </c>
      <c r="R689">
        <v>0.98057252694446351</v>
      </c>
      <c r="S689">
        <v>0.98029793368572804</v>
      </c>
      <c r="T689">
        <v>0.98620168874854119</v>
      </c>
      <c r="U689">
        <v>0.98496601908423154</v>
      </c>
      <c r="V689">
        <v>0.97542390334317297</v>
      </c>
      <c r="W689">
        <f>STANDARDIZE(HyperP_results[[#This Row],[AvgROCAUC]],AVERAGE(Y:Y),_xlfn.STDEV.S(Y:Y))</f>
        <v>0.6135993849710214</v>
      </c>
      <c r="X689">
        <f>_xlfn.STDEV.S(HyperP_results[[#This Row],[ROC_AUC Fold 1]:[ROC_AUC Fold 5]])</f>
        <v>7.741839127495668E-4</v>
      </c>
      <c r="Y689">
        <v>0.99820507834317895</v>
      </c>
      <c r="Z689">
        <v>0.99836052169594369</v>
      </c>
      <c r="AA689">
        <v>0.99791377601368092</v>
      </c>
      <c r="AB689">
        <v>0.99904958314902392</v>
      </c>
      <c r="AC689">
        <v>0.99866443393310023</v>
      </c>
      <c r="AD689">
        <v>0.99703707692414556</v>
      </c>
      <c r="AE689">
        <v>0.99855876443092151</v>
      </c>
      <c r="AF689">
        <v>0.99874604035156711</v>
      </c>
      <c r="AG689">
        <v>0.99710895265252775</v>
      </c>
      <c r="AH689">
        <v>0.99976156348857226</v>
      </c>
      <c r="AI689">
        <v>0.99857247900233537</v>
      </c>
      <c r="AJ689">
        <v>0.99833694765820635</v>
      </c>
      <c r="AK689">
        <v>0.99499101467355799</v>
      </c>
      <c r="AL689">
        <v>0.99969869760034136</v>
      </c>
      <c r="AM689">
        <v>0.99910520619404819</v>
      </c>
      <c r="AN689">
        <v>0.99927856075806032</v>
      </c>
      <c r="AO689">
        <v>0.99861195271193492</v>
      </c>
      <c r="AP689">
        <v>0.99964693414108075</v>
      </c>
      <c r="AQ689">
        <v>0.99886564484429519</v>
      </c>
      <c r="AR689">
        <v>0.99860359669763288</v>
      </c>
      <c r="AS689">
        <v>0.99752621339036418</v>
      </c>
      <c r="AT689">
        <v>0.99985912985337722</v>
      </c>
      <c r="AU689">
        <v>0.99775356863371434</v>
      </c>
      <c r="AV689">
        <v>0.99707154511647667</v>
      </c>
      <c r="AW689">
        <v>0.99438201746569221</v>
      </c>
      <c r="AX689">
        <v>0.99977091365837767</v>
      </c>
      <c r="AY689">
        <v>972.6966355323791</v>
      </c>
      <c r="AZ689">
        <f>_xlfn.STDEV.S(HyperP_results[[#This Row],[Train Time Fold 1]:[Train Time Fold 5]])</f>
        <v>179.88009478510622</v>
      </c>
      <c r="BA689">
        <v>862.73725032806396</v>
      </c>
      <c r="BB689">
        <v>979.75665783882141</v>
      </c>
      <c r="BC689">
        <v>1163.6241588592529</v>
      </c>
      <c r="BD689">
        <v>1124.8440780639648</v>
      </c>
      <c r="BE689">
        <v>732.5210325717926</v>
      </c>
    </row>
    <row r="690" spans="1:57" x14ac:dyDescent="0.25">
      <c r="A690" t="s">
        <v>4</v>
      </c>
      <c r="B6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0.63575629531875977</v>
      </c>
      <c r="C690">
        <v>26</v>
      </c>
      <c r="D690">
        <v>0.85</v>
      </c>
      <c r="E690">
        <v>0.9</v>
      </c>
      <c r="F690">
        <v>256</v>
      </c>
      <c r="G690">
        <v>2</v>
      </c>
      <c r="H690">
        <v>2</v>
      </c>
      <c r="I690">
        <v>5</v>
      </c>
      <c r="J690">
        <v>0</v>
      </c>
      <c r="K690">
        <v>1</v>
      </c>
      <c r="L690" t="b">
        <v>0</v>
      </c>
      <c r="M6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0">
        <f>STANDARDIZE(HyperP_results[[#This Row],[Nparam]],AVERAGE(M:M),_xlfn.STDEV.S(M:M))</f>
        <v>0.48213227598715674</v>
      </c>
      <c r="O690">
        <f>STANDARDIZE(HyperP_results[[#This Row],[AvgOACC]],AVERAGE(P:P),_xlfn.STDEV.S(P:P))</f>
        <v>0.59280493918466715</v>
      </c>
      <c r="P690">
        <v>0.98173954829408938</v>
      </c>
      <c r="Q690">
        <f>_xlfn.STDEV.S(HyperP_results[[#This Row],[OACC Fold 1]:[OACC fold 5]])</f>
        <v>3.3338635440620947E-3</v>
      </c>
      <c r="R690">
        <v>0.9787876707626828</v>
      </c>
      <c r="S690">
        <v>0.982494679755612</v>
      </c>
      <c r="T690">
        <v>0.97775794604242461</v>
      </c>
      <c r="U690">
        <v>0.98448548088144439</v>
      </c>
      <c r="V690">
        <v>0.98517196402828311</v>
      </c>
      <c r="W690">
        <f>STANDARDIZE(HyperP_results[[#This Row],[AvgROCAUC]],AVERAGE(Y:Y),_xlfn.STDEV.S(Y:Y))</f>
        <v>0.60207857404611809</v>
      </c>
      <c r="X690">
        <f>_xlfn.STDEV.S(HyperP_results[[#This Row],[ROC_AUC Fold 1]:[ROC_AUC Fold 5]])</f>
        <v>2.729737970056437E-4</v>
      </c>
      <c r="Y690">
        <v>0.9981293649787617</v>
      </c>
      <c r="Z690">
        <v>0.99788969973624564</v>
      </c>
      <c r="AA690">
        <v>0.99805456254120817</v>
      </c>
      <c r="AB690">
        <v>0.99789074498396102</v>
      </c>
      <c r="AC690">
        <v>0.99851800576599292</v>
      </c>
      <c r="AD690">
        <v>0.99829381186640054</v>
      </c>
      <c r="AE690">
        <v>0.99833319734496706</v>
      </c>
      <c r="AF690">
        <v>0.99767038986567014</v>
      </c>
      <c r="AG690">
        <v>0.99599388106695186</v>
      </c>
      <c r="AH690">
        <v>0.99969361317620764</v>
      </c>
      <c r="AI690">
        <v>0.99885061861204294</v>
      </c>
      <c r="AJ690">
        <v>0.99904986953620367</v>
      </c>
      <c r="AK690">
        <v>0.99400994326620329</v>
      </c>
      <c r="AL690">
        <v>0.99976638938266527</v>
      </c>
      <c r="AM690">
        <v>0.99854016970962334</v>
      </c>
      <c r="AN690">
        <v>0.99795809160684135</v>
      </c>
      <c r="AO690">
        <v>0.99509972969761773</v>
      </c>
      <c r="AP690">
        <v>0.99980150637986076</v>
      </c>
      <c r="AQ690">
        <v>0.99880584854136567</v>
      </c>
      <c r="AR690">
        <v>0.99902950192677586</v>
      </c>
      <c r="AS690">
        <v>0.99715209707122909</v>
      </c>
      <c r="AT690">
        <v>0.99959221194913217</v>
      </c>
      <c r="AU690">
        <v>0.99910348946148042</v>
      </c>
      <c r="AV690">
        <v>0.99873724524749607</v>
      </c>
      <c r="AW690">
        <v>0.99501032198657391</v>
      </c>
      <c r="AX690">
        <v>0.99983959647252429</v>
      </c>
      <c r="AY690">
        <v>801.19428791999815</v>
      </c>
      <c r="AZ690">
        <f>_xlfn.STDEV.S(HyperP_results[[#This Row],[Train Time Fold 1]:[Train Time Fold 5]])</f>
        <v>105.59297121459305</v>
      </c>
      <c r="BA690">
        <v>626.76804566383362</v>
      </c>
      <c r="BB690">
        <v>895.75188899040222</v>
      </c>
      <c r="BC690">
        <v>819.78772282600403</v>
      </c>
      <c r="BD690">
        <v>793.03236079216003</v>
      </c>
      <c r="BE690">
        <v>870.63142132759094</v>
      </c>
    </row>
    <row r="691" spans="1:57" x14ac:dyDescent="0.25">
      <c r="A691" t="s">
        <v>7</v>
      </c>
      <c r="B6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0.6349492014426491</v>
      </c>
      <c r="C691">
        <v>17</v>
      </c>
      <c r="D691">
        <v>0.85</v>
      </c>
      <c r="E691">
        <v>0.999</v>
      </c>
      <c r="F691">
        <v>256</v>
      </c>
      <c r="G691">
        <v>1</v>
      </c>
      <c r="H691">
        <v>16</v>
      </c>
      <c r="I691">
        <v>3</v>
      </c>
      <c r="J691">
        <v>0</v>
      </c>
      <c r="K691">
        <v>1</v>
      </c>
      <c r="L691" t="b">
        <v>0</v>
      </c>
      <c r="M6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91">
        <f>STANDARDIZE(HyperP_results[[#This Row],[Nparam]],AVERAGE(M:M),_xlfn.STDEV.S(M:M))</f>
        <v>-0.20233564713292826</v>
      </c>
      <c r="O691">
        <f>STANDARDIZE(HyperP_results[[#This Row],[AvgOACC]],AVERAGE(P:P),_xlfn.STDEV.S(P:P))</f>
        <v>6.7677469026925077E-2</v>
      </c>
      <c r="P691">
        <v>0.96687032333356215</v>
      </c>
      <c r="Q691">
        <f>_xlfn.STDEV.S(HyperP_results[[#This Row],[OACC Fold 1]:[OACC fold 5]])</f>
        <v>2.0517693919183105E-3</v>
      </c>
      <c r="R691">
        <v>0.96794123704263058</v>
      </c>
      <c r="S691">
        <v>0.96931420333630813</v>
      </c>
      <c r="T691">
        <v>0.96759799546921121</v>
      </c>
      <c r="U691">
        <v>0.96505800782590789</v>
      </c>
      <c r="V691">
        <v>0.96444017299375295</v>
      </c>
      <c r="W691">
        <f>STANDARDIZE(HyperP_results[[#This Row],[AvgROCAUC]],AVERAGE(Y:Y),_xlfn.STDEV.S(Y:Y))</f>
        <v>0.32665909676610999</v>
      </c>
      <c r="X691">
        <f>_xlfn.STDEV.S(HyperP_results[[#This Row],[ROC_AUC Fold 1]:[ROC_AUC Fold 5]])</f>
        <v>3.8466186914672915E-4</v>
      </c>
      <c r="Y691">
        <v>0.99631934176192072</v>
      </c>
      <c r="Z691">
        <v>0.99640410927178857</v>
      </c>
      <c r="AA691">
        <v>0.99665016053926037</v>
      </c>
      <c r="AB691">
        <v>0.99584302870226871</v>
      </c>
      <c r="AC691">
        <v>0.99670078520944738</v>
      </c>
      <c r="AD691">
        <v>0.99599862508683812</v>
      </c>
      <c r="AE691">
        <v>0.99764877079054759</v>
      </c>
      <c r="AF691">
        <v>0.99524168205346986</v>
      </c>
      <c r="AG691">
        <v>0.99368502346581111</v>
      </c>
      <c r="AH691">
        <v>0.99918575963680789</v>
      </c>
      <c r="AI691">
        <v>0.99726885208651483</v>
      </c>
      <c r="AJ691">
        <v>0.99584759991793703</v>
      </c>
      <c r="AK691">
        <v>0.99467727083704627</v>
      </c>
      <c r="AL691">
        <v>0.99942074908102618</v>
      </c>
      <c r="AM691">
        <v>0.99679991404763679</v>
      </c>
      <c r="AN691">
        <v>0.99544198823418761</v>
      </c>
      <c r="AO691">
        <v>0.99311393542446391</v>
      </c>
      <c r="AP691">
        <v>0.9988488375426523</v>
      </c>
      <c r="AQ691">
        <v>0.99717919621038031</v>
      </c>
      <c r="AR691">
        <v>0.99662392060928018</v>
      </c>
      <c r="AS691">
        <v>0.99407083556110021</v>
      </c>
      <c r="AT691">
        <v>0.99917431250111666</v>
      </c>
      <c r="AU691">
        <v>0.99658696205268738</v>
      </c>
      <c r="AV691">
        <v>0.99444841921428428</v>
      </c>
      <c r="AW691">
        <v>0.99470073664825032</v>
      </c>
      <c r="AX691">
        <v>0.99902824302811977</v>
      </c>
      <c r="AY691">
        <v>468.36763138771056</v>
      </c>
      <c r="AZ691">
        <f>_xlfn.STDEV.S(HyperP_results[[#This Row],[Train Time Fold 1]:[Train Time Fold 5]])</f>
        <v>56.58794203405477</v>
      </c>
      <c r="BA691">
        <v>524.38457536697388</v>
      </c>
      <c r="BB691">
        <v>477.41805124282837</v>
      </c>
      <c r="BC691">
        <v>374.75945448875427</v>
      </c>
      <c r="BD691">
        <v>468.16059279441833</v>
      </c>
      <c r="BE691">
        <v>497.115483045578</v>
      </c>
    </row>
    <row r="692" spans="1:57" x14ac:dyDescent="0.25">
      <c r="A692" t="s">
        <v>10</v>
      </c>
      <c r="B6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0.63357016927079779</v>
      </c>
      <c r="C692">
        <v>5</v>
      </c>
      <c r="D692">
        <v>0.9</v>
      </c>
      <c r="E692">
        <v>0.9</v>
      </c>
      <c r="F692">
        <v>256</v>
      </c>
      <c r="G692">
        <v>1</v>
      </c>
      <c r="H692">
        <v>2</v>
      </c>
      <c r="I692">
        <v>3</v>
      </c>
      <c r="J692">
        <v>0</v>
      </c>
      <c r="K692">
        <v>1</v>
      </c>
      <c r="L692" t="b">
        <v>0</v>
      </c>
      <c r="M6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92">
        <f>STANDARDIZE(HyperP_results[[#This Row],[Nparam]],AVERAGE(M:M),_xlfn.STDEV.S(M:M))</f>
        <v>-0.20233564713292826</v>
      </c>
      <c r="O692">
        <f>STANDARDIZE(HyperP_results[[#This Row],[AvgOACC]],AVERAGE(P:P),_xlfn.STDEV.S(P:P))</f>
        <v>9.6285521417790551E-2</v>
      </c>
      <c r="P692">
        <v>0.96768037344683189</v>
      </c>
      <c r="Q692">
        <f>_xlfn.STDEV.S(HyperP_results[[#This Row],[OACC Fold 1]:[OACC fold 5]])</f>
        <v>2.0395597985492027E-3</v>
      </c>
      <c r="R692">
        <v>0.96704880895174028</v>
      </c>
      <c r="S692">
        <v>0.96917690670694034</v>
      </c>
      <c r="T692">
        <v>0.96828447861604994</v>
      </c>
      <c r="U692">
        <v>0.96444017299375295</v>
      </c>
      <c r="V692">
        <v>0.96945149996567581</v>
      </c>
      <c r="W692">
        <f>STANDARDIZE(HyperP_results[[#This Row],[AvgROCAUC]],AVERAGE(Y:Y),_xlfn.STDEV.S(Y:Y))</f>
        <v>0.28885365520922796</v>
      </c>
      <c r="X692">
        <f>_xlfn.STDEV.S(HyperP_results[[#This Row],[ROC_AUC Fold 1]:[ROC_AUC Fold 5]])</f>
        <v>3.915375854315134E-4</v>
      </c>
      <c r="Y692">
        <v>0.99607088901044261</v>
      </c>
      <c r="Z692">
        <v>0.99630368374645528</v>
      </c>
      <c r="AA692">
        <v>0.99657382728652022</v>
      </c>
      <c r="AB692">
        <v>0.99579796584869207</v>
      </c>
      <c r="AC692">
        <v>0.996088966442923</v>
      </c>
      <c r="AD692">
        <v>0.99559000172762258</v>
      </c>
      <c r="AE692">
        <v>0.99696147015576164</v>
      </c>
      <c r="AF692">
        <v>0.99489665474976363</v>
      </c>
      <c r="AG692">
        <v>0.99495685558129865</v>
      </c>
      <c r="AH692">
        <v>0.99932302472564072</v>
      </c>
      <c r="AI692">
        <v>0.99728708031434332</v>
      </c>
      <c r="AJ692">
        <v>0.99649588241001408</v>
      </c>
      <c r="AK692">
        <v>0.99335174953959482</v>
      </c>
      <c r="AL692">
        <v>0.99933108224524259</v>
      </c>
      <c r="AM692">
        <v>0.99733816757508797</v>
      </c>
      <c r="AN692">
        <v>0.99560159622806688</v>
      </c>
      <c r="AO692">
        <v>0.99061872512326965</v>
      </c>
      <c r="AP692">
        <v>0.99925155553216671</v>
      </c>
      <c r="AQ692">
        <v>0.99690269617672078</v>
      </c>
      <c r="AR692">
        <v>0.99606427425023125</v>
      </c>
      <c r="AS692">
        <v>0.99254496376165868</v>
      </c>
      <c r="AT692">
        <v>0.99884661131174635</v>
      </c>
      <c r="AU692">
        <v>0.99736594392225553</v>
      </c>
      <c r="AV692">
        <v>0.99608025356562768</v>
      </c>
      <c r="AW692">
        <v>0.98981424137111618</v>
      </c>
      <c r="AX692">
        <v>0.99892971435705213</v>
      </c>
      <c r="AY692">
        <v>505.44868764877322</v>
      </c>
      <c r="AZ692">
        <f>_xlfn.STDEV.S(HyperP_results[[#This Row],[Train Time Fold 1]:[Train Time Fold 5]])</f>
        <v>41.498109113157362</v>
      </c>
      <c r="BA692">
        <v>478.84476208686829</v>
      </c>
      <c r="BB692">
        <v>498.05274152755737</v>
      </c>
      <c r="BC692">
        <v>500.92528510093689</v>
      </c>
      <c r="BD692">
        <v>472.9250910282135</v>
      </c>
      <c r="BE692">
        <v>576.49555850028992</v>
      </c>
    </row>
    <row r="693" spans="1:57" x14ac:dyDescent="0.25">
      <c r="A693" t="s">
        <v>10</v>
      </c>
      <c r="B6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0.63249970823756707</v>
      </c>
      <c r="C693">
        <v>30</v>
      </c>
      <c r="D693">
        <v>0.9</v>
      </c>
      <c r="E693">
        <v>0.9</v>
      </c>
      <c r="F693">
        <v>256</v>
      </c>
      <c r="G693">
        <v>2</v>
      </c>
      <c r="H693">
        <v>4</v>
      </c>
      <c r="I693">
        <v>5</v>
      </c>
      <c r="J693">
        <v>0</v>
      </c>
      <c r="K693">
        <v>1</v>
      </c>
      <c r="L693" t="b">
        <v>0</v>
      </c>
      <c r="M6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3">
        <f>STANDARDIZE(HyperP_results[[#This Row],[Nparam]],AVERAGE(M:M),_xlfn.STDEV.S(M:M))</f>
        <v>0.48213227598715674</v>
      </c>
      <c r="O693">
        <f>STANDARDIZE(HyperP_results[[#This Row],[AvgOACC]],AVERAGE(P:P),_xlfn.STDEV.S(P:P))</f>
        <v>0.5797131185990172</v>
      </c>
      <c r="P693">
        <v>0.98136884739479646</v>
      </c>
      <c r="Q693">
        <f>_xlfn.STDEV.S(HyperP_results[[#This Row],[OACC Fold 1]:[OACC fold 5]])</f>
        <v>3.6242799557895792E-3</v>
      </c>
      <c r="R693">
        <v>0.98400494267865724</v>
      </c>
      <c r="S693">
        <v>0.98029793368572804</v>
      </c>
      <c r="T693">
        <v>0.98256332807029589</v>
      </c>
      <c r="U693">
        <v>0.97556119997254065</v>
      </c>
      <c r="V693">
        <v>0.98441683256676049</v>
      </c>
      <c r="W693">
        <f>STANDARDIZE(HyperP_results[[#This Row],[AvgROCAUC]],AVERAGE(Y:Y),_xlfn.STDEV.S(Y:Y))</f>
        <v>0.58744562122402733</v>
      </c>
      <c r="X693">
        <f>_xlfn.STDEV.S(HyperP_results[[#This Row],[ROC_AUC Fold 1]:[ROC_AUC Fold 5]])</f>
        <v>1.8085447166715107E-4</v>
      </c>
      <c r="Y693">
        <v>0.99803319899732679</v>
      </c>
      <c r="Z693">
        <v>0.99787965006790291</v>
      </c>
      <c r="AA693">
        <v>0.99817854172882703</v>
      </c>
      <c r="AB693">
        <v>0.99782459130108581</v>
      </c>
      <c r="AC693">
        <v>0.99804385556569264</v>
      </c>
      <c r="AD693">
        <v>0.99823935632312566</v>
      </c>
      <c r="AE693">
        <v>0.99856432934492001</v>
      </c>
      <c r="AF693">
        <v>0.99693386007674512</v>
      </c>
      <c r="AG693">
        <v>0.99613423038079962</v>
      </c>
      <c r="AH693">
        <v>0.99962744384856783</v>
      </c>
      <c r="AI693">
        <v>0.99851412938415407</v>
      </c>
      <c r="AJ693">
        <v>0.99767803697720969</v>
      </c>
      <c r="AK693">
        <v>0.99714403998098977</v>
      </c>
      <c r="AL693">
        <v>0.9997371467625058</v>
      </c>
      <c r="AM693">
        <v>0.99866726578704379</v>
      </c>
      <c r="AN693">
        <v>0.99805113454990924</v>
      </c>
      <c r="AO693">
        <v>0.99402698568288494</v>
      </c>
      <c r="AP693">
        <v>0.99979521548220363</v>
      </c>
      <c r="AQ693">
        <v>0.9982656371672215</v>
      </c>
      <c r="AR693">
        <v>0.99751241128054491</v>
      </c>
      <c r="AS693">
        <v>0.9969556822907385</v>
      </c>
      <c r="AT693">
        <v>0.99971775700945309</v>
      </c>
      <c r="AU693">
        <v>0.99885754340970467</v>
      </c>
      <c r="AV693">
        <v>0.99879355242955958</v>
      </c>
      <c r="AW693">
        <v>0.99600865858729881</v>
      </c>
      <c r="AX693">
        <v>0.99930057570043973</v>
      </c>
      <c r="AY693">
        <v>791.71164145469663</v>
      </c>
      <c r="AZ693">
        <f>_xlfn.STDEV.S(HyperP_results[[#This Row],[Train Time Fold 1]:[Train Time Fold 5]])</f>
        <v>127.45698761052876</v>
      </c>
      <c r="BA693">
        <v>904.32995629310608</v>
      </c>
      <c r="BB693">
        <v>850.29951024055481</v>
      </c>
      <c r="BC693">
        <v>835.20741176605225</v>
      </c>
      <c r="BD693">
        <v>574.98661589622498</v>
      </c>
      <c r="BE693">
        <v>793.73471307754517</v>
      </c>
    </row>
    <row r="694" spans="1:57" x14ac:dyDescent="0.25">
      <c r="A694" t="s">
        <v>7</v>
      </c>
      <c r="B6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0.63148151123930074</v>
      </c>
      <c r="C694">
        <v>27</v>
      </c>
      <c r="D694">
        <v>0.85</v>
      </c>
      <c r="E694">
        <v>0.999</v>
      </c>
      <c r="F694">
        <v>256</v>
      </c>
      <c r="G694">
        <v>2</v>
      </c>
      <c r="H694">
        <v>2</v>
      </c>
      <c r="I694">
        <v>7</v>
      </c>
      <c r="J694">
        <v>0</v>
      </c>
      <c r="K694">
        <v>1</v>
      </c>
      <c r="L694" t="b">
        <v>0</v>
      </c>
      <c r="M6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4">
        <f>STANDARDIZE(HyperP_results[[#This Row],[Nparam]],AVERAGE(M:M),_xlfn.STDEV.S(M:M))</f>
        <v>0.48213227598715674</v>
      </c>
      <c r="O694">
        <f>STANDARDIZE(HyperP_results[[#This Row],[AvgOACC]],AVERAGE(P:P),_xlfn.STDEV.S(P:P))</f>
        <v>0.55595388864728279</v>
      </c>
      <c r="P694">
        <v>0.98069609391089452</v>
      </c>
      <c r="Q694">
        <f>_xlfn.STDEV.S(HyperP_results[[#This Row],[OACC Fold 1]:[OACC fold 5]])</f>
        <v>3.2984782996407537E-3</v>
      </c>
      <c r="R694">
        <v>0.97810118761584408</v>
      </c>
      <c r="S694">
        <v>0.97940550559483763</v>
      </c>
      <c r="T694">
        <v>0.97810118761584408</v>
      </c>
      <c r="U694">
        <v>0.98201414155282485</v>
      </c>
      <c r="V694">
        <v>0.98585844717512183</v>
      </c>
      <c r="W694">
        <f>STANDARDIZE(HyperP_results[[#This Row],[AvgROCAUC]],AVERAGE(Y:Y),_xlfn.STDEV.S(Y:Y))</f>
        <v>0.6020485925011444</v>
      </c>
      <c r="X694">
        <f>_xlfn.STDEV.S(HyperP_results[[#This Row],[ROC_AUC Fold 1]:[ROC_AUC Fold 5]])</f>
        <v>4.8658642894375877E-4</v>
      </c>
      <c r="Y694">
        <v>0.99812916794370443</v>
      </c>
      <c r="Z694">
        <v>0.9975737092248177</v>
      </c>
      <c r="AA694">
        <v>0.99795143393240571</v>
      </c>
      <c r="AB694">
        <v>0.99785949606118651</v>
      </c>
      <c r="AC694">
        <v>0.99875580009878318</v>
      </c>
      <c r="AD694">
        <v>0.99850540040132862</v>
      </c>
      <c r="AE694">
        <v>0.99822222698020746</v>
      </c>
      <c r="AF694">
        <v>0.99797979236888623</v>
      </c>
      <c r="AG694">
        <v>0.9947249450484168</v>
      </c>
      <c r="AH694">
        <v>0.99988104745571682</v>
      </c>
      <c r="AI694">
        <v>0.99883713551018871</v>
      </c>
      <c r="AJ694">
        <v>0.99812927210607749</v>
      </c>
      <c r="AK694">
        <v>0.99508714281470911</v>
      </c>
      <c r="AL694">
        <v>0.99957292273553966</v>
      </c>
      <c r="AM694">
        <v>0.99839002312188019</v>
      </c>
      <c r="AN694">
        <v>0.99847268851703797</v>
      </c>
      <c r="AO694">
        <v>0.99504069387512628</v>
      </c>
      <c r="AP694">
        <v>0.99991334934802456</v>
      </c>
      <c r="AQ694">
        <v>0.99884235321984771</v>
      </c>
      <c r="AR694">
        <v>0.99872039567969684</v>
      </c>
      <c r="AS694">
        <v>0.99817419651874284</v>
      </c>
      <c r="AT694">
        <v>0.99988541374084872</v>
      </c>
      <c r="AU694">
        <v>0.99887071788547921</v>
      </c>
      <c r="AV694">
        <v>0.99854864118419506</v>
      </c>
      <c r="AW694">
        <v>0.99695976653003038</v>
      </c>
      <c r="AX694">
        <v>0.99985744940811261</v>
      </c>
      <c r="AY694">
        <v>783.61814141273499</v>
      </c>
      <c r="AZ694">
        <f>_xlfn.STDEV.S(HyperP_results[[#This Row],[Train Time Fold 1]:[Train Time Fold 5]])</f>
        <v>192.34384136470567</v>
      </c>
      <c r="BA694">
        <v>546.75218415260315</v>
      </c>
      <c r="BB694">
        <v>786.90896821022034</v>
      </c>
      <c r="BC694">
        <v>786.21727538108826</v>
      </c>
      <c r="BD694">
        <v>718.57000613212585</v>
      </c>
      <c r="BE694">
        <v>1079.6422731876373</v>
      </c>
    </row>
    <row r="695" spans="1:57" x14ac:dyDescent="0.25">
      <c r="A695" t="s">
        <v>10</v>
      </c>
      <c r="B6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0.62714260839039315</v>
      </c>
      <c r="C695">
        <v>23</v>
      </c>
      <c r="D695">
        <v>0.9</v>
      </c>
      <c r="E695">
        <v>0.9</v>
      </c>
      <c r="F695">
        <v>256</v>
      </c>
      <c r="G695">
        <v>2</v>
      </c>
      <c r="H695">
        <v>1</v>
      </c>
      <c r="I695">
        <v>7</v>
      </c>
      <c r="J695">
        <v>0</v>
      </c>
      <c r="K695">
        <v>1</v>
      </c>
      <c r="L695" t="b">
        <v>0</v>
      </c>
      <c r="M6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5">
        <f>STANDARDIZE(HyperP_results[[#This Row],[Nparam]],AVERAGE(M:M),_xlfn.STDEV.S(M:M))</f>
        <v>0.48213227598715674</v>
      </c>
      <c r="O695">
        <f>STANDARDIZE(HyperP_results[[#This Row],[AvgOACC]],AVERAGE(P:P),_xlfn.STDEV.S(P:P))</f>
        <v>0.57050035596467208</v>
      </c>
      <c r="P695">
        <v>0.98110798379899777</v>
      </c>
      <c r="Q695">
        <f>_xlfn.STDEV.S(HyperP_results[[#This Row],[OACC Fold 1]:[OACC fold 5]])</f>
        <v>2.180813368250112E-3</v>
      </c>
      <c r="R695">
        <v>0.98139630672067002</v>
      </c>
      <c r="S695">
        <v>0.98290656964371526</v>
      </c>
      <c r="T695">
        <v>0.98167089997940549</v>
      </c>
      <c r="U695">
        <v>0.97734605615432146</v>
      </c>
      <c r="V695">
        <v>0.98222008649687653</v>
      </c>
      <c r="W695">
        <f>STANDARDIZE(HyperP_results[[#This Row],[AvgROCAUC]],AVERAGE(Y:Y),_xlfn.STDEV.S(Y:Y))</f>
        <v>0.55135674250635525</v>
      </c>
      <c r="X695">
        <f>_xlfn.STDEV.S(HyperP_results[[#This Row],[ROC_AUC Fold 1]:[ROC_AUC Fold 5]])</f>
        <v>4.0581307415884496E-4</v>
      </c>
      <c r="Y695">
        <v>0.99779602728749039</v>
      </c>
      <c r="Z695">
        <v>0.99755524419990216</v>
      </c>
      <c r="AA695">
        <v>0.99808213345609331</v>
      </c>
      <c r="AB695">
        <v>0.99796500332823124</v>
      </c>
      <c r="AC695">
        <v>0.99720545823460049</v>
      </c>
      <c r="AD695">
        <v>0.9981722972186251</v>
      </c>
      <c r="AE695">
        <v>0.99830954887161483</v>
      </c>
      <c r="AF695">
        <v>0.99800004888226268</v>
      </c>
      <c r="AG695">
        <v>0.99430497386086847</v>
      </c>
      <c r="AH695">
        <v>0.99970470124239774</v>
      </c>
      <c r="AI695">
        <v>0.99864539191364954</v>
      </c>
      <c r="AJ695">
        <v>0.998253681167664</v>
      </c>
      <c r="AK695">
        <v>0.99564018594427617</v>
      </c>
      <c r="AL695">
        <v>0.99984101838774808</v>
      </c>
      <c r="AM695">
        <v>0.99851558571346744</v>
      </c>
      <c r="AN695">
        <v>0.99844809925765621</v>
      </c>
      <c r="AO695">
        <v>0.99561976474781688</v>
      </c>
      <c r="AP695">
        <v>0.99958474330351177</v>
      </c>
      <c r="AQ695">
        <v>0.99819240598526282</v>
      </c>
      <c r="AR695">
        <v>0.99569212099396898</v>
      </c>
      <c r="AS695">
        <v>0.99540619616230019</v>
      </c>
      <c r="AT695">
        <v>0.99960164829561771</v>
      </c>
      <c r="AU695">
        <v>0.99898213190022811</v>
      </c>
      <c r="AV695">
        <v>0.99780788974531598</v>
      </c>
      <c r="AW695">
        <v>0.99585795015742895</v>
      </c>
      <c r="AX695">
        <v>0.99975227076988693</v>
      </c>
      <c r="AY695">
        <v>1012.3859573364258</v>
      </c>
      <c r="AZ695">
        <f>_xlfn.STDEV.S(HyperP_results[[#This Row],[Train Time Fold 1]:[Train Time Fold 5]])</f>
        <v>117.67617699532721</v>
      </c>
      <c r="BA695">
        <v>953.50118112564087</v>
      </c>
      <c r="BB695">
        <v>1056.2672343254089</v>
      </c>
      <c r="BC695">
        <v>953.56256341934204</v>
      </c>
      <c r="BD695">
        <v>901.29205536842346</v>
      </c>
      <c r="BE695">
        <v>1197.3067524433136</v>
      </c>
    </row>
    <row r="696" spans="1:57" x14ac:dyDescent="0.25">
      <c r="A696" t="s">
        <v>7</v>
      </c>
      <c r="B6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0.62676261635416619</v>
      </c>
      <c r="C696">
        <v>9</v>
      </c>
      <c r="D696">
        <v>0.85</v>
      </c>
      <c r="E696">
        <v>0.999</v>
      </c>
      <c r="F696">
        <v>256</v>
      </c>
      <c r="G696">
        <v>1</v>
      </c>
      <c r="H696">
        <v>4</v>
      </c>
      <c r="I696">
        <v>3</v>
      </c>
      <c r="J696">
        <v>0</v>
      </c>
      <c r="K696">
        <v>1</v>
      </c>
      <c r="L696" t="b">
        <v>0</v>
      </c>
      <c r="M6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96">
        <f>STANDARDIZE(HyperP_results[[#This Row],[Nparam]],AVERAGE(M:M),_xlfn.STDEV.S(M:M))</f>
        <v>-0.20233564713292826</v>
      </c>
      <c r="O696">
        <f>STANDARDIZE(HyperP_results[[#This Row],[AvgOACC]],AVERAGE(P:P),_xlfn.STDEV.S(P:P))</f>
        <v>5.9434470880398334E-2</v>
      </c>
      <c r="P696">
        <v>0.9666369190636368</v>
      </c>
      <c r="Q696">
        <f>_xlfn.STDEV.S(HyperP_results[[#This Row],[OACC Fold 1]:[OACC fold 5]])</f>
        <v>2.6640499638816758E-3</v>
      </c>
      <c r="R696">
        <v>0.97054987300061779</v>
      </c>
      <c r="S696">
        <v>0.96814718198668226</v>
      </c>
      <c r="T696">
        <v>0.96464611793780464</v>
      </c>
      <c r="U696">
        <v>0.96560719434337883</v>
      </c>
      <c r="V696">
        <v>0.96423422804970138</v>
      </c>
      <c r="W696">
        <f>STANDARDIZE(HyperP_results[[#This Row],[AvgROCAUC]],AVERAGE(Y:Y),_xlfn.STDEV.S(Y:Y))</f>
        <v>0.27588420434051852</v>
      </c>
      <c r="X696">
        <f>_xlfn.STDEV.S(HyperP_results[[#This Row],[ROC_AUC Fold 1]:[ROC_AUC Fold 5]])</f>
        <v>8.7368800186774182E-4</v>
      </c>
      <c r="Y696">
        <v>0.99598565536097861</v>
      </c>
      <c r="Z696">
        <v>0.9972587330559225</v>
      </c>
      <c r="AA696">
        <v>0.996379479630222</v>
      </c>
      <c r="AB696">
        <v>0.99507059123759334</v>
      </c>
      <c r="AC696">
        <v>0.9953290888798505</v>
      </c>
      <c r="AD696">
        <v>0.99589038400130503</v>
      </c>
      <c r="AE696">
        <v>0.99788062613287476</v>
      </c>
      <c r="AF696">
        <v>0.99708783920401911</v>
      </c>
      <c r="AG696">
        <v>0.99508818243925623</v>
      </c>
      <c r="AH696">
        <v>0.99910257041482176</v>
      </c>
      <c r="AI696">
        <v>0.9973948872617866</v>
      </c>
      <c r="AJ696">
        <v>0.9963073338947388</v>
      </c>
      <c r="AK696">
        <v>0.99276599536624499</v>
      </c>
      <c r="AL696">
        <v>0.99902807067475952</v>
      </c>
      <c r="AM696">
        <v>0.99646033855895133</v>
      </c>
      <c r="AN696">
        <v>0.99547494672944326</v>
      </c>
      <c r="AO696">
        <v>0.98953324570783585</v>
      </c>
      <c r="AP696">
        <v>0.99908183056044553</v>
      </c>
      <c r="AQ696">
        <v>0.99657518603883632</v>
      </c>
      <c r="AR696">
        <v>0.99453614806289214</v>
      </c>
      <c r="AS696">
        <v>0.99121940533475916</v>
      </c>
      <c r="AT696">
        <v>0.99918048849653351</v>
      </c>
      <c r="AU696">
        <v>0.99719602597628554</v>
      </c>
      <c r="AV696">
        <v>0.99614548546382231</v>
      </c>
      <c r="AW696">
        <v>0.99159886829442156</v>
      </c>
      <c r="AX696">
        <v>0.99850845401850763</v>
      </c>
      <c r="AY696">
        <v>488.23776164054868</v>
      </c>
      <c r="AZ696">
        <f>_xlfn.STDEV.S(HyperP_results[[#This Row],[Train Time Fold 1]:[Train Time Fold 5]])</f>
        <v>30.896860191513252</v>
      </c>
      <c r="BA696">
        <v>537.0741913318634</v>
      </c>
      <c r="BB696">
        <v>493.99285507202148</v>
      </c>
      <c r="BC696">
        <v>457.68848443031311</v>
      </c>
      <c r="BD696">
        <v>485.65254831314087</v>
      </c>
      <c r="BE696">
        <v>466.78072905540466</v>
      </c>
    </row>
    <row r="697" spans="1:57" x14ac:dyDescent="0.25">
      <c r="A697" t="s">
        <v>4</v>
      </c>
      <c r="B6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0.62605915808611279</v>
      </c>
      <c r="C697">
        <v>9</v>
      </c>
      <c r="D697">
        <v>0.85</v>
      </c>
      <c r="E697">
        <v>0.9</v>
      </c>
      <c r="F697">
        <v>256</v>
      </c>
      <c r="G697">
        <v>1</v>
      </c>
      <c r="H697">
        <v>4</v>
      </c>
      <c r="I697">
        <v>3</v>
      </c>
      <c r="J697">
        <v>0</v>
      </c>
      <c r="K697">
        <v>1</v>
      </c>
      <c r="L697" t="b">
        <v>0</v>
      </c>
      <c r="M6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697">
        <f>STANDARDIZE(HyperP_results[[#This Row],[Nparam]],AVERAGE(M:M),_xlfn.STDEV.S(M:M))</f>
        <v>-0.20233564713292826</v>
      </c>
      <c r="O697">
        <f>STANDARDIZE(HyperP_results[[#This Row],[AvgOACC]],AVERAGE(P:P),_xlfn.STDEV.S(P:P))</f>
        <v>5.2646119465622677E-2</v>
      </c>
      <c r="P697">
        <v>0.96644470378252212</v>
      </c>
      <c r="Q697">
        <f>_xlfn.STDEV.S(HyperP_results[[#This Row],[OACC Fold 1]:[OACC fold 5]])</f>
        <v>4.6294114729746724E-3</v>
      </c>
      <c r="R697">
        <v>0.97089311457403715</v>
      </c>
      <c r="S697">
        <v>0.96739205052515964</v>
      </c>
      <c r="T697">
        <v>0.95874236287499137</v>
      </c>
      <c r="U697">
        <v>0.96883366513352098</v>
      </c>
      <c r="V697">
        <v>0.96636232580490145</v>
      </c>
      <c r="W697">
        <f>STANDARDIZE(HyperP_results[[#This Row],[AvgROCAUC]],AVERAGE(Y:Y),_xlfn.STDEV.S(Y:Y))</f>
        <v>0.27745041601933224</v>
      </c>
      <c r="X697">
        <f>_xlfn.STDEV.S(HyperP_results[[#This Row],[ROC_AUC Fold 1]:[ROC_AUC Fold 5]])</f>
        <v>8.7499055219034593E-4</v>
      </c>
      <c r="Y697">
        <v>0.99599594831312976</v>
      </c>
      <c r="Z697">
        <v>0.99692799767673357</v>
      </c>
      <c r="AA697">
        <v>0.99594660461612872</v>
      </c>
      <c r="AB697">
        <v>0.99473221431641434</v>
      </c>
      <c r="AC697">
        <v>0.99669718164780541</v>
      </c>
      <c r="AD697">
        <v>0.99567574330856734</v>
      </c>
      <c r="AE697">
        <v>0.99787055720702655</v>
      </c>
      <c r="AF697">
        <v>0.99639441468304668</v>
      </c>
      <c r="AG697">
        <v>0.99474599744549397</v>
      </c>
      <c r="AH697">
        <v>0.99880840631684265</v>
      </c>
      <c r="AI697">
        <v>0.99731033336053099</v>
      </c>
      <c r="AJ697">
        <v>0.99632283179391246</v>
      </c>
      <c r="AK697">
        <v>0.99143371650923784</v>
      </c>
      <c r="AL697">
        <v>0.99903314073611316</v>
      </c>
      <c r="AM697">
        <v>0.99650315078293605</v>
      </c>
      <c r="AN697">
        <v>0.99448097035735161</v>
      </c>
      <c r="AO697">
        <v>0.98956766470623181</v>
      </c>
      <c r="AP697">
        <v>0.99832337523492476</v>
      </c>
      <c r="AQ697">
        <v>0.99734520810752991</v>
      </c>
      <c r="AR697">
        <v>0.99647718124135776</v>
      </c>
      <c r="AS697">
        <v>0.99455028812451729</v>
      </c>
      <c r="AT697">
        <v>0.99895612750954388</v>
      </c>
      <c r="AU697">
        <v>0.99692861112284525</v>
      </c>
      <c r="AV697">
        <v>0.99506916840161663</v>
      </c>
      <c r="AW697">
        <v>0.99210412582427376</v>
      </c>
      <c r="AX697">
        <v>0.99838947274866441</v>
      </c>
      <c r="AY697">
        <v>488.80862398147582</v>
      </c>
      <c r="AZ697">
        <f>_xlfn.STDEV.S(HyperP_results[[#This Row],[Train Time Fold 1]:[Train Time Fold 5]])</f>
        <v>41.473233411230012</v>
      </c>
      <c r="BA697">
        <v>501.02618956565857</v>
      </c>
      <c r="BB697">
        <v>480.25688934326172</v>
      </c>
      <c r="BC697">
        <v>424.37494826316833</v>
      </c>
      <c r="BD697">
        <v>501.03144454956055</v>
      </c>
      <c r="BE697">
        <v>537.35364818572998</v>
      </c>
    </row>
    <row r="698" spans="1:57" x14ac:dyDescent="0.25">
      <c r="A698" t="s">
        <v>4</v>
      </c>
      <c r="B6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0.62511764265446279</v>
      </c>
      <c r="C698">
        <v>23</v>
      </c>
      <c r="D698">
        <v>0.85</v>
      </c>
      <c r="E698">
        <v>0.9</v>
      </c>
      <c r="F698">
        <v>256</v>
      </c>
      <c r="G698">
        <v>2</v>
      </c>
      <c r="H698">
        <v>1</v>
      </c>
      <c r="I698">
        <v>7</v>
      </c>
      <c r="J698">
        <v>0</v>
      </c>
      <c r="K698">
        <v>1</v>
      </c>
      <c r="L698" t="b">
        <v>0</v>
      </c>
      <c r="M6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8">
        <f>STANDARDIZE(HyperP_results[[#This Row],[Nparam]],AVERAGE(M:M),_xlfn.STDEV.S(M:M))</f>
        <v>0.48213227598715674</v>
      </c>
      <c r="O698">
        <f>STANDARDIZE(HyperP_results[[#This Row],[AvgOACC]],AVERAGE(P:P),_xlfn.STDEV.S(P:P))</f>
        <v>0.55207483069597796</v>
      </c>
      <c r="P698">
        <v>0.98058625660740029</v>
      </c>
      <c r="Q698">
        <f>_xlfn.STDEV.S(HyperP_results[[#This Row],[OACC Fold 1]:[OACC fold 5]])</f>
        <v>2.5692268032010942E-3</v>
      </c>
      <c r="R698">
        <v>0.9842795359373927</v>
      </c>
      <c r="S698">
        <v>0.98119036177661834</v>
      </c>
      <c r="T698">
        <v>0.98119036177661834</v>
      </c>
      <c r="U698">
        <v>0.97803253930116019</v>
      </c>
      <c r="V698">
        <v>0.97823848424521176</v>
      </c>
      <c r="W698">
        <f>STANDARDIZE(HyperP_results[[#This Row],[AvgROCAUC]],AVERAGE(Y:Y),_xlfn.STDEV.S(Y:Y))</f>
        <v>0.55228767397609846</v>
      </c>
      <c r="X698">
        <f>_xlfn.STDEV.S(HyperP_results[[#This Row],[ROC_AUC Fold 1]:[ROC_AUC Fold 5]])</f>
        <v>4.3160644460804289E-4</v>
      </c>
      <c r="Y698">
        <v>0.99780214525558097</v>
      </c>
      <c r="Z698">
        <v>0.9983725419161309</v>
      </c>
      <c r="AA698">
        <v>0.99763919768244413</v>
      </c>
      <c r="AB698">
        <v>0.99731254780166323</v>
      </c>
      <c r="AC698">
        <v>0.99811721979121348</v>
      </c>
      <c r="AD698">
        <v>0.99756921908645368</v>
      </c>
      <c r="AE698">
        <v>0.9985399382400636</v>
      </c>
      <c r="AF698">
        <v>0.99864805363421105</v>
      </c>
      <c r="AG698">
        <v>0.99710865561694284</v>
      </c>
      <c r="AH698">
        <v>0.99974296368842175</v>
      </c>
      <c r="AI698">
        <v>0.99837572023200205</v>
      </c>
      <c r="AJ698">
        <v>0.99873794885582179</v>
      </c>
      <c r="AK698">
        <v>0.99427345095942488</v>
      </c>
      <c r="AL698">
        <v>0.99976073044732994</v>
      </c>
      <c r="AM698">
        <v>0.99822462847688975</v>
      </c>
      <c r="AN698">
        <v>0.99815199124859377</v>
      </c>
      <c r="AO698">
        <v>0.99446169726133171</v>
      </c>
      <c r="AP698">
        <v>0.99861132024914712</v>
      </c>
      <c r="AQ698">
        <v>0.99851631870040647</v>
      </c>
      <c r="AR698">
        <v>0.99824971874182977</v>
      </c>
      <c r="AS698">
        <v>0.99600576249034634</v>
      </c>
      <c r="AT698">
        <v>0.99981566808097921</v>
      </c>
      <c r="AU698">
        <v>0.99830757173579221</v>
      </c>
      <c r="AV698">
        <v>0.99785845696472253</v>
      </c>
      <c r="AW698">
        <v>0.99426984940295848</v>
      </c>
      <c r="AX698">
        <v>0.99963926441653994</v>
      </c>
      <c r="AY698">
        <v>936.5887739181519</v>
      </c>
      <c r="AZ698">
        <f>_xlfn.STDEV.S(HyperP_results[[#This Row],[Train Time Fold 1]:[Train Time Fold 5]])</f>
        <v>213.00174254740551</v>
      </c>
      <c r="BA698">
        <v>1311.5056381225586</v>
      </c>
      <c r="BB698">
        <v>858.9311203956604</v>
      </c>
      <c r="BC698">
        <v>895.90029668807983</v>
      </c>
      <c r="BD698">
        <v>820.86884164810181</v>
      </c>
      <c r="BE698">
        <v>795.73797273635864</v>
      </c>
    </row>
    <row r="699" spans="1:57" x14ac:dyDescent="0.25">
      <c r="A699" t="s">
        <v>4</v>
      </c>
      <c r="B6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0.6246545727389804</v>
      </c>
      <c r="C699">
        <v>22</v>
      </c>
      <c r="D699">
        <v>0.85</v>
      </c>
      <c r="E699">
        <v>0.9</v>
      </c>
      <c r="F699">
        <v>256</v>
      </c>
      <c r="G699">
        <v>2</v>
      </c>
      <c r="H699">
        <v>1</v>
      </c>
      <c r="I699">
        <v>5</v>
      </c>
      <c r="J699">
        <v>0</v>
      </c>
      <c r="K699">
        <v>1</v>
      </c>
      <c r="L699" t="b">
        <v>0</v>
      </c>
      <c r="M6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699">
        <f>STANDARDIZE(HyperP_results[[#This Row],[Nparam]],AVERAGE(M:M),_xlfn.STDEV.S(M:M))</f>
        <v>0.48213227598715674</v>
      </c>
      <c r="O699">
        <f>STANDARDIZE(HyperP_results[[#This Row],[AvgOACC]],AVERAGE(P:P),_xlfn.STDEV.S(P:P))</f>
        <v>0.51667842689033294</v>
      </c>
      <c r="P699">
        <v>0.97958399121301576</v>
      </c>
      <c r="Q699">
        <f>_xlfn.STDEV.S(HyperP_results[[#This Row],[OACC Fold 1]:[OACC fold 5]])</f>
        <v>3.0262151777419558E-3</v>
      </c>
      <c r="R699">
        <v>0.97562984828722454</v>
      </c>
      <c r="S699">
        <v>0.98352440447587008</v>
      </c>
      <c r="T699">
        <v>0.98036658200041193</v>
      </c>
      <c r="U699">
        <v>0.97768929772774082</v>
      </c>
      <c r="V699">
        <v>0.9807098235738313</v>
      </c>
      <c r="W699">
        <f>STANDARDIZE(HyperP_results[[#This Row],[AvgROCAUC]],AVERAGE(Y:Y),_xlfn.STDEV.S(Y:Y))</f>
        <v>0.58290978923297265</v>
      </c>
      <c r="X699">
        <f>_xlfn.STDEV.S(HyperP_results[[#This Row],[ROC_AUC Fold 1]:[ROC_AUC Fold 5]])</f>
        <v>6.1462019468101596E-4</v>
      </c>
      <c r="Y699">
        <v>0.9980033900626335</v>
      </c>
      <c r="Z699">
        <v>0.99732885528978565</v>
      </c>
      <c r="AA699">
        <v>0.99885749698967918</v>
      </c>
      <c r="AB699">
        <v>0.99824237210718214</v>
      </c>
      <c r="AC699">
        <v>0.99749259189768624</v>
      </c>
      <c r="AD699">
        <v>0.99809563402883439</v>
      </c>
      <c r="AE699">
        <v>0.99816021242733055</v>
      </c>
      <c r="AF699">
        <v>0.99767579654017269</v>
      </c>
      <c r="AG699">
        <v>0.99374903463434916</v>
      </c>
      <c r="AH699">
        <v>0.99972052902600061</v>
      </c>
      <c r="AI699">
        <v>0.99900946459740581</v>
      </c>
      <c r="AJ699">
        <v>0.99855825099264328</v>
      </c>
      <c r="AK699">
        <v>0.9980945909819996</v>
      </c>
      <c r="AL699">
        <v>0.99987639391498417</v>
      </c>
      <c r="AM699">
        <v>0.99846420911577283</v>
      </c>
      <c r="AN699">
        <v>0.99858350682833363</v>
      </c>
      <c r="AO699">
        <v>0.99691807015980516</v>
      </c>
      <c r="AP699">
        <v>0.99962208653161322</v>
      </c>
      <c r="AQ699">
        <v>0.99805926276559453</v>
      </c>
      <c r="AR699">
        <v>0.99744930872333593</v>
      </c>
      <c r="AS699">
        <v>0.99421738549278216</v>
      </c>
      <c r="AT699">
        <v>0.99974032093689458</v>
      </c>
      <c r="AU699">
        <v>0.99855850402766688</v>
      </c>
      <c r="AV699">
        <v>0.99826608689340623</v>
      </c>
      <c r="AW699">
        <v>0.99651053733737305</v>
      </c>
      <c r="AX699">
        <v>0.99961779206038159</v>
      </c>
      <c r="AY699">
        <v>979.41714043617253</v>
      </c>
      <c r="AZ699">
        <f>_xlfn.STDEV.S(HyperP_results[[#This Row],[Train Time Fold 1]:[Train Time Fold 5]])</f>
        <v>232.14651916226876</v>
      </c>
      <c r="BA699">
        <v>789.05758380889893</v>
      </c>
      <c r="BB699">
        <v>1013.8418905735016</v>
      </c>
      <c r="BC699">
        <v>902.78593707084656</v>
      </c>
      <c r="BD699">
        <v>826.22808241844177</v>
      </c>
      <c r="BE699">
        <v>1365.1722083091736</v>
      </c>
    </row>
    <row r="700" spans="1:57" x14ac:dyDescent="0.25">
      <c r="A700" t="s">
        <v>4</v>
      </c>
      <c r="B7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0.62250103180025484</v>
      </c>
      <c r="C700">
        <v>27</v>
      </c>
      <c r="D700">
        <v>0.85</v>
      </c>
      <c r="E700">
        <v>0.9</v>
      </c>
      <c r="F700">
        <v>256</v>
      </c>
      <c r="G700">
        <v>2</v>
      </c>
      <c r="H700">
        <v>2</v>
      </c>
      <c r="I700">
        <v>7</v>
      </c>
      <c r="J700">
        <v>0</v>
      </c>
      <c r="K700">
        <v>1</v>
      </c>
      <c r="L700" t="b">
        <v>0</v>
      </c>
      <c r="M7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00">
        <f>STANDARDIZE(HyperP_results[[#This Row],[Nparam]],AVERAGE(M:M),_xlfn.STDEV.S(M:M))</f>
        <v>0.48213227598715674</v>
      </c>
      <c r="O700">
        <f>STANDARDIZE(HyperP_results[[#This Row],[AvgOACC]],AVERAGE(P:P),_xlfn.STDEV.S(P:P))</f>
        <v>0.56274224006206242</v>
      </c>
      <c r="P700">
        <v>0.98088830919200931</v>
      </c>
      <c r="Q700">
        <f>_xlfn.STDEV.S(HyperP_results[[#This Row],[OACC Fold 1]:[OACC fold 5]])</f>
        <v>3.2230365467099788E-3</v>
      </c>
      <c r="R700">
        <v>0.98331845953181851</v>
      </c>
      <c r="S700">
        <v>0.97858172581863112</v>
      </c>
      <c r="T700">
        <v>0.98194549323814095</v>
      </c>
      <c r="U700">
        <v>0.97652227637811495</v>
      </c>
      <c r="V700">
        <v>0.98407359099334113</v>
      </c>
      <c r="W700">
        <f>STANDARDIZE(HyperP_results[[#This Row],[AvgROCAUC]],AVERAGE(Y:Y),_xlfn.STDEV.S(Y:Y))</f>
        <v>0.51986951024133776</v>
      </c>
      <c r="X700">
        <f>_xlfn.STDEV.S(HyperP_results[[#This Row],[ROC_AUC Fold 1]:[ROC_AUC Fold 5]])</f>
        <v>7.9495824899209486E-4</v>
      </c>
      <c r="Y700">
        <v>0.99758909703696275</v>
      </c>
      <c r="Z700">
        <v>0.9980662223926311</v>
      </c>
      <c r="AA700">
        <v>0.99670907132471698</v>
      </c>
      <c r="AB700">
        <v>0.9972158611563352</v>
      </c>
      <c r="AC700">
        <v>0.99724053707458182</v>
      </c>
      <c r="AD700">
        <v>0.99871379323654919</v>
      </c>
      <c r="AE700">
        <v>0.99869317108860334</v>
      </c>
      <c r="AF700">
        <v>0.99788215745569309</v>
      </c>
      <c r="AG700">
        <v>0.99577025040099809</v>
      </c>
      <c r="AH700">
        <v>0.99982776154177211</v>
      </c>
      <c r="AI700">
        <v>0.99797024343074936</v>
      </c>
      <c r="AJ700">
        <v>0.99724350328807276</v>
      </c>
      <c r="AK700">
        <v>0.99125931949147517</v>
      </c>
      <c r="AL700">
        <v>0.99978651163749999</v>
      </c>
      <c r="AM700">
        <v>0.99814832067869985</v>
      </c>
      <c r="AN700">
        <v>0.99873824511195908</v>
      </c>
      <c r="AO700">
        <v>0.99255302085189789</v>
      </c>
      <c r="AP700">
        <v>0.99984954987909125</v>
      </c>
      <c r="AQ700">
        <v>0.99802261341863752</v>
      </c>
      <c r="AR700">
        <v>0.99655437448108897</v>
      </c>
      <c r="AS700">
        <v>0.99477588665122085</v>
      </c>
      <c r="AT700">
        <v>0.99975807333302269</v>
      </c>
      <c r="AU700">
        <v>0.99894594549239069</v>
      </c>
      <c r="AV700">
        <v>0.99841673313913748</v>
      </c>
      <c r="AW700">
        <v>0.99772574704449601</v>
      </c>
      <c r="AX700">
        <v>0.99993686121894843</v>
      </c>
      <c r="AY700">
        <v>769.24589977264407</v>
      </c>
      <c r="AZ700">
        <f>_xlfn.STDEV.S(HyperP_results[[#This Row],[Train Time Fold 1]:[Train Time Fold 5]])</f>
        <v>178.96373408982402</v>
      </c>
      <c r="BA700">
        <v>1069.6678302288055</v>
      </c>
      <c r="BB700">
        <v>619.50623774528503</v>
      </c>
      <c r="BC700">
        <v>748.6410071849823</v>
      </c>
      <c r="BD700">
        <v>646.9702205657959</v>
      </c>
      <c r="BE700">
        <v>761.44420313835144</v>
      </c>
    </row>
    <row r="701" spans="1:57" x14ac:dyDescent="0.25">
      <c r="A701" t="s">
        <v>3</v>
      </c>
      <c r="B7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0.62137896705142026</v>
      </c>
      <c r="C701">
        <v>17</v>
      </c>
      <c r="D701">
        <v>0.9</v>
      </c>
      <c r="E701">
        <v>0.999</v>
      </c>
      <c r="F701">
        <v>256</v>
      </c>
      <c r="G701">
        <v>1</v>
      </c>
      <c r="H701">
        <v>16</v>
      </c>
      <c r="I701">
        <v>3</v>
      </c>
      <c r="J701">
        <v>0</v>
      </c>
      <c r="K701">
        <v>1</v>
      </c>
      <c r="L701" t="b">
        <v>0</v>
      </c>
      <c r="M7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01">
        <f>STANDARDIZE(HyperP_results[[#This Row],[Nparam]],AVERAGE(M:M),_xlfn.STDEV.S(M:M))</f>
        <v>-0.20233564713292826</v>
      </c>
      <c r="O701">
        <f>STANDARDIZE(HyperP_results[[#This Row],[AvgOACC]],AVERAGE(P:P),_xlfn.STDEV.S(P:P))</f>
        <v>9.0067175134547952E-3</v>
      </c>
      <c r="P701">
        <v>0.96520903411821235</v>
      </c>
      <c r="Q701">
        <f>_xlfn.STDEV.S(HyperP_results[[#This Row],[OACC Fold 1]:[OACC fold 5]])</f>
        <v>1.5144695747089868E-3</v>
      </c>
      <c r="R701">
        <v>0.96251802018260457</v>
      </c>
      <c r="S701">
        <v>0.96588178760211441</v>
      </c>
      <c r="T701">
        <v>0.96567584265806272</v>
      </c>
      <c r="U701">
        <v>0.96615638086084987</v>
      </c>
      <c r="V701">
        <v>0.96581313928743051</v>
      </c>
      <c r="W701">
        <f>STANDARDIZE(HyperP_results[[#This Row],[AvgROCAUC]],AVERAGE(Y:Y),_xlfn.STDEV.S(Y:Y))</f>
        <v>0.28638412141456387</v>
      </c>
      <c r="X701">
        <f>_xlfn.STDEV.S(HyperP_results[[#This Row],[ROC_AUC Fold 1]:[ROC_AUC Fold 5]])</f>
        <v>4.3531896242383732E-4</v>
      </c>
      <c r="Y701">
        <v>0.99605465953550765</v>
      </c>
      <c r="Z701">
        <v>0.995338166904013</v>
      </c>
      <c r="AA701">
        <v>0.99599266747240067</v>
      </c>
      <c r="AB701">
        <v>0.99615798849201997</v>
      </c>
      <c r="AC701">
        <v>0.99642548782347828</v>
      </c>
      <c r="AD701">
        <v>0.99635898698562597</v>
      </c>
      <c r="AE701">
        <v>0.99681268345168184</v>
      </c>
      <c r="AF701">
        <v>0.99387668190163847</v>
      </c>
      <c r="AG701">
        <v>0.99212551238638391</v>
      </c>
      <c r="AH701">
        <v>0.9988543097618473</v>
      </c>
      <c r="AI701">
        <v>0.99689421860409577</v>
      </c>
      <c r="AJ701">
        <v>0.99511464371866631</v>
      </c>
      <c r="AK701">
        <v>0.99360497237569068</v>
      </c>
      <c r="AL701">
        <v>0.99918481169332518</v>
      </c>
      <c r="AM701">
        <v>0.99668402495473318</v>
      </c>
      <c r="AN701">
        <v>0.99512973426565132</v>
      </c>
      <c r="AO701">
        <v>0.9944785540307729</v>
      </c>
      <c r="AP701">
        <v>0.99902282826004518</v>
      </c>
      <c r="AQ701">
        <v>0.9970160198153375</v>
      </c>
      <c r="AR701">
        <v>0.99557511833581069</v>
      </c>
      <c r="AS701">
        <v>0.99441554535733379</v>
      </c>
      <c r="AT701">
        <v>0.99908499037205389</v>
      </c>
      <c r="AU701">
        <v>0.99737050580149522</v>
      </c>
      <c r="AV701">
        <v>0.99535681459476244</v>
      </c>
      <c r="AW701">
        <v>0.9937837877977781</v>
      </c>
      <c r="AX701">
        <v>0.99913253117398326</v>
      </c>
      <c r="AY701">
        <v>439.24065418243407</v>
      </c>
      <c r="AZ701">
        <f>_xlfn.STDEV.S(HyperP_results[[#This Row],[Train Time Fold 1]:[Train Time Fold 5]])</f>
        <v>28.440059160011003</v>
      </c>
      <c r="BA701">
        <v>445.38210892677307</v>
      </c>
      <c r="BB701">
        <v>417.38035440444946</v>
      </c>
      <c r="BC701">
        <v>408.08004665374756</v>
      </c>
      <c r="BD701">
        <v>480.70720338821411</v>
      </c>
      <c r="BE701">
        <v>444.65355753898621</v>
      </c>
    </row>
    <row r="702" spans="1:57" x14ac:dyDescent="0.25">
      <c r="A702" t="s">
        <v>3</v>
      </c>
      <c r="B7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0.62026122978833953</v>
      </c>
      <c r="C702">
        <v>26</v>
      </c>
      <c r="D702">
        <v>0.9</v>
      </c>
      <c r="E702">
        <v>0.999</v>
      </c>
      <c r="F702">
        <v>256</v>
      </c>
      <c r="G702">
        <v>2</v>
      </c>
      <c r="H702">
        <v>2</v>
      </c>
      <c r="I702">
        <v>5</v>
      </c>
      <c r="J702">
        <v>0</v>
      </c>
      <c r="K702">
        <v>1</v>
      </c>
      <c r="L702" t="b">
        <v>0</v>
      </c>
      <c r="M7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02">
        <f>STANDARDIZE(HyperP_results[[#This Row],[Nparam]],AVERAGE(M:M),_xlfn.STDEV.S(M:M))</f>
        <v>0.48213227598715674</v>
      </c>
      <c r="O702">
        <f>STANDARDIZE(HyperP_results[[#This Row],[AvgOACC]],AVERAGE(P:P),_xlfn.STDEV.S(P:P))</f>
        <v>0.50067731284120032</v>
      </c>
      <c r="P702">
        <v>0.97913091233610205</v>
      </c>
      <c r="Q702">
        <f>_xlfn.STDEV.S(HyperP_results[[#This Row],[OACC Fold 1]:[OACC fold 5]])</f>
        <v>4.0633192035770503E-3</v>
      </c>
      <c r="R702">
        <v>0.97556119997254065</v>
      </c>
      <c r="S702">
        <v>0.9806411752591474</v>
      </c>
      <c r="T702">
        <v>0.9742568819935471</v>
      </c>
      <c r="U702">
        <v>0.98132765840598613</v>
      </c>
      <c r="V702">
        <v>0.98386764604928945</v>
      </c>
      <c r="W702">
        <f>STANDARDIZE(HyperP_results[[#This Row],[AvgROCAUC]],AVERAGE(Y:Y),_xlfn.STDEV.S(Y:Y))</f>
        <v>0.56154961945064097</v>
      </c>
      <c r="X702">
        <f>_xlfn.STDEV.S(HyperP_results[[#This Row],[ROC_AUC Fold 1]:[ROC_AUC Fold 5]])</f>
        <v>8.2162915163808213E-4</v>
      </c>
      <c r="Y702">
        <v>0.99786301363173069</v>
      </c>
      <c r="Z702">
        <v>0.99653970346320975</v>
      </c>
      <c r="AA702">
        <v>0.99829124629531896</v>
      </c>
      <c r="AB702">
        <v>0.99759726226472678</v>
      </c>
      <c r="AC702">
        <v>0.99834003751932643</v>
      </c>
      <c r="AD702">
        <v>0.99854681861607186</v>
      </c>
      <c r="AE702">
        <v>0.99745287038649832</v>
      </c>
      <c r="AF702">
        <v>0.99755025800206343</v>
      </c>
      <c r="AG702">
        <v>0.99208299916830045</v>
      </c>
      <c r="AH702">
        <v>0.99951415023961998</v>
      </c>
      <c r="AI702">
        <v>0.99876491700755388</v>
      </c>
      <c r="AJ702">
        <v>0.99876661163708924</v>
      </c>
      <c r="AK702">
        <v>0.99636101704984248</v>
      </c>
      <c r="AL702">
        <v>0.99973193307335151</v>
      </c>
      <c r="AM702">
        <v>0.99810244148304861</v>
      </c>
      <c r="AN702">
        <v>0.99763387629676881</v>
      </c>
      <c r="AO702">
        <v>0.99517725598526696</v>
      </c>
      <c r="AP702">
        <v>0.99970457197737739</v>
      </c>
      <c r="AQ702">
        <v>0.99882289048770068</v>
      </c>
      <c r="AR702">
        <v>0.99816273053356486</v>
      </c>
      <c r="AS702">
        <v>0.99673182884809608</v>
      </c>
      <c r="AT702">
        <v>0.99975487043307409</v>
      </c>
      <c r="AU702">
        <v>0.99867324541733671</v>
      </c>
      <c r="AV702">
        <v>0.9989113327600776</v>
      </c>
      <c r="AW702">
        <v>0.99720289015624075</v>
      </c>
      <c r="AX702">
        <v>0.99985905803947717</v>
      </c>
      <c r="AY702">
        <v>931.84563107490544</v>
      </c>
      <c r="AZ702">
        <f>_xlfn.STDEV.S(HyperP_results[[#This Row],[Train Time Fold 1]:[Train Time Fold 5]])</f>
        <v>198.67642966566876</v>
      </c>
      <c r="BA702">
        <v>778.84208226203918</v>
      </c>
      <c r="BB702">
        <v>1123.1378853321075</v>
      </c>
      <c r="BC702">
        <v>677.33016562461853</v>
      </c>
      <c r="BD702">
        <v>970.20460510253906</v>
      </c>
      <c r="BE702">
        <v>1109.7134170532227</v>
      </c>
    </row>
    <row r="703" spans="1:57" x14ac:dyDescent="0.25">
      <c r="A703" t="s">
        <v>3</v>
      </c>
      <c r="B7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0.62023856347724016</v>
      </c>
      <c r="C703">
        <v>59</v>
      </c>
      <c r="D703">
        <v>0.9</v>
      </c>
      <c r="E703">
        <v>0.999</v>
      </c>
      <c r="F703">
        <v>256</v>
      </c>
      <c r="G703">
        <v>3</v>
      </c>
      <c r="H703">
        <v>16</v>
      </c>
      <c r="I703">
        <v>7</v>
      </c>
      <c r="J703">
        <v>0</v>
      </c>
      <c r="K703">
        <v>1</v>
      </c>
      <c r="L703" t="b">
        <v>0</v>
      </c>
      <c r="M7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03">
        <f>STANDARDIZE(HyperP_results[[#This Row],[Nparam]],AVERAGE(M:M),_xlfn.STDEV.S(M:M))</f>
        <v>1.1607552805806385</v>
      </c>
      <c r="O703">
        <f>STANDARDIZE(HyperP_results[[#This Row],[AvgOACC]],AVERAGE(P:P),_xlfn.STDEV.S(P:P))</f>
        <v>1.0272594297306856</v>
      </c>
      <c r="P703">
        <v>0.99404132628543973</v>
      </c>
      <c r="Q703">
        <f>_xlfn.STDEV.S(HyperP_results[[#This Row],[OACC Fold 1]:[OACC fold 5]])</f>
        <v>5.9332162933568118E-4</v>
      </c>
      <c r="R703">
        <v>0.9936157067343997</v>
      </c>
      <c r="S703">
        <v>0.99464543145465778</v>
      </c>
      <c r="T703">
        <v>0.99395894830781906</v>
      </c>
      <c r="U703">
        <v>0.99464543145465778</v>
      </c>
      <c r="V703">
        <v>0.99334111347566412</v>
      </c>
      <c r="W703">
        <f>STANDARDIZE(HyperP_results[[#This Row],[AvgROCAUC]],AVERAGE(Y:Y),_xlfn.STDEV.S(Y:Y))</f>
        <v>0.80396863664263618</v>
      </c>
      <c r="X703">
        <f>_xlfn.STDEV.S(HyperP_results[[#This Row],[ROC_AUC Fold 1]:[ROC_AUC Fold 5]])</f>
        <v>1.3720896849990903E-4</v>
      </c>
      <c r="Y703">
        <v>0.99945616184933184</v>
      </c>
      <c r="Z703">
        <v>0.99925048144124651</v>
      </c>
      <c r="AA703">
        <v>0.99954223482026494</v>
      </c>
      <c r="AB703">
        <v>0.99938029767193004</v>
      </c>
      <c r="AC703">
        <v>0.99957303228609129</v>
      </c>
      <c r="AD703">
        <v>0.99953476302712607</v>
      </c>
      <c r="AE703">
        <v>0.99965820626136737</v>
      </c>
      <c r="AF703">
        <v>0.99959087027462201</v>
      </c>
      <c r="AG703">
        <v>0.99780460999227694</v>
      </c>
      <c r="AH703">
        <v>0.99997946122454417</v>
      </c>
      <c r="AI703">
        <v>0.99971569751326472</v>
      </c>
      <c r="AJ703">
        <v>0.99941294994826635</v>
      </c>
      <c r="AK703">
        <v>0.99922458860571484</v>
      </c>
      <c r="AL703">
        <v>0.99990977301579487</v>
      </c>
      <c r="AM703">
        <v>0.99962655279907453</v>
      </c>
      <c r="AN703">
        <v>0.99968350586550114</v>
      </c>
      <c r="AO703">
        <v>0.99840525307431827</v>
      </c>
      <c r="AP703">
        <v>0.99998721712576533</v>
      </c>
      <c r="AQ703">
        <v>0.99971051838186575</v>
      </c>
      <c r="AR703">
        <v>0.99988023845656471</v>
      </c>
      <c r="AS703">
        <v>0.99894752866393399</v>
      </c>
      <c r="AT703">
        <v>0.99992710889130187</v>
      </c>
      <c r="AU703">
        <v>0.99977510803359471</v>
      </c>
      <c r="AV703">
        <v>0.9998038969532278</v>
      </c>
      <c r="AW703">
        <v>0.99869051862413116</v>
      </c>
      <c r="AX703">
        <v>0.99989528097073554</v>
      </c>
      <c r="AY703">
        <v>2831.870445728302</v>
      </c>
      <c r="AZ703">
        <f>_xlfn.STDEV.S(HyperP_results[[#This Row],[Train Time Fold 1]:[Train Time Fold 5]])</f>
        <v>328.65124401063088</v>
      </c>
      <c r="BA703">
        <v>2533.3162934780121</v>
      </c>
      <c r="BB703">
        <v>2699.865104675293</v>
      </c>
      <c r="BC703">
        <v>3259.8769838809967</v>
      </c>
      <c r="BD703">
        <v>3099.8806045055389</v>
      </c>
      <c r="BE703">
        <v>2566.4132421016693</v>
      </c>
    </row>
    <row r="704" spans="1:57" x14ac:dyDescent="0.25">
      <c r="A704" t="s">
        <v>10</v>
      </c>
      <c r="B7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0.61840662356424381</v>
      </c>
      <c r="C704">
        <v>9</v>
      </c>
      <c r="D704">
        <v>0.9</v>
      </c>
      <c r="E704">
        <v>0.9</v>
      </c>
      <c r="F704">
        <v>256</v>
      </c>
      <c r="G704">
        <v>1</v>
      </c>
      <c r="H704">
        <v>4</v>
      </c>
      <c r="I704">
        <v>3</v>
      </c>
      <c r="J704">
        <v>0</v>
      </c>
      <c r="K704">
        <v>1</v>
      </c>
      <c r="L704" t="b">
        <v>0</v>
      </c>
      <c r="M7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04">
        <f>STANDARDIZE(HyperP_results[[#This Row],[Nparam]],AVERAGE(M:M),_xlfn.STDEV.S(M:M))</f>
        <v>-0.20233564713292826</v>
      </c>
      <c r="O704">
        <f>STANDARDIZE(HyperP_results[[#This Row],[AvgOACC]],AVERAGE(P:P),_xlfn.STDEV.S(P:P))</f>
        <v>4.1008945611715947E-2</v>
      </c>
      <c r="P704">
        <v>0.96611519187203965</v>
      </c>
      <c r="Q704">
        <f>_xlfn.STDEV.S(HyperP_results[[#This Row],[OACC Fold 1]:[OACC fold 5]])</f>
        <v>4.7557479442373717E-3</v>
      </c>
      <c r="R704">
        <v>0.97109905951808884</v>
      </c>
      <c r="S704">
        <v>0.96553854602869504</v>
      </c>
      <c r="T704">
        <v>0.95839912130157201</v>
      </c>
      <c r="U704">
        <v>0.96814718198668226</v>
      </c>
      <c r="V704">
        <v>0.96739205052515964</v>
      </c>
      <c r="W704">
        <f>STANDARDIZE(HyperP_results[[#This Row],[AvgROCAUC]],AVERAGE(Y:Y),_xlfn.STDEV.S(Y:Y))</f>
        <v>0.23382217488360113</v>
      </c>
      <c r="X704">
        <f>_xlfn.STDEV.S(HyperP_results[[#This Row],[ROC_AUC Fold 1]:[ROC_AUC Fold 5]])</f>
        <v>8.3230184846306806E-4</v>
      </c>
      <c r="Y704">
        <v>0.99570922883291912</v>
      </c>
      <c r="Z704">
        <v>0.99619120940578931</v>
      </c>
      <c r="AA704">
        <v>0.99548967701881563</v>
      </c>
      <c r="AB704">
        <v>0.99433942064603886</v>
      </c>
      <c r="AC704">
        <v>0.99628387240547012</v>
      </c>
      <c r="AD704">
        <v>0.99624196468848114</v>
      </c>
      <c r="AE704">
        <v>0.99716756486500402</v>
      </c>
      <c r="AF704">
        <v>0.99601809532485608</v>
      </c>
      <c r="AG704">
        <v>0.9930083021445969</v>
      </c>
      <c r="AH704">
        <v>0.99888549135731219</v>
      </c>
      <c r="AI704">
        <v>0.99654220162657525</v>
      </c>
      <c r="AJ704">
        <v>0.99552660639335566</v>
      </c>
      <c r="AK704">
        <v>0.991023213330957</v>
      </c>
      <c r="AL704">
        <v>0.99886406208949385</v>
      </c>
      <c r="AM704">
        <v>0.99639755244087547</v>
      </c>
      <c r="AN704">
        <v>0.99539169875490963</v>
      </c>
      <c r="AO704">
        <v>0.98646238044317702</v>
      </c>
      <c r="AP704">
        <v>0.99875603962082027</v>
      </c>
      <c r="AQ704">
        <v>0.99744023600636311</v>
      </c>
      <c r="AR704">
        <v>0.99606245968139129</v>
      </c>
      <c r="AS704">
        <v>0.99265223073724229</v>
      </c>
      <c r="AT704">
        <v>0.99902600243443362</v>
      </c>
      <c r="AU704">
        <v>0.99765119157635951</v>
      </c>
      <c r="AV704">
        <v>0.99620738448047408</v>
      </c>
      <c r="AW704">
        <v>0.99203079516426063</v>
      </c>
      <c r="AX704">
        <v>0.99910855969409806</v>
      </c>
      <c r="AY704">
        <v>457.39061732292174</v>
      </c>
      <c r="AZ704">
        <f>_xlfn.STDEV.S(HyperP_results[[#This Row],[Train Time Fold 1]:[Train Time Fold 5]])</f>
        <v>61.00743030218262</v>
      </c>
      <c r="BA704">
        <v>531.39397573471069</v>
      </c>
      <c r="BB704">
        <v>378.96662926673889</v>
      </c>
      <c r="BC704">
        <v>415.32811093330383</v>
      </c>
      <c r="BD704">
        <v>494.97115039825439</v>
      </c>
      <c r="BE704">
        <v>466.29322028160095</v>
      </c>
    </row>
    <row r="705" spans="1:57" x14ac:dyDescent="0.25">
      <c r="A705" t="s">
        <v>10</v>
      </c>
      <c r="B7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0.61689923191688933</v>
      </c>
      <c r="C705">
        <v>26</v>
      </c>
      <c r="D705">
        <v>0.9</v>
      </c>
      <c r="E705">
        <v>0.9</v>
      </c>
      <c r="F705">
        <v>256</v>
      </c>
      <c r="G705">
        <v>2</v>
      </c>
      <c r="H705">
        <v>2</v>
      </c>
      <c r="I705">
        <v>5</v>
      </c>
      <c r="J705">
        <v>0</v>
      </c>
      <c r="K705">
        <v>1</v>
      </c>
      <c r="L705" t="b">
        <v>0</v>
      </c>
      <c r="M7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05">
        <f>STANDARDIZE(HyperP_results[[#This Row],[Nparam]],AVERAGE(M:M),_xlfn.STDEV.S(M:M))</f>
        <v>0.48213227598715674</v>
      </c>
      <c r="O705">
        <f>STANDARDIZE(HyperP_results[[#This Row],[AvgOACC]],AVERAGE(P:P),_xlfn.STDEV.S(P:P))</f>
        <v>0.48710061001164118</v>
      </c>
      <c r="P705">
        <v>0.97874648177387247</v>
      </c>
      <c r="Q705">
        <f>_xlfn.STDEV.S(HyperP_results[[#This Row],[OACC Fold 1]:[OACC fold 5]])</f>
        <v>3.2047074443238791E-3</v>
      </c>
      <c r="R705">
        <v>0.97521795839912129</v>
      </c>
      <c r="S705">
        <v>0.97871902244799891</v>
      </c>
      <c r="T705">
        <v>0.97590444154596001</v>
      </c>
      <c r="U705">
        <v>0.98215143818219264</v>
      </c>
      <c r="V705">
        <v>0.98173954829408938</v>
      </c>
      <c r="W705">
        <f>STANDARDIZE(HyperP_results[[#This Row],[AvgROCAUC]],AVERAGE(Y:Y),_xlfn.STDEV.S(Y:Y))</f>
        <v>0.54650262363057811</v>
      </c>
      <c r="X705">
        <f>_xlfn.STDEV.S(HyperP_results[[#This Row],[ROC_AUC Fold 1]:[ROC_AUC Fold 5]])</f>
        <v>6.5661264430189688E-4</v>
      </c>
      <c r="Y705">
        <v>0.9977641266102063</v>
      </c>
      <c r="Z705">
        <v>0.99671087588348151</v>
      </c>
      <c r="AA705">
        <v>0.99790881648995666</v>
      </c>
      <c r="AB705">
        <v>0.99824737546580666</v>
      </c>
      <c r="AC705">
        <v>0.99760914569089598</v>
      </c>
      <c r="AD705">
        <v>0.99834441952089081</v>
      </c>
      <c r="AE705">
        <v>0.99716572275309134</v>
      </c>
      <c r="AF705">
        <v>0.99697585438418368</v>
      </c>
      <c r="AG705">
        <v>0.99308545713776508</v>
      </c>
      <c r="AH705">
        <v>0.99982595183148704</v>
      </c>
      <c r="AI705">
        <v>0.99867239669561758</v>
      </c>
      <c r="AJ705">
        <v>0.99854121626475811</v>
      </c>
      <c r="AK705">
        <v>0.9948260856650627</v>
      </c>
      <c r="AL705">
        <v>0.99942718360648375</v>
      </c>
      <c r="AM705">
        <v>0.99805351460486114</v>
      </c>
      <c r="AN705">
        <v>0.99781125965887596</v>
      </c>
      <c r="AO705">
        <v>0.99766129032258066</v>
      </c>
      <c r="AP705">
        <v>0.99974643948119102</v>
      </c>
      <c r="AQ705">
        <v>0.99833288871888737</v>
      </c>
      <c r="AR705">
        <v>0.9979318359066881</v>
      </c>
      <c r="AS705">
        <v>0.99397700944573153</v>
      </c>
      <c r="AT705">
        <v>0.99977769289055607</v>
      </c>
      <c r="AU705">
        <v>0.99883105943424599</v>
      </c>
      <c r="AV705">
        <v>0.99838290439147892</v>
      </c>
      <c r="AW705">
        <v>0.99602187667082509</v>
      </c>
      <c r="AX705">
        <v>0.99984333079533427</v>
      </c>
      <c r="AY705">
        <v>851.20890693664546</v>
      </c>
      <c r="AZ705">
        <f>_xlfn.STDEV.S(HyperP_results[[#This Row],[Train Time Fold 1]:[Train Time Fold 5]])</f>
        <v>123.93773575799742</v>
      </c>
      <c r="BA705">
        <v>861.59770178794861</v>
      </c>
      <c r="BB705">
        <v>718.39303517341614</v>
      </c>
      <c r="BC705">
        <v>731.60157990455627</v>
      </c>
      <c r="BD705">
        <v>965.22512674331665</v>
      </c>
      <c r="BE705">
        <v>979.22709107398987</v>
      </c>
    </row>
    <row r="706" spans="1:57" x14ac:dyDescent="0.25">
      <c r="A706" t="s">
        <v>7</v>
      </c>
      <c r="B7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0.61662675153367463</v>
      </c>
      <c r="C706">
        <v>26</v>
      </c>
      <c r="D706">
        <v>0.85</v>
      </c>
      <c r="E706">
        <v>0.999</v>
      </c>
      <c r="F706">
        <v>256</v>
      </c>
      <c r="G706">
        <v>2</v>
      </c>
      <c r="H706">
        <v>2</v>
      </c>
      <c r="I706">
        <v>5</v>
      </c>
      <c r="J706">
        <v>0</v>
      </c>
      <c r="K706">
        <v>1</v>
      </c>
      <c r="L706" t="b">
        <v>0</v>
      </c>
      <c r="M7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06">
        <f>STANDARDIZE(HyperP_results[[#This Row],[Nparam]],AVERAGE(M:M),_xlfn.STDEV.S(M:M))</f>
        <v>0.48213227598715674</v>
      </c>
      <c r="O706">
        <f>STANDARDIZE(HyperP_results[[#This Row],[AvgOACC]],AVERAGE(P:P),_xlfn.STDEV.S(P:P))</f>
        <v>0.48564596327989795</v>
      </c>
      <c r="P706">
        <v>0.97870529278506202</v>
      </c>
      <c r="Q706">
        <f>_xlfn.STDEV.S(HyperP_results[[#This Row],[OACC Fold 1]:[OACC fold 5]])</f>
        <v>5.0250378784544572E-3</v>
      </c>
      <c r="R706">
        <v>0.97460012356696646</v>
      </c>
      <c r="S706">
        <v>0.98503466739891532</v>
      </c>
      <c r="T706">
        <v>0.97295256401455343</v>
      </c>
      <c r="U706">
        <v>0.98201414155282485</v>
      </c>
      <c r="V706">
        <v>0.97892496739205048</v>
      </c>
      <c r="W706">
        <f>STANDARDIZE(HyperP_results[[#This Row],[AvgROCAUC]],AVERAGE(Y:Y),_xlfn.STDEV.S(Y:Y))</f>
        <v>0.54562861114299532</v>
      </c>
      <c r="X706">
        <f>_xlfn.STDEV.S(HyperP_results[[#This Row],[ROC_AUC Fold 1]:[ROC_AUC Fold 5]])</f>
        <v>7.0996230793166516E-4</v>
      </c>
      <c r="Y706">
        <v>0.99775838270672512</v>
      </c>
      <c r="Z706">
        <v>0.9969778006422797</v>
      </c>
      <c r="AA706">
        <v>0.99824695543727415</v>
      </c>
      <c r="AB706">
        <v>0.99721124061659105</v>
      </c>
      <c r="AC706">
        <v>0.9986862507653983</v>
      </c>
      <c r="AD706">
        <v>0.99766966607208196</v>
      </c>
      <c r="AE706">
        <v>0.9976180335619288</v>
      </c>
      <c r="AF706">
        <v>0.99687364601687312</v>
      </c>
      <c r="AG706">
        <v>0.99448846759341769</v>
      </c>
      <c r="AH706">
        <v>0.99955313082464592</v>
      </c>
      <c r="AI706">
        <v>0.99878240260387818</v>
      </c>
      <c r="AJ706">
        <v>0.99881506803151865</v>
      </c>
      <c r="AK706">
        <v>0.99589519099388091</v>
      </c>
      <c r="AL706">
        <v>0.99987992715887375</v>
      </c>
      <c r="AM706">
        <v>0.99760062512212433</v>
      </c>
      <c r="AN706">
        <v>0.99684544613582016</v>
      </c>
      <c r="AO706">
        <v>0.99560606398146501</v>
      </c>
      <c r="AP706">
        <v>0.9992618536454545</v>
      </c>
      <c r="AQ706">
        <v>0.99880614752288022</v>
      </c>
      <c r="AR706">
        <v>0.9985947275295276</v>
      </c>
      <c r="AS706">
        <v>0.99784463553733738</v>
      </c>
      <c r="AT706">
        <v>0.99984620335134211</v>
      </c>
      <c r="AU706">
        <v>0.99849940213341648</v>
      </c>
      <c r="AV706">
        <v>0.99813188286328591</v>
      </c>
      <c r="AW706">
        <v>0.99423201449533638</v>
      </c>
      <c r="AX706">
        <v>0.99985370072252255</v>
      </c>
      <c r="AY706">
        <v>904.11558451652525</v>
      </c>
      <c r="AZ706">
        <f>_xlfn.STDEV.S(HyperP_results[[#This Row],[Train Time Fold 1]:[Train Time Fold 5]])</f>
        <v>183.79796113558513</v>
      </c>
      <c r="BA706">
        <v>808.80101799964905</v>
      </c>
      <c r="BB706">
        <v>1152.7547905445099</v>
      </c>
      <c r="BC706">
        <v>702.71071743965149</v>
      </c>
      <c r="BD706">
        <v>822.08811116218567</v>
      </c>
      <c r="BE706">
        <v>1034.2232854366302</v>
      </c>
    </row>
    <row r="707" spans="1:57" x14ac:dyDescent="0.25">
      <c r="A707" t="s">
        <v>4</v>
      </c>
      <c r="B7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0.61420162017228785</v>
      </c>
      <c r="C707">
        <v>5</v>
      </c>
      <c r="D707">
        <v>0.85</v>
      </c>
      <c r="E707">
        <v>0.9</v>
      </c>
      <c r="F707">
        <v>256</v>
      </c>
      <c r="G707">
        <v>1</v>
      </c>
      <c r="H707">
        <v>2</v>
      </c>
      <c r="I707">
        <v>3</v>
      </c>
      <c r="J707">
        <v>0</v>
      </c>
      <c r="K707">
        <v>1</v>
      </c>
      <c r="L707" t="b">
        <v>0</v>
      </c>
      <c r="M7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07">
        <f>STANDARDIZE(HyperP_results[[#This Row],[Nparam]],AVERAGE(M:M),_xlfn.STDEV.S(M:M))</f>
        <v>-0.20233564713292826</v>
      </c>
      <c r="O707">
        <f>STANDARDIZE(HyperP_results[[#This Row],[AvgOACC]],AVERAGE(P:P),_xlfn.STDEV.S(P:P))</f>
        <v>-1.717692365784515E-2</v>
      </c>
      <c r="P707">
        <v>0.96446763231962651</v>
      </c>
      <c r="Q707">
        <f>_xlfn.STDEV.S(HyperP_results[[#This Row],[OACC Fold 1]:[OACC fold 5]])</f>
        <v>3.1524454207051394E-3</v>
      </c>
      <c r="R707">
        <v>0.964989359511224</v>
      </c>
      <c r="S707">
        <v>0.96382233816159812</v>
      </c>
      <c r="T707">
        <v>0.96395963479096591</v>
      </c>
      <c r="U707">
        <v>0.96917690670694034</v>
      </c>
      <c r="V707">
        <v>0.9603899224274044</v>
      </c>
      <c r="W707">
        <f>STANDARDIZE(HyperP_results[[#This Row],[AvgROCAUC]],AVERAGE(Y:Y),_xlfn.STDEV.S(Y:Y))</f>
        <v>0.26035526671357234</v>
      </c>
      <c r="X707">
        <f>_xlfn.STDEV.S(HyperP_results[[#This Row],[ROC_AUC Fold 1]:[ROC_AUC Fold 5]])</f>
        <v>7.4750988013900675E-4</v>
      </c>
      <c r="Y707">
        <v>0.99588360107667295</v>
      </c>
      <c r="Z707">
        <v>0.99645070851935935</v>
      </c>
      <c r="AA707">
        <v>0.99601761880623574</v>
      </c>
      <c r="AB707">
        <v>0.99631563288674307</v>
      </c>
      <c r="AC707">
        <v>0.99604737819137634</v>
      </c>
      <c r="AD707">
        <v>0.99458666697964981</v>
      </c>
      <c r="AE707">
        <v>0.99701252848281163</v>
      </c>
      <c r="AF707">
        <v>0.99507257534719373</v>
      </c>
      <c r="AG707">
        <v>0.99420851155468426</v>
      </c>
      <c r="AH707">
        <v>0.99948235104461358</v>
      </c>
      <c r="AI707">
        <v>0.99660909632933636</v>
      </c>
      <c r="AJ707">
        <v>0.99567069797205265</v>
      </c>
      <c r="AK707">
        <v>0.99328888938394821</v>
      </c>
      <c r="AL707">
        <v>0.99894924773790528</v>
      </c>
      <c r="AM707">
        <v>0.99708990682771537</v>
      </c>
      <c r="AN707">
        <v>0.9959794709309775</v>
      </c>
      <c r="AO707">
        <v>0.99328744133547187</v>
      </c>
      <c r="AP707">
        <v>0.99918594635294833</v>
      </c>
      <c r="AQ707">
        <v>0.99655679385340301</v>
      </c>
      <c r="AR707">
        <v>0.99512279076243737</v>
      </c>
      <c r="AS707">
        <v>0.99445323174716327</v>
      </c>
      <c r="AT707">
        <v>0.99913778795147756</v>
      </c>
      <c r="AU707">
        <v>0.9954619331913267</v>
      </c>
      <c r="AV707">
        <v>0.99406028664262547</v>
      </c>
      <c r="AW707">
        <v>0.99040077526287651</v>
      </c>
      <c r="AX707">
        <v>0.99866242302052588</v>
      </c>
      <c r="AY707">
        <v>481.05253639221189</v>
      </c>
      <c r="AZ707">
        <f>_xlfn.STDEV.S(HyperP_results[[#This Row],[Train Time Fold 1]:[Train Time Fold 5]])</f>
        <v>65.145078755761531</v>
      </c>
      <c r="BA707">
        <v>578.95663619041443</v>
      </c>
      <c r="BB707">
        <v>464.01450443267822</v>
      </c>
      <c r="BC707">
        <v>479.87532424926758</v>
      </c>
      <c r="BD707">
        <v>396.91660165786743</v>
      </c>
      <c r="BE707">
        <v>485.49961543083191</v>
      </c>
    </row>
    <row r="708" spans="1:57" x14ac:dyDescent="0.25">
      <c r="A708" t="s">
        <v>4</v>
      </c>
      <c r="B7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0.6141740577420608</v>
      </c>
      <c r="C708">
        <v>13</v>
      </c>
      <c r="D708">
        <v>0.85</v>
      </c>
      <c r="E708">
        <v>0.9</v>
      </c>
      <c r="F708">
        <v>256</v>
      </c>
      <c r="G708">
        <v>1</v>
      </c>
      <c r="H708">
        <v>8</v>
      </c>
      <c r="I708">
        <v>3</v>
      </c>
      <c r="J708">
        <v>0</v>
      </c>
      <c r="K708">
        <v>1</v>
      </c>
      <c r="L708" t="b">
        <v>0</v>
      </c>
      <c r="M7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08">
        <f>STANDARDIZE(HyperP_results[[#This Row],[Nparam]],AVERAGE(M:M),_xlfn.STDEV.S(M:M))</f>
        <v>-0.20233564713292826</v>
      </c>
      <c r="O708">
        <f>STANDARDIZE(HyperP_results[[#This Row],[AvgOACC]],AVERAGE(P:P),_xlfn.STDEV.S(P:P))</f>
        <v>-2.6304563404519346E-3</v>
      </c>
      <c r="P708">
        <v>0.96487952220772988</v>
      </c>
      <c r="Q708">
        <f>_xlfn.STDEV.S(HyperP_results[[#This Row],[OACC Fold 1]:[OACC fold 5]])</f>
        <v>4.8761086864338868E-3</v>
      </c>
      <c r="R708">
        <v>0.9678039404132629</v>
      </c>
      <c r="S708">
        <v>0.96842177524541773</v>
      </c>
      <c r="T708">
        <v>0.96553854602869504</v>
      </c>
      <c r="U708">
        <v>0.96622502917553377</v>
      </c>
      <c r="V708">
        <v>0.95640832017573973</v>
      </c>
      <c r="W708">
        <f>STANDARDIZE(HyperP_results[[#This Row],[AvgROCAUC]],AVERAGE(Y:Y),_xlfn.STDEV.S(Y:Y))</f>
        <v>0.24597167240244522</v>
      </c>
      <c r="X708">
        <f>_xlfn.STDEV.S(HyperP_results[[#This Row],[ROC_AUC Fold 1]:[ROC_AUC Fold 5]])</f>
        <v>7.5060642592390456E-4</v>
      </c>
      <c r="Y708">
        <v>0.99578907384896242</v>
      </c>
      <c r="Z708">
        <v>0.99555911822053111</v>
      </c>
      <c r="AA708">
        <v>0.99591885916349643</v>
      </c>
      <c r="AB708">
        <v>0.99638252298263996</v>
      </c>
      <c r="AC708">
        <v>0.99646711609682048</v>
      </c>
      <c r="AD708">
        <v>0.99461775278132381</v>
      </c>
      <c r="AE708">
        <v>0.99689490336820996</v>
      </c>
      <c r="AF708">
        <v>0.99503376579322955</v>
      </c>
      <c r="AG708">
        <v>0.99207271431117439</v>
      </c>
      <c r="AH708">
        <v>0.99889110720430729</v>
      </c>
      <c r="AI708">
        <v>0.99675195162594821</v>
      </c>
      <c r="AJ708">
        <v>0.99487156555815026</v>
      </c>
      <c r="AK708">
        <v>0.99255417186478945</v>
      </c>
      <c r="AL708">
        <v>0.99923292700645594</v>
      </c>
      <c r="AM708">
        <v>0.99678703855337714</v>
      </c>
      <c r="AN708">
        <v>0.99530313668591597</v>
      </c>
      <c r="AO708">
        <v>0.99490227529258002</v>
      </c>
      <c r="AP708">
        <v>0.99906027202760683</v>
      </c>
      <c r="AQ708">
        <v>0.99721316436827034</v>
      </c>
      <c r="AR708">
        <v>0.99605023911573476</v>
      </c>
      <c r="AS708">
        <v>0.99360797986098726</v>
      </c>
      <c r="AT708">
        <v>0.99928560968363922</v>
      </c>
      <c r="AU708">
        <v>0.99510237416398495</v>
      </c>
      <c r="AV708">
        <v>0.99295565860331536</v>
      </c>
      <c r="AW708">
        <v>0.99156857066476556</v>
      </c>
      <c r="AX708">
        <v>0.99868995646986058</v>
      </c>
      <c r="AY708">
        <v>453.29841580390928</v>
      </c>
      <c r="AZ708">
        <f>_xlfn.STDEV.S(HyperP_results[[#This Row],[Train Time Fold 1]:[Train Time Fold 5]])</f>
        <v>13.516236991832496</v>
      </c>
      <c r="BA708">
        <v>448.40374994277954</v>
      </c>
      <c r="BB708">
        <v>464.78016090393066</v>
      </c>
      <c r="BC708">
        <v>456.13578915596008</v>
      </c>
      <c r="BD708">
        <v>432.4228732585907</v>
      </c>
      <c r="BE708">
        <v>464.74950575828552</v>
      </c>
    </row>
    <row r="709" spans="1:57" x14ac:dyDescent="0.25">
      <c r="A709" t="s">
        <v>7</v>
      </c>
      <c r="B7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0.6141258801788495</v>
      </c>
      <c r="C709">
        <v>22</v>
      </c>
      <c r="D709">
        <v>0.85</v>
      </c>
      <c r="E709">
        <v>0.999</v>
      </c>
      <c r="F709">
        <v>256</v>
      </c>
      <c r="G709">
        <v>2</v>
      </c>
      <c r="H709">
        <v>1</v>
      </c>
      <c r="I709">
        <v>5</v>
      </c>
      <c r="J709">
        <v>0</v>
      </c>
      <c r="K709">
        <v>1</v>
      </c>
      <c r="L709" t="b">
        <v>0</v>
      </c>
      <c r="M7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09">
        <f>STANDARDIZE(HyperP_results[[#This Row],[Nparam]],AVERAGE(M:M),_xlfn.STDEV.S(M:M))</f>
        <v>0.48213227598715674</v>
      </c>
      <c r="O709">
        <f>STANDARDIZE(HyperP_results[[#This Row],[AvgOACC]],AVERAGE(P:P),_xlfn.STDEV.S(P:P))</f>
        <v>0.4366728566446898</v>
      </c>
      <c r="P709">
        <v>0.97731859682844779</v>
      </c>
      <c r="Q709">
        <f>_xlfn.STDEV.S(HyperP_results[[#This Row],[OACC Fold 1]:[OACC fold 5]])</f>
        <v>3.5520445064715933E-3</v>
      </c>
      <c r="R709">
        <v>0.97665957300748263</v>
      </c>
      <c r="S709">
        <v>0.97755200109837304</v>
      </c>
      <c r="T709">
        <v>0.97308986064392122</v>
      </c>
      <c r="U709">
        <v>0.98290656964371526</v>
      </c>
      <c r="V709">
        <v>0.97638497974874716</v>
      </c>
      <c r="W709">
        <f>STANDARDIZE(HyperP_results[[#This Row],[AvgROCAUC]],AVERAGE(Y:Y),_xlfn.STDEV.S(Y:Y))</f>
        <v>0.5723451344673619</v>
      </c>
      <c r="X709">
        <f>_xlfn.STDEV.S(HyperP_results[[#This Row],[ROC_AUC Fold 1]:[ROC_AUC Fold 5]])</f>
        <v>6.0984646647398155E-4</v>
      </c>
      <c r="Y709">
        <v>0.99793396043989036</v>
      </c>
      <c r="Z709">
        <v>0.99750942283552357</v>
      </c>
      <c r="AA709">
        <v>0.998492131492141</v>
      </c>
      <c r="AB709">
        <v>0.99716976206135788</v>
      </c>
      <c r="AC709">
        <v>0.99857563111115777</v>
      </c>
      <c r="AD709">
        <v>0.99792285469927178</v>
      </c>
      <c r="AE709">
        <v>0.99824858557632157</v>
      </c>
      <c r="AF709">
        <v>0.99812786488942618</v>
      </c>
      <c r="AG709">
        <v>0.99446659834848217</v>
      </c>
      <c r="AH709">
        <v>0.99960134667723677</v>
      </c>
      <c r="AI709">
        <v>0.99857619215985594</v>
      </c>
      <c r="AJ709">
        <v>0.99803052623236999</v>
      </c>
      <c r="AK709">
        <v>0.99820089259193245</v>
      </c>
      <c r="AL709">
        <v>0.99972182167620416</v>
      </c>
      <c r="AM709">
        <v>0.99773339220375812</v>
      </c>
      <c r="AN709">
        <v>0.99716571753606731</v>
      </c>
      <c r="AO709">
        <v>0.99494720192479069</v>
      </c>
      <c r="AP709">
        <v>0.99944161820042299</v>
      </c>
      <c r="AQ709">
        <v>0.99892356045705211</v>
      </c>
      <c r="AR709">
        <v>0.99890948115922062</v>
      </c>
      <c r="AS709">
        <v>0.99706551119824149</v>
      </c>
      <c r="AT709">
        <v>0.99988047294451521</v>
      </c>
      <c r="AU709">
        <v>0.99866193234260492</v>
      </c>
      <c r="AV709">
        <v>0.99743916195063931</v>
      </c>
      <c r="AW709">
        <v>0.99602544109784352</v>
      </c>
      <c r="AX709">
        <v>0.99953861005402644</v>
      </c>
      <c r="AY709">
        <v>982.67264022827146</v>
      </c>
      <c r="AZ709">
        <f>_xlfn.STDEV.S(HyperP_results[[#This Row],[Train Time Fold 1]:[Train Time Fold 5]])</f>
        <v>114.76378217441386</v>
      </c>
      <c r="BA709">
        <v>883.08298516273499</v>
      </c>
      <c r="BB709">
        <v>922.23941373825073</v>
      </c>
      <c r="BC709">
        <v>1081.3506655693054</v>
      </c>
      <c r="BD709">
        <v>1130.5919876098633</v>
      </c>
      <c r="BE709">
        <v>896.098149061203</v>
      </c>
    </row>
    <row r="710" spans="1:57" x14ac:dyDescent="0.25">
      <c r="A710" t="s">
        <v>10</v>
      </c>
      <c r="B7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0.61327516810058724</v>
      </c>
      <c r="C710">
        <v>1</v>
      </c>
      <c r="D710">
        <v>0.9</v>
      </c>
      <c r="E710">
        <v>0.9</v>
      </c>
      <c r="F710">
        <v>256</v>
      </c>
      <c r="G710">
        <v>1</v>
      </c>
      <c r="H710">
        <v>1</v>
      </c>
      <c r="I710">
        <v>3</v>
      </c>
      <c r="J710">
        <v>0</v>
      </c>
      <c r="K710">
        <v>1</v>
      </c>
      <c r="L710" t="b">
        <v>0</v>
      </c>
      <c r="M7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10">
        <f>STANDARDIZE(HyperP_results[[#This Row],[Nparam]],AVERAGE(M:M),_xlfn.STDEV.S(M:M))</f>
        <v>-0.20233564713292826</v>
      </c>
      <c r="O710">
        <f>STANDARDIZE(HyperP_results[[#This Row],[AvgOACC]],AVERAGE(P:P),_xlfn.STDEV.S(P:P))</f>
        <v>2.0643891367365445E-2</v>
      </c>
      <c r="P710">
        <v>0.96553854602869493</v>
      </c>
      <c r="Q710">
        <f>_xlfn.STDEV.S(HyperP_results[[#This Row],[OACC Fold 1]:[OACC fold 5]])</f>
        <v>3.8641745468682978E-3</v>
      </c>
      <c r="R710">
        <v>0.96546989771401115</v>
      </c>
      <c r="S710">
        <v>0.97048122468593401</v>
      </c>
      <c r="T710">
        <v>0.96100775725955923</v>
      </c>
      <c r="U710">
        <v>0.96807853367199836</v>
      </c>
      <c r="V710">
        <v>0.96265531681197225</v>
      </c>
      <c r="W710">
        <f>STANDARDIZE(HyperP_results[[#This Row],[AvgROCAUC]],AVERAGE(Y:Y),_xlfn.STDEV.S(Y:Y))</f>
        <v>0.21681701147863597</v>
      </c>
      <c r="X710">
        <f>_xlfn.STDEV.S(HyperP_results[[#This Row],[ROC_AUC Fold 1]:[ROC_AUC Fold 5]])</f>
        <v>9.2414903047603487E-4</v>
      </c>
      <c r="Y710">
        <v>0.99559747297282841</v>
      </c>
      <c r="Z710">
        <v>0.99547799627970768</v>
      </c>
      <c r="AA710">
        <v>0.99666835380395702</v>
      </c>
      <c r="AB710">
        <v>0.99503241927903874</v>
      </c>
      <c r="AC710">
        <v>0.99636898067212465</v>
      </c>
      <c r="AD710">
        <v>0.99443961482931398</v>
      </c>
      <c r="AE710">
        <v>0.99678051882744467</v>
      </c>
      <c r="AF710">
        <v>0.99516147070434147</v>
      </c>
      <c r="AG710">
        <v>0.99177070338026496</v>
      </c>
      <c r="AH710">
        <v>0.99863987345586469</v>
      </c>
      <c r="AI710">
        <v>0.99765983310658957</v>
      </c>
      <c r="AJ710">
        <v>0.99533853929430305</v>
      </c>
      <c r="AK710">
        <v>0.9945784693756311</v>
      </c>
      <c r="AL710">
        <v>0.99920035222132753</v>
      </c>
      <c r="AM710">
        <v>0.99643875402250681</v>
      </c>
      <c r="AN710">
        <v>0.99493139078184212</v>
      </c>
      <c r="AO710">
        <v>0.99086132893720669</v>
      </c>
      <c r="AP710">
        <v>0.99894564268011543</v>
      </c>
      <c r="AQ710">
        <v>0.99720100257181965</v>
      </c>
      <c r="AR710">
        <v>0.99577890552613968</v>
      </c>
      <c r="AS710">
        <v>0.99316729044139496</v>
      </c>
      <c r="AT710">
        <v>0.99919217979948538</v>
      </c>
      <c r="AU710">
        <v>0.99599999382747828</v>
      </c>
      <c r="AV710">
        <v>0.99435598729949948</v>
      </c>
      <c r="AW710">
        <v>0.98837432424404448</v>
      </c>
      <c r="AX710">
        <v>0.998692268877447</v>
      </c>
      <c r="AY710">
        <v>521.2750400066376</v>
      </c>
      <c r="AZ710">
        <f>_xlfn.STDEV.S(HyperP_results[[#This Row],[Train Time Fold 1]:[Train Time Fold 5]])</f>
        <v>79.862702599148705</v>
      </c>
      <c r="BA710">
        <v>584.49821949005127</v>
      </c>
      <c r="BB710">
        <v>603.83809089660645</v>
      </c>
      <c r="BC710">
        <v>404.1224160194397</v>
      </c>
      <c r="BD710">
        <v>523.74659967422485</v>
      </c>
      <c r="BE710">
        <v>490.1698739528656</v>
      </c>
    </row>
    <row r="711" spans="1:57" x14ac:dyDescent="0.25">
      <c r="A711" t="s">
        <v>7</v>
      </c>
      <c r="B7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0.61325097356215519</v>
      </c>
      <c r="C711">
        <v>5</v>
      </c>
      <c r="D711">
        <v>0.85</v>
      </c>
      <c r="E711">
        <v>0.999</v>
      </c>
      <c r="F711">
        <v>256</v>
      </c>
      <c r="G711">
        <v>1</v>
      </c>
      <c r="H711">
        <v>2</v>
      </c>
      <c r="I711">
        <v>3</v>
      </c>
      <c r="J711">
        <v>0</v>
      </c>
      <c r="K711">
        <v>1</v>
      </c>
      <c r="L711" t="b">
        <v>0</v>
      </c>
      <c r="M7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11">
        <f>STANDARDIZE(HyperP_results[[#This Row],[Nparam]],AVERAGE(M:M),_xlfn.STDEV.S(M:M))</f>
        <v>-0.20233564713292826</v>
      </c>
      <c r="O711">
        <f>STANDARDIZE(HyperP_results[[#This Row],[AvgOACC]],AVERAGE(P:P),_xlfn.STDEV.S(P:P))</f>
        <v>1.2486016108450805E-3</v>
      </c>
      <c r="P711">
        <v>0.96498935951122389</v>
      </c>
      <c r="Q711">
        <f>_xlfn.STDEV.S(HyperP_results[[#This Row],[OACC Fold 1]:[OACC fold 5]])</f>
        <v>2.0816405848913637E-3</v>
      </c>
      <c r="R711">
        <v>0.96828447861604994</v>
      </c>
      <c r="S711">
        <v>0.96416557973501749</v>
      </c>
      <c r="T711">
        <v>0.96265531681197225</v>
      </c>
      <c r="U711">
        <v>0.96450882130843685</v>
      </c>
      <c r="V711">
        <v>0.96533260108464336</v>
      </c>
      <c r="W711">
        <f>STANDARDIZE(HyperP_results[[#This Row],[AvgROCAUC]],AVERAGE(Y:Y),_xlfn.STDEV.S(Y:Y))</f>
        <v>0.23555730516993217</v>
      </c>
      <c r="X711">
        <f>_xlfn.STDEV.S(HyperP_results[[#This Row],[ROC_AUC Fold 1]:[ROC_AUC Fold 5]])</f>
        <v>4.3538790449130946E-4</v>
      </c>
      <c r="Y711">
        <v>0.99572063189755899</v>
      </c>
      <c r="Z711">
        <v>0.99641198987159985</v>
      </c>
      <c r="AA711">
        <v>0.99569977025616863</v>
      </c>
      <c r="AB711">
        <v>0.99546936624715776</v>
      </c>
      <c r="AC711">
        <v>0.99525721757730246</v>
      </c>
      <c r="AD711">
        <v>0.99576481553556651</v>
      </c>
      <c r="AE711">
        <v>0.99701066708176866</v>
      </c>
      <c r="AF711">
        <v>0.99593388451787657</v>
      </c>
      <c r="AG711">
        <v>0.99417602328758992</v>
      </c>
      <c r="AH711">
        <v>0.99939811333968476</v>
      </c>
      <c r="AI711">
        <v>0.99702507606186175</v>
      </c>
      <c r="AJ711">
        <v>0.99540388228854904</v>
      </c>
      <c r="AK711">
        <v>0.99203803540664182</v>
      </c>
      <c r="AL711">
        <v>0.99900504713835681</v>
      </c>
      <c r="AM711">
        <v>0.99654241380700481</v>
      </c>
      <c r="AN711">
        <v>0.99496268283632661</v>
      </c>
      <c r="AO711">
        <v>0.99126626269827123</v>
      </c>
      <c r="AP711">
        <v>0.99887542304850463</v>
      </c>
      <c r="AQ711">
        <v>0.99687280766982111</v>
      </c>
      <c r="AR711">
        <v>0.99553358692858673</v>
      </c>
      <c r="AS711">
        <v>0.98970935068021149</v>
      </c>
      <c r="AT711">
        <v>0.99905441201335099</v>
      </c>
      <c r="AU711">
        <v>0.99689542417471944</v>
      </c>
      <c r="AV711">
        <v>0.99554671477866341</v>
      </c>
      <c r="AW711">
        <v>0.99178874829204544</v>
      </c>
      <c r="AX711">
        <v>0.99897897869258601</v>
      </c>
      <c r="AY711">
        <v>477.24385361671449</v>
      </c>
      <c r="AZ711">
        <f>_xlfn.STDEV.S(HyperP_results[[#This Row],[Train Time Fold 1]:[Train Time Fold 5]])</f>
        <v>44.845071813153609</v>
      </c>
      <c r="BA711">
        <v>485.53657031059265</v>
      </c>
      <c r="BB711">
        <v>542.49294805526733</v>
      </c>
      <c r="BC711">
        <v>417.09347462654114</v>
      </c>
      <c r="BD711">
        <v>472.82575345039368</v>
      </c>
      <c r="BE711">
        <v>468.27052164077759</v>
      </c>
    </row>
    <row r="712" spans="1:57" x14ac:dyDescent="0.25">
      <c r="A712" t="s">
        <v>10</v>
      </c>
      <c r="B7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0.61290633701555852</v>
      </c>
      <c r="C712">
        <v>13</v>
      </c>
      <c r="D712">
        <v>0.9</v>
      </c>
      <c r="E712">
        <v>0.9</v>
      </c>
      <c r="F712">
        <v>256</v>
      </c>
      <c r="G712">
        <v>1</v>
      </c>
      <c r="H712">
        <v>8</v>
      </c>
      <c r="I712">
        <v>3</v>
      </c>
      <c r="J712">
        <v>0</v>
      </c>
      <c r="K712">
        <v>1</v>
      </c>
      <c r="L712" t="b">
        <v>0</v>
      </c>
      <c r="M7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12">
        <f>STANDARDIZE(HyperP_results[[#This Row],[Nparam]],AVERAGE(M:M),_xlfn.STDEV.S(M:M))</f>
        <v>-0.20233564713292826</v>
      </c>
      <c r="O712">
        <f>STANDARDIZE(HyperP_results[[#This Row],[AvgOACC]],AVERAGE(P:P),_xlfn.STDEV.S(P:P))</f>
        <v>3.3250829709106228E-2</v>
      </c>
      <c r="P712">
        <v>0.96589551726505118</v>
      </c>
      <c r="Q712">
        <f>_xlfn.STDEV.S(HyperP_results[[#This Row],[OACC Fold 1]:[OACC fold 5]])</f>
        <v>3.6902539922738669E-3</v>
      </c>
      <c r="R712">
        <v>0.97116770783277273</v>
      </c>
      <c r="S712">
        <v>0.96546989771401115</v>
      </c>
      <c r="T712">
        <v>0.96238072355323678</v>
      </c>
      <c r="U712">
        <v>0.96265531681197225</v>
      </c>
      <c r="V712">
        <v>0.9678039404132629</v>
      </c>
      <c r="W712">
        <f>STANDARDIZE(HyperP_results[[#This Row],[AvgROCAUC]],AVERAGE(Y:Y),_xlfn.STDEV.S(Y:Y))</f>
        <v>0.20187311406142924</v>
      </c>
      <c r="X712">
        <f>_xlfn.STDEV.S(HyperP_results[[#This Row],[ROC_AUC Fold 1]:[ROC_AUC Fold 5]])</f>
        <v>5.3669882043406753E-4</v>
      </c>
      <c r="Y712">
        <v>0.99549926350143458</v>
      </c>
      <c r="Z712">
        <v>0.99601011710732246</v>
      </c>
      <c r="AA712">
        <v>0.99531488302983229</v>
      </c>
      <c r="AB712">
        <v>0.99543210441309793</v>
      </c>
      <c r="AC712">
        <v>0.99472965230037202</v>
      </c>
      <c r="AD712">
        <v>0.99600956065654833</v>
      </c>
      <c r="AE712">
        <v>0.99685834082233815</v>
      </c>
      <c r="AF712">
        <v>0.99580486497015586</v>
      </c>
      <c r="AG712">
        <v>0.99363460167528062</v>
      </c>
      <c r="AH712">
        <v>0.99900223203346905</v>
      </c>
      <c r="AI712">
        <v>0.9966727697473915</v>
      </c>
      <c r="AJ712">
        <v>0.99328768766900488</v>
      </c>
      <c r="AK712">
        <v>0.99184978910473487</v>
      </c>
      <c r="AL712">
        <v>0.99928958817370994</v>
      </c>
      <c r="AM712">
        <v>0.99706686596195759</v>
      </c>
      <c r="AN712">
        <v>0.99433297190084602</v>
      </c>
      <c r="AO712">
        <v>0.99089118101348539</v>
      </c>
      <c r="AP712">
        <v>0.99896974342502087</v>
      </c>
      <c r="AQ712">
        <v>0.99586442982199785</v>
      </c>
      <c r="AR712">
        <v>0.99348147621470562</v>
      </c>
      <c r="AS712">
        <v>0.99093024119289486</v>
      </c>
      <c r="AT712">
        <v>0.99894284193800786</v>
      </c>
      <c r="AU712">
        <v>0.99718824281233975</v>
      </c>
      <c r="AV712">
        <v>0.99612633991096033</v>
      </c>
      <c r="AW712">
        <v>0.99226437652230737</v>
      </c>
      <c r="AX712">
        <v>0.99895891388887137</v>
      </c>
      <c r="AY712">
        <v>494.1342803001404</v>
      </c>
      <c r="AZ712">
        <f>_xlfn.STDEV.S(HyperP_results[[#This Row],[Train Time Fold 1]:[Train Time Fold 5]])</f>
        <v>27.085145178302401</v>
      </c>
      <c r="BA712">
        <v>535.38178491592407</v>
      </c>
      <c r="BB712">
        <v>464.38516902923584</v>
      </c>
      <c r="BC712">
        <v>479.11238884925842</v>
      </c>
      <c r="BD712">
        <v>503.51801586151123</v>
      </c>
      <c r="BE712">
        <v>488.27404284477234</v>
      </c>
    </row>
    <row r="713" spans="1:57" x14ac:dyDescent="0.25">
      <c r="A713" t="s">
        <v>7</v>
      </c>
      <c r="B7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0.61202205060844206</v>
      </c>
      <c r="C713">
        <v>47</v>
      </c>
      <c r="D713">
        <v>0.85</v>
      </c>
      <c r="E713">
        <v>0.999</v>
      </c>
      <c r="F713">
        <v>256</v>
      </c>
      <c r="G713">
        <v>3</v>
      </c>
      <c r="H713">
        <v>2</v>
      </c>
      <c r="I713">
        <v>7</v>
      </c>
      <c r="J713">
        <v>0</v>
      </c>
      <c r="K713">
        <v>1</v>
      </c>
      <c r="L713" t="b">
        <v>0</v>
      </c>
      <c r="M7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13">
        <f>STANDARDIZE(HyperP_results[[#This Row],[Nparam]],AVERAGE(M:M),_xlfn.STDEV.S(M:M))</f>
        <v>1.1607552805806385</v>
      </c>
      <c r="O713">
        <f>STANDARDIZE(HyperP_results[[#This Row],[AvgOACC]],AVERAGE(P:P),_xlfn.STDEV.S(P:P))</f>
        <v>0.94628409499722033</v>
      </c>
      <c r="P713">
        <v>0.99174847257499832</v>
      </c>
      <c r="Q713">
        <f>_xlfn.STDEV.S(HyperP_results[[#This Row],[OACC Fold 1]:[OACC fold 5]])</f>
        <v>3.2596747036044153E-3</v>
      </c>
      <c r="R713">
        <v>0.98812384155968969</v>
      </c>
      <c r="S713">
        <v>0.99416489325187063</v>
      </c>
      <c r="T713">
        <v>0.99450813482528999</v>
      </c>
      <c r="U713">
        <v>0.99368435504908359</v>
      </c>
      <c r="V713">
        <v>0.98826113818905748</v>
      </c>
      <c r="W713">
        <f>STANDARDIZE(HyperP_results[[#This Row],[AvgROCAUC]],AVERAGE(Y:Y),_xlfn.STDEV.S(Y:Y))</f>
        <v>0.80378701088949256</v>
      </c>
      <c r="X713">
        <f>_xlfn.STDEV.S(HyperP_results[[#This Row],[ROC_AUC Fold 1]:[ROC_AUC Fold 5]])</f>
        <v>2.2631382341485853E-4</v>
      </c>
      <c r="Y713">
        <v>0.99945496822703173</v>
      </c>
      <c r="Z713">
        <v>0.99919780170971162</v>
      </c>
      <c r="AA713">
        <v>0.99972794501298934</v>
      </c>
      <c r="AB713">
        <v>0.99945470349044463</v>
      </c>
      <c r="AC713">
        <v>0.99962622051721872</v>
      </c>
      <c r="AD713">
        <v>0.99926817040479454</v>
      </c>
      <c r="AE713">
        <v>0.99947901988844334</v>
      </c>
      <c r="AF713">
        <v>0.99935627244603142</v>
      </c>
      <c r="AG713">
        <v>0.99786022990554268</v>
      </c>
      <c r="AH713">
        <v>0.99994823654073939</v>
      </c>
      <c r="AI713">
        <v>0.99980522801005434</v>
      </c>
      <c r="AJ713">
        <v>0.99983050445754396</v>
      </c>
      <c r="AK713">
        <v>0.99935483870967745</v>
      </c>
      <c r="AL713">
        <v>0.99999454214358519</v>
      </c>
      <c r="AM713">
        <v>0.999640643508523</v>
      </c>
      <c r="AN713">
        <v>0.99980982207597047</v>
      </c>
      <c r="AO713">
        <v>0.99887390096833606</v>
      </c>
      <c r="AP713">
        <v>0.99982531986916545</v>
      </c>
      <c r="AQ713">
        <v>0.99978230287907632</v>
      </c>
      <c r="AR713">
        <v>0.99959418464015626</v>
      </c>
      <c r="AS713">
        <v>0.99927018356799147</v>
      </c>
      <c r="AT713">
        <v>0.99997439116319042</v>
      </c>
      <c r="AU713">
        <v>0.99949893591514472</v>
      </c>
      <c r="AV713">
        <v>0.99942637405448009</v>
      </c>
      <c r="AW713">
        <v>0.99836040070100396</v>
      </c>
      <c r="AX713">
        <v>0.99981378655679398</v>
      </c>
      <c r="AY713">
        <v>2012.2724091529847</v>
      </c>
      <c r="AZ713">
        <f>_xlfn.STDEV.S(HyperP_results[[#This Row],[Train Time Fold 1]:[Train Time Fold 5]])</f>
        <v>840.2501365767946</v>
      </c>
      <c r="BA713">
        <v>1018.3033993244171</v>
      </c>
      <c r="BB713">
        <v>2587.3436462879181</v>
      </c>
      <c r="BC713">
        <v>2502.1338460445404</v>
      </c>
      <c r="BD713">
        <v>2771.4344279766083</v>
      </c>
      <c r="BE713">
        <v>1182.1467261314392</v>
      </c>
    </row>
    <row r="714" spans="1:57" x14ac:dyDescent="0.25">
      <c r="A714" t="s">
        <v>3</v>
      </c>
      <c r="B7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0.60928707890338607</v>
      </c>
      <c r="C714">
        <v>9</v>
      </c>
      <c r="D714">
        <v>0.9</v>
      </c>
      <c r="E714">
        <v>0.999</v>
      </c>
      <c r="F714">
        <v>256</v>
      </c>
      <c r="G714">
        <v>1</v>
      </c>
      <c r="H714">
        <v>4</v>
      </c>
      <c r="I714">
        <v>3</v>
      </c>
      <c r="J714">
        <v>0</v>
      </c>
      <c r="K714">
        <v>1</v>
      </c>
      <c r="L714" t="b">
        <v>0</v>
      </c>
      <c r="M7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14">
        <f>STANDARDIZE(HyperP_results[[#This Row],[Nparam]],AVERAGE(M:M),_xlfn.STDEV.S(M:M))</f>
        <v>-0.20233564713292826</v>
      </c>
      <c r="O714">
        <f>STANDARDIZE(HyperP_results[[#This Row],[AvgOACC]],AVERAGE(P:P),_xlfn.STDEV.S(P:P))</f>
        <v>-4.0851030721951774E-3</v>
      </c>
      <c r="P714">
        <v>0.96483833321891943</v>
      </c>
      <c r="Q714">
        <f>_xlfn.STDEV.S(HyperP_results[[#This Row],[OACC Fold 1]:[OACC fold 5]])</f>
        <v>2.8443110161708554E-3</v>
      </c>
      <c r="R714">
        <v>0.96272396512665614</v>
      </c>
      <c r="S714">
        <v>0.9613509988329787</v>
      </c>
      <c r="T714">
        <v>0.96691151232237249</v>
      </c>
      <c r="U714">
        <v>0.96821583030136615</v>
      </c>
      <c r="V714">
        <v>0.964989359511224</v>
      </c>
      <c r="W714">
        <f>STANDARDIZE(HyperP_results[[#This Row],[AvgROCAUC]],AVERAGE(Y:Y),_xlfn.STDEV.S(Y:Y))</f>
        <v>0.21228160045204503</v>
      </c>
      <c r="X714">
        <f>_xlfn.STDEV.S(HyperP_results[[#This Row],[ROC_AUC Fold 1]:[ROC_AUC Fold 5]])</f>
        <v>5.5073162077192632E-4</v>
      </c>
      <c r="Y714">
        <v>0.99556766680466224</v>
      </c>
      <c r="Z714">
        <v>0.9956248855645905</v>
      </c>
      <c r="AA714">
        <v>0.99493597218364738</v>
      </c>
      <c r="AB714">
        <v>0.99531307957269999</v>
      </c>
      <c r="AC714">
        <v>0.99643076369032879</v>
      </c>
      <c r="AD714">
        <v>0.99553363301204445</v>
      </c>
      <c r="AE714">
        <v>0.99613316598084167</v>
      </c>
      <c r="AF714">
        <v>0.99494181529466741</v>
      </c>
      <c r="AG714">
        <v>0.99359108596209822</v>
      </c>
      <c r="AH714">
        <v>0.9983081219625235</v>
      </c>
      <c r="AI714">
        <v>0.99642104660118791</v>
      </c>
      <c r="AJ714">
        <v>0.99430623478447</v>
      </c>
      <c r="AK714">
        <v>0.99002354007010052</v>
      </c>
      <c r="AL714">
        <v>0.99885644981607313</v>
      </c>
      <c r="AM714">
        <v>0.99682194223407095</v>
      </c>
      <c r="AN714">
        <v>0.99585124757162546</v>
      </c>
      <c r="AO714">
        <v>0.99045825164854739</v>
      </c>
      <c r="AP714">
        <v>0.99887039607549089</v>
      </c>
      <c r="AQ714">
        <v>0.99744384307366873</v>
      </c>
      <c r="AR714">
        <v>0.99553025404704398</v>
      </c>
      <c r="AS714">
        <v>0.99385088071050909</v>
      </c>
      <c r="AT714">
        <v>0.9991884311138951</v>
      </c>
      <c r="AU714">
        <v>0.99649034280063131</v>
      </c>
      <c r="AV714">
        <v>0.99464065241526511</v>
      </c>
      <c r="AW714">
        <v>0.99278129269886528</v>
      </c>
      <c r="AX714">
        <v>0.99889208387334993</v>
      </c>
      <c r="AY714">
        <v>442.07508916854857</v>
      </c>
      <c r="AZ714">
        <f>_xlfn.STDEV.S(HyperP_results[[#This Row],[Train Time Fold 1]:[Train Time Fold 5]])</f>
        <v>30.520167542226471</v>
      </c>
      <c r="BA714">
        <v>470.99046230316162</v>
      </c>
      <c r="BB714">
        <v>416.80163049697876</v>
      </c>
      <c r="BC714">
        <v>429.2737147808075</v>
      </c>
      <c r="BD714">
        <v>478.63335061073303</v>
      </c>
      <c r="BE714">
        <v>414.67628765106201</v>
      </c>
    </row>
    <row r="715" spans="1:57" x14ac:dyDescent="0.25">
      <c r="A715" t="s">
        <v>3</v>
      </c>
      <c r="B7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0.60641457260794462</v>
      </c>
      <c r="C715">
        <v>55</v>
      </c>
      <c r="D715">
        <v>0.9</v>
      </c>
      <c r="E715">
        <v>0.999</v>
      </c>
      <c r="F715">
        <v>256</v>
      </c>
      <c r="G715">
        <v>3</v>
      </c>
      <c r="H715">
        <v>8</v>
      </c>
      <c r="I715">
        <v>7</v>
      </c>
      <c r="J715">
        <v>0</v>
      </c>
      <c r="K715">
        <v>1</v>
      </c>
      <c r="L715" t="b">
        <v>0</v>
      </c>
      <c r="M7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15">
        <f>STANDARDIZE(HyperP_results[[#This Row],[Nparam]],AVERAGE(M:M),_xlfn.STDEV.S(M:M))</f>
        <v>1.1607552805806385</v>
      </c>
      <c r="O715">
        <f>STANDARDIZE(HyperP_results[[#This Row],[AvgOACC]],AVERAGE(P:P),_xlfn.STDEV.S(P:P))</f>
        <v>0.94337480153374176</v>
      </c>
      <c r="P715">
        <v>0.99166609459737765</v>
      </c>
      <c r="Q715">
        <f>_xlfn.STDEV.S(HyperP_results[[#This Row],[OACC Fold 1]:[OACC fold 5]])</f>
        <v>2.0414074354798179E-3</v>
      </c>
      <c r="R715">
        <v>0.98832978650374137</v>
      </c>
      <c r="S715">
        <v>0.9936157067343997</v>
      </c>
      <c r="T715">
        <v>0.99265463032882539</v>
      </c>
      <c r="U715">
        <v>0.99244868538477382</v>
      </c>
      <c r="V715">
        <v>0.99128166403514795</v>
      </c>
      <c r="W715">
        <f>STANDARDIZE(HyperP_results[[#This Row],[AvgROCAUC]],AVERAGE(Y:Y),_xlfn.STDEV.S(Y:Y))</f>
        <v>0.75260840632510817</v>
      </c>
      <c r="X715">
        <f>_xlfn.STDEV.S(HyperP_results[[#This Row],[ROC_AUC Fold 1]:[ROC_AUC Fold 5]])</f>
        <v>2.3594185870423232E-4</v>
      </c>
      <c r="Y715">
        <v>0.9991186286791468</v>
      </c>
      <c r="Z715">
        <v>0.99888656929348718</v>
      </c>
      <c r="AA715">
        <v>0.999220248529333</v>
      </c>
      <c r="AB715">
        <v>0.99892143117977106</v>
      </c>
      <c r="AC715">
        <v>0.99910087596637753</v>
      </c>
      <c r="AD715">
        <v>0.99946401842676524</v>
      </c>
      <c r="AE715">
        <v>0.99941995657245286</v>
      </c>
      <c r="AF715">
        <v>0.99941648650590331</v>
      </c>
      <c r="AG715">
        <v>0.99707122913325008</v>
      </c>
      <c r="AH715">
        <v>0.99966431310492798</v>
      </c>
      <c r="AI715">
        <v>0.9995635641451337</v>
      </c>
      <c r="AJ715">
        <v>0.99975625526317535</v>
      </c>
      <c r="AK715">
        <v>0.99755212974514362</v>
      </c>
      <c r="AL715">
        <v>0.99996413613824264</v>
      </c>
      <c r="AM715">
        <v>0.99929314983198214</v>
      </c>
      <c r="AN715">
        <v>0.99971785306139982</v>
      </c>
      <c r="AO715">
        <v>0.9971235816550823</v>
      </c>
      <c r="AP715">
        <v>0.99994364045112683</v>
      </c>
      <c r="AQ715">
        <v>0.99952337524282608</v>
      </c>
      <c r="AR715">
        <v>0.99944022402889088</v>
      </c>
      <c r="AS715">
        <v>0.99750248767302319</v>
      </c>
      <c r="AT715">
        <v>0.99995231557027053</v>
      </c>
      <c r="AU715">
        <v>0.99957740409589246</v>
      </c>
      <c r="AV715">
        <v>0.99941211672788066</v>
      </c>
      <c r="AW715">
        <v>0.99908824927226281</v>
      </c>
      <c r="AX715">
        <v>0.99993138899975376</v>
      </c>
      <c r="AY715">
        <v>1861.2358103275299</v>
      </c>
      <c r="AZ715">
        <f>_xlfn.STDEV.S(HyperP_results[[#This Row],[Train Time Fold 1]:[Train Time Fold 5]])</f>
        <v>428.50649730259255</v>
      </c>
      <c r="BA715">
        <v>1128.9137616157532</v>
      </c>
      <c r="BB715">
        <v>2169.4357235431671</v>
      </c>
      <c r="BC715">
        <v>2010.3133175373077</v>
      </c>
      <c r="BD715">
        <v>2145.6247756481171</v>
      </c>
      <c r="BE715">
        <v>1851.8914732933044</v>
      </c>
    </row>
    <row r="716" spans="1:57" x14ac:dyDescent="0.25">
      <c r="A716" t="s">
        <v>7</v>
      </c>
      <c r="B7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0.60584960927425346</v>
      </c>
      <c r="C716">
        <v>59</v>
      </c>
      <c r="D716">
        <v>0.85</v>
      </c>
      <c r="E716">
        <v>0.999</v>
      </c>
      <c r="F716">
        <v>256</v>
      </c>
      <c r="G716">
        <v>3</v>
      </c>
      <c r="H716">
        <v>16</v>
      </c>
      <c r="I716">
        <v>7</v>
      </c>
      <c r="J716">
        <v>0</v>
      </c>
      <c r="K716">
        <v>1</v>
      </c>
      <c r="L716" t="b">
        <v>0</v>
      </c>
      <c r="M7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16">
        <f>STANDARDIZE(HyperP_results[[#This Row],[Nparam]],AVERAGE(M:M),_xlfn.STDEV.S(M:M))</f>
        <v>1.1607552805806385</v>
      </c>
      <c r="O716">
        <f>STANDARDIZE(HyperP_results[[#This Row],[AvgOACC]],AVERAGE(P:P),_xlfn.STDEV.S(P:P))</f>
        <v>0.92882833421635247</v>
      </c>
      <c r="P716">
        <v>0.99125420470927439</v>
      </c>
      <c r="Q716">
        <f>_xlfn.STDEV.S(HyperP_results[[#This Row],[OACC Fold 1]:[OACC fold 5]])</f>
        <v>3.4446134607644657E-3</v>
      </c>
      <c r="R716">
        <v>0.99327246516098033</v>
      </c>
      <c r="S716">
        <v>0.99437083819592231</v>
      </c>
      <c r="T716">
        <v>0.98750600672753486</v>
      </c>
      <c r="U716">
        <v>0.98750600672753486</v>
      </c>
      <c r="V716">
        <v>0.9936157067343997</v>
      </c>
      <c r="W716">
        <f>STANDARDIZE(HyperP_results[[#This Row],[AvgROCAUC]],AVERAGE(Y:Y),_xlfn.STDEV.S(Y:Y))</f>
        <v>0.76135180939320179</v>
      </c>
      <c r="X716">
        <f>_xlfn.STDEV.S(HyperP_results[[#This Row],[ROC_AUC Fold 1]:[ROC_AUC Fold 5]])</f>
        <v>3.8697465128255479E-4</v>
      </c>
      <c r="Y716">
        <v>0.99917608925783841</v>
      </c>
      <c r="Z716">
        <v>0.99929280721083824</v>
      </c>
      <c r="AA716">
        <v>0.99965902245168758</v>
      </c>
      <c r="AB716">
        <v>0.99889092058474616</v>
      </c>
      <c r="AC716">
        <v>0.99868614756454022</v>
      </c>
      <c r="AD716">
        <v>0.99935154847737984</v>
      </c>
      <c r="AE716">
        <v>0.99957148233298942</v>
      </c>
      <c r="AF716">
        <v>0.99964865873737119</v>
      </c>
      <c r="AG716">
        <v>0.99829579546129621</v>
      </c>
      <c r="AH716">
        <v>0.99999198556873825</v>
      </c>
      <c r="AI716">
        <v>0.99976549240230106</v>
      </c>
      <c r="AJ716">
        <v>0.99963538275922603</v>
      </c>
      <c r="AK716">
        <v>0.99927864908216002</v>
      </c>
      <c r="AL716">
        <v>0.9999815007393098</v>
      </c>
      <c r="AM716">
        <v>0.99959846782582773</v>
      </c>
      <c r="AN716">
        <v>0.99895403067584176</v>
      </c>
      <c r="AO716">
        <v>0.99673305411988344</v>
      </c>
      <c r="AP716">
        <v>0.99983951029584395</v>
      </c>
      <c r="AQ716">
        <v>0.99922007296306325</v>
      </c>
      <c r="AR716">
        <v>0.99904220390865539</v>
      </c>
      <c r="AS716">
        <v>0.99671849937622536</v>
      </c>
      <c r="AT716">
        <v>0.99962281903339523</v>
      </c>
      <c r="AU716">
        <v>0.99980092653406927</v>
      </c>
      <c r="AV716">
        <v>0.99974060923593322</v>
      </c>
      <c r="AW716">
        <v>0.99764391374086614</v>
      </c>
      <c r="AX716">
        <v>0.99993453444858216</v>
      </c>
      <c r="AY716">
        <v>2242.6822002887725</v>
      </c>
      <c r="AZ716">
        <f>_xlfn.STDEV.S(HyperP_results[[#This Row],[Train Time Fold 1]:[Train Time Fold 5]])</f>
        <v>786.45354264738921</v>
      </c>
      <c r="BA716">
        <v>3171.6840102672577</v>
      </c>
      <c r="BB716">
        <v>2669.9274220466614</v>
      </c>
      <c r="BC716">
        <v>1585.6531701087952</v>
      </c>
      <c r="BD716">
        <v>1279.7568850517273</v>
      </c>
      <c r="BE716">
        <v>2506.3895139694214</v>
      </c>
    </row>
    <row r="717" spans="1:57" x14ac:dyDescent="0.25">
      <c r="A717" t="s">
        <v>3</v>
      </c>
      <c r="B7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0.60485131449359097</v>
      </c>
      <c r="C717">
        <v>47</v>
      </c>
      <c r="D717">
        <v>0.9</v>
      </c>
      <c r="E717">
        <v>0.999</v>
      </c>
      <c r="F717">
        <v>256</v>
      </c>
      <c r="G717">
        <v>3</v>
      </c>
      <c r="H717">
        <v>2</v>
      </c>
      <c r="I717">
        <v>7</v>
      </c>
      <c r="J717">
        <v>0</v>
      </c>
      <c r="K717">
        <v>1</v>
      </c>
      <c r="L717" t="b">
        <v>0</v>
      </c>
      <c r="M7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17">
        <f>STANDARDIZE(HyperP_results[[#This Row],[Nparam]],AVERAGE(M:M),_xlfn.STDEV.S(M:M))</f>
        <v>1.1607552805806385</v>
      </c>
      <c r="O717">
        <f>STANDARDIZE(HyperP_results[[#This Row],[AvgOACC]],AVERAGE(P:P),_xlfn.STDEV.S(P:P))</f>
        <v>0.90555398650853114</v>
      </c>
      <c r="P717">
        <v>0.99059518088830922</v>
      </c>
      <c r="Q717">
        <f>_xlfn.STDEV.S(HyperP_results[[#This Row],[OACC Fold 1]:[OACC fold 5]])</f>
        <v>3.2143982339378585E-3</v>
      </c>
      <c r="R717">
        <v>0.9871627651541155</v>
      </c>
      <c r="S717">
        <v>0.99395894830781906</v>
      </c>
      <c r="T717">
        <v>0.99320381684629644</v>
      </c>
      <c r="U717">
        <v>0.98730006178348317</v>
      </c>
      <c r="V717">
        <v>0.99135031234983184</v>
      </c>
      <c r="W717">
        <f>STANDARDIZE(HyperP_results[[#This Row],[AvgROCAUC]],AVERAGE(Y:Y),_xlfn.STDEV.S(Y:Y))</f>
        <v>0.77443236630251577</v>
      </c>
      <c r="X717">
        <f>_xlfn.STDEV.S(HyperP_results[[#This Row],[ROC_AUC Fold 1]:[ROC_AUC Fold 5]])</f>
        <v>3.8619104986677431E-4</v>
      </c>
      <c r="Y717">
        <v>0.9992620530826517</v>
      </c>
      <c r="Z717">
        <v>0.99883565792986506</v>
      </c>
      <c r="AA717">
        <v>0.99975752562754427</v>
      </c>
      <c r="AB717">
        <v>0.99916718808662808</v>
      </c>
      <c r="AC717">
        <v>0.99899216041817518</v>
      </c>
      <c r="AD717">
        <v>0.99955773335104603</v>
      </c>
      <c r="AE717">
        <v>0.99924547674724307</v>
      </c>
      <c r="AF717">
        <v>0.99904961031208361</v>
      </c>
      <c r="AG717">
        <v>0.99722178904532766</v>
      </c>
      <c r="AH717">
        <v>0.99991299027852376</v>
      </c>
      <c r="AI717">
        <v>0.99968669630634377</v>
      </c>
      <c r="AJ717">
        <v>0.99979471301297673</v>
      </c>
      <c r="AK717">
        <v>0.99980707538763147</v>
      </c>
      <c r="AL717">
        <v>0.99998996041675281</v>
      </c>
      <c r="AM717">
        <v>0.99936153944231643</v>
      </c>
      <c r="AN717">
        <v>0.99973194374392205</v>
      </c>
      <c r="AO717">
        <v>0.99820523673736117</v>
      </c>
      <c r="AP717">
        <v>0.99998536432714025</v>
      </c>
      <c r="AQ717">
        <v>0.99923299668014798</v>
      </c>
      <c r="AR717">
        <v>0.99883443577648368</v>
      </c>
      <c r="AS717">
        <v>0.9980650359413058</v>
      </c>
      <c r="AT717">
        <v>0.9998632376084684</v>
      </c>
      <c r="AU717">
        <v>0.9996365156347079</v>
      </c>
      <c r="AV717">
        <v>0.99962306961352654</v>
      </c>
      <c r="AW717">
        <v>0.99900307431830337</v>
      </c>
      <c r="AX717">
        <v>0.99997969102902484</v>
      </c>
      <c r="AY717">
        <v>1700.6035568714142</v>
      </c>
      <c r="AZ717">
        <f>_xlfn.STDEV.S(HyperP_results[[#This Row],[Train Time Fold 1]:[Train Time Fold 5]])</f>
        <v>538.5158303539904</v>
      </c>
      <c r="BA717">
        <v>1253.4704101085663</v>
      </c>
      <c r="BB717">
        <v>2317.9350206851959</v>
      </c>
      <c r="BC717">
        <v>1709.157416343689</v>
      </c>
      <c r="BD717">
        <v>1080.6986417770386</v>
      </c>
      <c r="BE717">
        <v>2141.7562954425812</v>
      </c>
    </row>
    <row r="718" spans="1:57" x14ac:dyDescent="0.25">
      <c r="A718" t="s">
        <v>3</v>
      </c>
      <c r="B7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0.60313261409134789</v>
      </c>
      <c r="C718">
        <v>22</v>
      </c>
      <c r="D718">
        <v>0.9</v>
      </c>
      <c r="E718">
        <v>0.999</v>
      </c>
      <c r="F718">
        <v>256</v>
      </c>
      <c r="G718">
        <v>2</v>
      </c>
      <c r="H718">
        <v>1</v>
      </c>
      <c r="I718">
        <v>5</v>
      </c>
      <c r="J718">
        <v>0</v>
      </c>
      <c r="K718">
        <v>1</v>
      </c>
      <c r="L718" t="b">
        <v>0</v>
      </c>
      <c r="M7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18">
        <f>STANDARDIZE(HyperP_results[[#This Row],[Nparam]],AVERAGE(M:M),_xlfn.STDEV.S(M:M))</f>
        <v>0.48213227598715674</v>
      </c>
      <c r="O718">
        <f>STANDARDIZE(HyperP_results[[#This Row],[AvgOACC]],AVERAGE(P:P),_xlfn.STDEV.S(P:P))</f>
        <v>0.43715773888859899</v>
      </c>
      <c r="P718">
        <v>0.97733232649138446</v>
      </c>
      <c r="Q718">
        <f>_xlfn.STDEV.S(HyperP_results[[#This Row],[OACC Fold 1]:[OACC fold 5]])</f>
        <v>3.9067465779740462E-3</v>
      </c>
      <c r="R718">
        <v>0.97988604379762478</v>
      </c>
      <c r="S718">
        <v>0.98029793368572804</v>
      </c>
      <c r="T718">
        <v>0.97858172581863112</v>
      </c>
      <c r="U718">
        <v>0.97068716962998558</v>
      </c>
      <c r="V718">
        <v>0.97720875952495367</v>
      </c>
      <c r="W718">
        <f>STANDARDIZE(HyperP_results[[#This Row],[AvgROCAUC]],AVERAGE(Y:Y),_xlfn.STDEV.S(Y:Y))</f>
        <v>0.47937813616788888</v>
      </c>
      <c r="X718">
        <f>_xlfn.STDEV.S(HyperP_results[[#This Row],[ROC_AUC Fold 1]:[ROC_AUC Fold 5]])</f>
        <v>1.4343862753674768E-3</v>
      </c>
      <c r="Y718">
        <v>0.9973229926645395</v>
      </c>
      <c r="Z718">
        <v>0.99804922505776383</v>
      </c>
      <c r="AA718">
        <v>0.99859390433208084</v>
      </c>
      <c r="AB718">
        <v>0.99777611806441768</v>
      </c>
      <c r="AC718">
        <v>0.99489785936144914</v>
      </c>
      <c r="AD718">
        <v>0.99729785650698555</v>
      </c>
      <c r="AE718">
        <v>0.99842892929704441</v>
      </c>
      <c r="AF718">
        <v>0.99803335918168123</v>
      </c>
      <c r="AG718">
        <v>0.99643393928592638</v>
      </c>
      <c r="AH718">
        <v>0.9997751506784891</v>
      </c>
      <c r="AI718">
        <v>0.99861082579273008</v>
      </c>
      <c r="AJ718">
        <v>0.99828978738437679</v>
      </c>
      <c r="AK718">
        <v>0.99804238697795999</v>
      </c>
      <c r="AL718">
        <v>0.99985088561763502</v>
      </c>
      <c r="AM718">
        <v>0.99813672791158325</v>
      </c>
      <c r="AN718">
        <v>0.99822398148991642</v>
      </c>
      <c r="AO718">
        <v>0.99604660488326502</v>
      </c>
      <c r="AP718">
        <v>0.99961523548553455</v>
      </c>
      <c r="AQ718">
        <v>0.99872643519324922</v>
      </c>
      <c r="AR718">
        <v>0.99686868372657633</v>
      </c>
      <c r="AS718">
        <v>0.99466980781797665</v>
      </c>
      <c r="AT718">
        <v>0.98941073879785024</v>
      </c>
      <c r="AU718">
        <v>0.99822266098563206</v>
      </c>
      <c r="AV718">
        <v>0.99812129170638342</v>
      </c>
      <c r="AW718">
        <v>0.99371487554209004</v>
      </c>
      <c r="AX718">
        <v>0.99951367626787879</v>
      </c>
      <c r="AY718">
        <v>1074.8912862300872</v>
      </c>
      <c r="AZ718">
        <f>_xlfn.STDEV.S(HyperP_results[[#This Row],[Train Time Fold 1]:[Train Time Fold 5]])</f>
        <v>152.38428833607966</v>
      </c>
      <c r="BA718">
        <v>1161.854207277298</v>
      </c>
      <c r="BB718">
        <v>1137.4342150688171</v>
      </c>
      <c r="BC718">
        <v>1187.8337383270264</v>
      </c>
      <c r="BD718">
        <v>1074.4611806869507</v>
      </c>
      <c r="BE718">
        <v>812.87308979034424</v>
      </c>
    </row>
    <row r="719" spans="1:57" x14ac:dyDescent="0.25">
      <c r="A719" t="s">
        <v>3</v>
      </c>
      <c r="B7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0.6026073501773952</v>
      </c>
      <c r="C719">
        <v>51</v>
      </c>
      <c r="D719">
        <v>0.9</v>
      </c>
      <c r="E719">
        <v>0.999</v>
      </c>
      <c r="F719">
        <v>256</v>
      </c>
      <c r="G719">
        <v>3</v>
      </c>
      <c r="H719">
        <v>4</v>
      </c>
      <c r="I719">
        <v>7</v>
      </c>
      <c r="J719">
        <v>0</v>
      </c>
      <c r="K719">
        <v>1</v>
      </c>
      <c r="L719" t="b">
        <v>0</v>
      </c>
      <c r="M7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19">
        <f>STANDARDIZE(HyperP_results[[#This Row],[Nparam]],AVERAGE(M:M),_xlfn.STDEV.S(M:M))</f>
        <v>1.1607552805806385</v>
      </c>
      <c r="O719">
        <f>STANDARDIZE(HyperP_results[[#This Row],[AvgOACC]],AVERAGE(P:P),_xlfn.STDEV.S(P:P))</f>
        <v>0.90312957528896953</v>
      </c>
      <c r="P719">
        <v>0.99052653257362544</v>
      </c>
      <c r="Q719">
        <f>_xlfn.STDEV.S(HyperP_results[[#This Row],[OACC Fold 1]:[OACC fold 5]])</f>
        <v>3.7095506517763007E-3</v>
      </c>
      <c r="R719">
        <v>0.99368435504908359</v>
      </c>
      <c r="S719">
        <v>0.98764330335690254</v>
      </c>
      <c r="T719">
        <v>0.99148760897919952</v>
      </c>
      <c r="U719">
        <v>0.98572115054575415</v>
      </c>
      <c r="V719">
        <v>0.99409624493718685</v>
      </c>
      <c r="W719">
        <f>STANDARDIZE(HyperP_results[[#This Row],[AvgROCAUC]],AVERAGE(Y:Y),_xlfn.STDEV.S(Y:Y))</f>
        <v>0.75518096780016009</v>
      </c>
      <c r="X719">
        <f>_xlfn.STDEV.S(HyperP_results[[#This Row],[ROC_AUC Fold 1]:[ROC_AUC Fold 5]])</f>
        <v>3.2555674036355601E-4</v>
      </c>
      <c r="Y719">
        <v>0.99913553523943288</v>
      </c>
      <c r="Z719">
        <v>0.99909783527812035</v>
      </c>
      <c r="AA719">
        <v>0.99935922308030622</v>
      </c>
      <c r="AB719">
        <v>0.99895083011853025</v>
      </c>
      <c r="AC719">
        <v>0.9987235701292515</v>
      </c>
      <c r="AD719">
        <v>0.99954621759095608</v>
      </c>
      <c r="AE719">
        <v>0.99959271002052941</v>
      </c>
      <c r="AF719">
        <v>0.99860785537960428</v>
      </c>
      <c r="AG719">
        <v>0.99842392918671652</v>
      </c>
      <c r="AH719">
        <v>0.99979988338571624</v>
      </c>
      <c r="AI719">
        <v>0.99947433262985885</v>
      </c>
      <c r="AJ719">
        <v>0.99943070680048562</v>
      </c>
      <c r="AK719">
        <v>0.99870039505732788</v>
      </c>
      <c r="AL719">
        <v>0.99996955090631734</v>
      </c>
      <c r="AM719">
        <v>0.99900829760504239</v>
      </c>
      <c r="AN719">
        <v>0.99953915506268398</v>
      </c>
      <c r="AO719">
        <v>0.99810866304283252</v>
      </c>
      <c r="AP719">
        <v>0.99994017902113752</v>
      </c>
      <c r="AQ719">
        <v>0.99939681926104507</v>
      </c>
      <c r="AR719">
        <v>0.99927335775965187</v>
      </c>
      <c r="AS719">
        <v>0.99637572031129318</v>
      </c>
      <c r="AT719">
        <v>0.99979604852344595</v>
      </c>
      <c r="AU719">
        <v>0.99974457334084066</v>
      </c>
      <c r="AV719">
        <v>0.99973918350327329</v>
      </c>
      <c r="AW719">
        <v>0.99878007485296738</v>
      </c>
      <c r="AX719">
        <v>0.99996080397327358</v>
      </c>
      <c r="AY719">
        <v>2023.9296882629394</v>
      </c>
      <c r="AZ719">
        <f>_xlfn.STDEV.S(HyperP_results[[#This Row],[Train Time Fold 1]:[Train Time Fold 5]])</f>
        <v>866.03079950445192</v>
      </c>
      <c r="BA719">
        <v>2562.9890968799591</v>
      </c>
      <c r="BB719">
        <v>1048.4784185886383</v>
      </c>
      <c r="BC719">
        <v>2299.2807159423828</v>
      </c>
      <c r="BD719">
        <v>1190.8960852622986</v>
      </c>
      <c r="BE719">
        <v>3018.0041246414185</v>
      </c>
    </row>
    <row r="720" spans="1:57" x14ac:dyDescent="0.25">
      <c r="A720" t="s">
        <v>3</v>
      </c>
      <c r="B7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0.60248701565762852</v>
      </c>
      <c r="C720">
        <v>1</v>
      </c>
      <c r="D720">
        <v>0.9</v>
      </c>
      <c r="E720">
        <v>0.999</v>
      </c>
      <c r="F720">
        <v>256</v>
      </c>
      <c r="G720">
        <v>1</v>
      </c>
      <c r="H720">
        <v>1</v>
      </c>
      <c r="I720">
        <v>3</v>
      </c>
      <c r="J720">
        <v>0</v>
      </c>
      <c r="K720">
        <v>1</v>
      </c>
      <c r="L720" t="b">
        <v>0</v>
      </c>
      <c r="M7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20">
        <f>STANDARDIZE(HyperP_results[[#This Row],[Nparam]],AVERAGE(M:M),_xlfn.STDEV.S(M:M))</f>
        <v>-0.20233564713292826</v>
      </c>
      <c r="O720">
        <f>STANDARDIZE(HyperP_results[[#This Row],[AvgOACC]],AVERAGE(P:P),_xlfn.STDEV.S(P:P))</f>
        <v>-2.9298979755664985E-2</v>
      </c>
      <c r="P720">
        <v>0.96412439074620726</v>
      </c>
      <c r="Q720">
        <f>_xlfn.STDEV.S(HyperP_results[[#This Row],[OACC Fold 1]:[OACC fold 5]])</f>
        <v>3.2546831327591396E-3</v>
      </c>
      <c r="R720">
        <v>0.96663691906363702</v>
      </c>
      <c r="S720">
        <v>0.96121370220361091</v>
      </c>
      <c r="T720">
        <v>0.96787258872794668</v>
      </c>
      <c r="U720">
        <v>0.96444017299375295</v>
      </c>
      <c r="V720">
        <v>0.96045857074208829</v>
      </c>
      <c r="W720">
        <f>STANDARDIZE(HyperP_results[[#This Row],[AvgROCAUC]],AVERAGE(Y:Y),_xlfn.STDEV.S(Y:Y))</f>
        <v>0.18801749019995473</v>
      </c>
      <c r="X720">
        <f>_xlfn.STDEV.S(HyperP_results[[#This Row],[ROC_AUC Fold 1]:[ROC_AUC Fold 5]])</f>
        <v>3.7139663928161253E-4</v>
      </c>
      <c r="Y720">
        <v>0.99540820603113234</v>
      </c>
      <c r="Z720">
        <v>0.99540869647612373</v>
      </c>
      <c r="AA720">
        <v>0.996004475681327</v>
      </c>
      <c r="AB720">
        <v>0.99531641000702997</v>
      </c>
      <c r="AC720">
        <v>0.99532933743374497</v>
      </c>
      <c r="AD720">
        <v>0.99498211055743624</v>
      </c>
      <c r="AE720">
        <v>0.9968107352495541</v>
      </c>
      <c r="AF720">
        <v>0.99592595966620834</v>
      </c>
      <c r="AG720">
        <v>0.98974209885344255</v>
      </c>
      <c r="AH720">
        <v>0.99914834459480606</v>
      </c>
      <c r="AI720">
        <v>0.99669860753699624</v>
      </c>
      <c r="AJ720">
        <v>0.99415310739359042</v>
      </c>
      <c r="AK720">
        <v>0.99375983930374856</v>
      </c>
      <c r="AL720">
        <v>0.99921794662687524</v>
      </c>
      <c r="AM720">
        <v>0.99631355792438936</v>
      </c>
      <c r="AN720">
        <v>0.99511179225334645</v>
      </c>
      <c r="AO720">
        <v>0.99129878809481375</v>
      </c>
      <c r="AP720">
        <v>0.99896207370047996</v>
      </c>
      <c r="AQ720">
        <v>0.99692030715239011</v>
      </c>
      <c r="AR720">
        <v>0.99588596508769545</v>
      </c>
      <c r="AS720">
        <v>0.99001477752034706</v>
      </c>
      <c r="AT720">
        <v>0.99911801040336379</v>
      </c>
      <c r="AU720">
        <v>0.99583457989335811</v>
      </c>
      <c r="AV720">
        <v>0.99434913637632805</v>
      </c>
      <c r="AW720">
        <v>0.99178213925028214</v>
      </c>
      <c r="AX720">
        <v>0.99887428838888137</v>
      </c>
      <c r="AY720">
        <v>544.98341612815852</v>
      </c>
      <c r="AZ720">
        <f>_xlfn.STDEV.S(HyperP_results[[#This Row],[Train Time Fold 1]:[Train Time Fold 5]])</f>
        <v>66.634648958806793</v>
      </c>
      <c r="BA720">
        <v>563.12414979934692</v>
      </c>
      <c r="BB720">
        <v>522.22462391853333</v>
      </c>
      <c r="BC720">
        <v>607.01223373413086</v>
      </c>
      <c r="BD720">
        <v>591.83624291419983</v>
      </c>
      <c r="BE720">
        <v>440.71983027458191</v>
      </c>
    </row>
    <row r="721" spans="1:57" x14ac:dyDescent="0.25">
      <c r="A721" t="s">
        <v>7</v>
      </c>
      <c r="B7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0.60221184050500121</v>
      </c>
      <c r="C721">
        <v>43</v>
      </c>
      <c r="D721">
        <v>0.85</v>
      </c>
      <c r="E721">
        <v>0.999</v>
      </c>
      <c r="F721">
        <v>256</v>
      </c>
      <c r="G721">
        <v>3</v>
      </c>
      <c r="H721">
        <v>1</v>
      </c>
      <c r="I721">
        <v>7</v>
      </c>
      <c r="J721">
        <v>0</v>
      </c>
      <c r="K721">
        <v>1</v>
      </c>
      <c r="L721" t="b">
        <v>0</v>
      </c>
      <c r="M7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1">
        <f>STANDARDIZE(HyperP_results[[#This Row],[Nparam]],AVERAGE(M:M),_xlfn.STDEV.S(M:M))</f>
        <v>1.1607552805806385</v>
      </c>
      <c r="O721">
        <f>STANDARDIZE(HyperP_results[[#This Row],[AvgOACC]],AVERAGE(P:P),_xlfn.STDEV.S(P:P))</f>
        <v>0.88858310797157625</v>
      </c>
      <c r="P721">
        <v>0.99011464268552207</v>
      </c>
      <c r="Q721">
        <f>_xlfn.STDEV.S(HyperP_results[[#This Row],[OACC Fold 1]:[OACC fold 5]])</f>
        <v>4.1499595428880313E-3</v>
      </c>
      <c r="R721">
        <v>0.98373034941992177</v>
      </c>
      <c r="S721">
        <v>0.98819248987437358</v>
      </c>
      <c r="T721">
        <v>0.99217409212603835</v>
      </c>
      <c r="U721">
        <v>0.99265463032882539</v>
      </c>
      <c r="V721">
        <v>0.99382165167845127</v>
      </c>
      <c r="W721">
        <f>STANDARDIZE(HyperP_results[[#This Row],[AvgROCAUC]],AVERAGE(Y:Y),_xlfn.STDEV.S(Y:Y))</f>
        <v>0.76555668430821155</v>
      </c>
      <c r="X721">
        <f>_xlfn.STDEV.S(HyperP_results[[#This Row],[ROC_AUC Fold 1]:[ROC_AUC Fold 5]])</f>
        <v>4.7931252748675731E-4</v>
      </c>
      <c r="Y721">
        <v>0.99920372318298867</v>
      </c>
      <c r="Z721">
        <v>0.99872523766438948</v>
      </c>
      <c r="AA721">
        <v>0.99926601144992622</v>
      </c>
      <c r="AB721">
        <v>0.99960302968929504</v>
      </c>
      <c r="AC721">
        <v>0.99869906747317982</v>
      </c>
      <c r="AD721">
        <v>0.999725269638153</v>
      </c>
      <c r="AE721">
        <v>0.99880798963479311</v>
      </c>
      <c r="AF721">
        <v>0.99792131881382018</v>
      </c>
      <c r="AG721">
        <v>0.99861522010336834</v>
      </c>
      <c r="AH721">
        <v>0.99993620053106669</v>
      </c>
      <c r="AI721">
        <v>0.99936556122591669</v>
      </c>
      <c r="AJ721">
        <v>0.99939471167982408</v>
      </c>
      <c r="AK721">
        <v>0.99864009683360067</v>
      </c>
      <c r="AL721">
        <v>0.9998703902729279</v>
      </c>
      <c r="AM721">
        <v>0.9997649715957917</v>
      </c>
      <c r="AN721">
        <v>0.99965700945723646</v>
      </c>
      <c r="AO721">
        <v>0.9991050689122557</v>
      </c>
      <c r="AP721">
        <v>0.99997466405601132</v>
      </c>
      <c r="AQ721">
        <v>0.99940292427068289</v>
      </c>
      <c r="AR721">
        <v>0.9996218105249437</v>
      </c>
      <c r="AS721">
        <v>0.99560142280045127</v>
      </c>
      <c r="AT721">
        <v>0.99989953235362705</v>
      </c>
      <c r="AU721">
        <v>0.99977668009768783</v>
      </c>
      <c r="AV721">
        <v>0.99984355824358617</v>
      </c>
      <c r="AW721">
        <v>0.99945300897047462</v>
      </c>
      <c r="AX721">
        <v>0.99998342535183493</v>
      </c>
      <c r="AY721">
        <v>1833.8973285675049</v>
      </c>
      <c r="AZ721">
        <f>_xlfn.STDEV.S(HyperP_results[[#This Row],[Train Time Fold 1]:[Train Time Fold 5]])</f>
        <v>549.00550737401625</v>
      </c>
      <c r="BA721">
        <v>1167.8715901374817</v>
      </c>
      <c r="BB721">
        <v>1306.9648728370667</v>
      </c>
      <c r="BC721">
        <v>2157.5282444953918</v>
      </c>
      <c r="BD721">
        <v>2238.7434957027435</v>
      </c>
      <c r="BE721">
        <v>2298.3784396648407</v>
      </c>
    </row>
    <row r="722" spans="1:57" x14ac:dyDescent="0.25">
      <c r="A722" t="s">
        <v>3</v>
      </c>
      <c r="B7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0.60206643582723118</v>
      </c>
      <c r="C722">
        <v>13</v>
      </c>
      <c r="D722">
        <v>0.9</v>
      </c>
      <c r="E722">
        <v>0.999</v>
      </c>
      <c r="F722">
        <v>256</v>
      </c>
      <c r="G722">
        <v>1</v>
      </c>
      <c r="H722">
        <v>8</v>
      </c>
      <c r="I722">
        <v>3</v>
      </c>
      <c r="J722">
        <v>0</v>
      </c>
      <c r="K722">
        <v>1</v>
      </c>
      <c r="L722" t="b">
        <v>0</v>
      </c>
      <c r="M7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22">
        <f>STANDARDIZE(HyperP_results[[#This Row],[Nparam]],AVERAGE(M:M),_xlfn.STDEV.S(M:M))</f>
        <v>-0.20233564713292826</v>
      </c>
      <c r="O722">
        <f>STANDARDIZE(HyperP_results[[#This Row],[AvgOACC]],AVERAGE(P:P),_xlfn.STDEV.S(P:P))</f>
        <v>-3.3662919950886869E-2</v>
      </c>
      <c r="P722">
        <v>0.96400082377977614</v>
      </c>
      <c r="Q722">
        <f>_xlfn.STDEV.S(HyperP_results[[#This Row],[OACC Fold 1]:[OACC fold 5]])</f>
        <v>3.1958721361152066E-3</v>
      </c>
      <c r="R722">
        <v>0.96588178760211441</v>
      </c>
      <c r="S722">
        <v>0.96636232580490145</v>
      </c>
      <c r="T722">
        <v>0.9621747786091851</v>
      </c>
      <c r="U722">
        <v>0.95922290107777852</v>
      </c>
      <c r="V722">
        <v>0.96636232580490145</v>
      </c>
      <c r="W722">
        <f>STANDARDIZE(HyperP_results[[#This Row],[AvgROCAUC]],AVERAGE(Y:Y),_xlfn.STDEV.S(Y:Y))</f>
        <v>0.18925167005145022</v>
      </c>
      <c r="X722">
        <f>_xlfn.STDEV.S(HyperP_results[[#This Row],[ROC_AUC Fold 1]:[ROC_AUC Fold 5]])</f>
        <v>3.369367967910887E-4</v>
      </c>
      <c r="Y722">
        <v>0.99541631691060617</v>
      </c>
      <c r="Z722">
        <v>0.99490566997112795</v>
      </c>
      <c r="AA722">
        <v>0.99569658030221764</v>
      </c>
      <c r="AB722">
        <v>0.99524838743266841</v>
      </c>
      <c r="AC722">
        <v>0.99567576775088662</v>
      </c>
      <c r="AD722">
        <v>0.99555517909613067</v>
      </c>
      <c r="AE722">
        <v>0.99680327035625294</v>
      </c>
      <c r="AF722">
        <v>0.99492087368897397</v>
      </c>
      <c r="AG722">
        <v>0.98941112695300926</v>
      </c>
      <c r="AH722">
        <v>0.99913399617754717</v>
      </c>
      <c r="AI722">
        <v>0.99657826265506766</v>
      </c>
      <c r="AJ722">
        <v>0.99551586710838458</v>
      </c>
      <c r="AK722">
        <v>0.99196006356561517</v>
      </c>
      <c r="AL722">
        <v>0.99934046114060804</v>
      </c>
      <c r="AM722">
        <v>0.99648064036825268</v>
      </c>
      <c r="AN722">
        <v>0.99462965390617419</v>
      </c>
      <c r="AO722">
        <v>0.99138916117150833</v>
      </c>
      <c r="AP722">
        <v>0.99865117696375538</v>
      </c>
      <c r="AQ722">
        <v>0.99666473582475601</v>
      </c>
      <c r="AR722">
        <v>0.99461602612386624</v>
      </c>
      <c r="AS722">
        <v>0.99207193459276422</v>
      </c>
      <c r="AT722">
        <v>0.99888317894972589</v>
      </c>
      <c r="AU722">
        <v>0.99645033714505837</v>
      </c>
      <c r="AV722">
        <v>0.99540236397584614</v>
      </c>
      <c r="AW722">
        <v>0.99263463137883923</v>
      </c>
      <c r="AX722">
        <v>0.99932805169865446</v>
      </c>
      <c r="AY722">
        <v>439.78187394142151</v>
      </c>
      <c r="AZ722">
        <f>_xlfn.STDEV.S(HyperP_results[[#This Row],[Train Time Fold 1]:[Train Time Fold 5]])</f>
        <v>31.190382256343746</v>
      </c>
      <c r="BA722">
        <v>385.17436194419861</v>
      </c>
      <c r="BB722">
        <v>447.02798771858215</v>
      </c>
      <c r="BC722">
        <v>447.80619931221008</v>
      </c>
      <c r="BD722">
        <v>456.3860342502594</v>
      </c>
      <c r="BE722">
        <v>462.5147864818573</v>
      </c>
    </row>
    <row r="723" spans="1:57" x14ac:dyDescent="0.25">
      <c r="A723" t="s">
        <v>4</v>
      </c>
      <c r="B7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0.5987092735282693</v>
      </c>
      <c r="C723">
        <v>59</v>
      </c>
      <c r="D723">
        <v>0.85</v>
      </c>
      <c r="E723">
        <v>0.9</v>
      </c>
      <c r="F723">
        <v>256</v>
      </c>
      <c r="G723">
        <v>3</v>
      </c>
      <c r="H723">
        <v>16</v>
      </c>
      <c r="I723">
        <v>7</v>
      </c>
      <c r="J723">
        <v>0</v>
      </c>
      <c r="K723">
        <v>1</v>
      </c>
      <c r="L723" t="b">
        <v>0</v>
      </c>
      <c r="M7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3">
        <f>STANDARDIZE(HyperP_results[[#This Row],[Nparam]],AVERAGE(M:M),_xlfn.STDEV.S(M:M))</f>
        <v>1.1607552805806385</v>
      </c>
      <c r="O723">
        <f>STANDARDIZE(HyperP_results[[#This Row],[AvgOACC]],AVERAGE(P:P),_xlfn.STDEV.S(P:P))</f>
        <v>0.89585634163026895</v>
      </c>
      <c r="P723">
        <v>0.99032058762957365</v>
      </c>
      <c r="Q723">
        <f>_xlfn.STDEV.S(HyperP_results[[#This Row],[OACC Fold 1]:[OACC fold 5]])</f>
        <v>5.4703705122910006E-4</v>
      </c>
      <c r="R723">
        <v>0.99121301572046405</v>
      </c>
      <c r="S723">
        <v>0.99032058762957365</v>
      </c>
      <c r="T723">
        <v>0.9899086977414705</v>
      </c>
      <c r="U723">
        <v>0.99032058762957365</v>
      </c>
      <c r="V723">
        <v>0.98984004942678661</v>
      </c>
      <c r="W723">
        <f>STANDARDIZE(HyperP_results[[#This Row],[AvgROCAUC]],AVERAGE(Y:Y),_xlfn.STDEV.S(Y:Y))</f>
        <v>0.72472436147805419</v>
      </c>
      <c r="X723">
        <f>_xlfn.STDEV.S(HyperP_results[[#This Row],[ROC_AUC Fold 1]:[ROC_AUC Fold 5]])</f>
        <v>1.7894596342987783E-4</v>
      </c>
      <c r="Y723">
        <v>0.99893537813691557</v>
      </c>
      <c r="Z723">
        <v>0.99919833765256738</v>
      </c>
      <c r="AA723">
        <v>0.99870990958112571</v>
      </c>
      <c r="AB723">
        <v>0.9989806928697883</v>
      </c>
      <c r="AC723">
        <v>0.99885777419664468</v>
      </c>
      <c r="AD723">
        <v>0.99893017638445192</v>
      </c>
      <c r="AE723">
        <v>0.9992678424934518</v>
      </c>
      <c r="AF723">
        <v>0.99894430977134208</v>
      </c>
      <c r="AG723">
        <v>0.99908360809124941</v>
      </c>
      <c r="AH723">
        <v>0.99985586950230843</v>
      </c>
      <c r="AI723">
        <v>0.99954648362053888</v>
      </c>
      <c r="AJ723">
        <v>0.99962842074000346</v>
      </c>
      <c r="AK723">
        <v>0.9950591100813877</v>
      </c>
      <c r="AL723">
        <v>0.99976239652981458</v>
      </c>
      <c r="AM723">
        <v>0.99957348840250704</v>
      </c>
      <c r="AN723">
        <v>0.99938554625558162</v>
      </c>
      <c r="AO723">
        <v>0.99651547555397146</v>
      </c>
      <c r="AP723">
        <v>0.99996228333961756</v>
      </c>
      <c r="AQ723">
        <v>0.99956113371475663</v>
      </c>
      <c r="AR723">
        <v>0.99899802471220556</v>
      </c>
      <c r="AS723">
        <v>0.99686660874472766</v>
      </c>
      <c r="AT723">
        <v>0.99959448126837824</v>
      </c>
      <c r="AU723">
        <v>0.99940597195321934</v>
      </c>
      <c r="AV723">
        <v>0.99930113177250779</v>
      </c>
      <c r="AW723">
        <v>0.99689170825164841</v>
      </c>
      <c r="AX723">
        <v>0.99991748582867579</v>
      </c>
      <c r="AY723">
        <v>1299.2027687549592</v>
      </c>
      <c r="AZ723">
        <f>_xlfn.STDEV.S(HyperP_results[[#This Row],[Train Time Fold 1]:[Train Time Fold 5]])</f>
        <v>117.7357242000748</v>
      </c>
      <c r="BA723">
        <v>1390.6927211284637</v>
      </c>
      <c r="BB723">
        <v>1256.0424525737762</v>
      </c>
      <c r="BC723">
        <v>1310.3259496688843</v>
      </c>
      <c r="BD723">
        <v>1416.6540331840515</v>
      </c>
      <c r="BE723">
        <v>1122.2986872196198</v>
      </c>
    </row>
    <row r="724" spans="1:57" x14ac:dyDescent="0.25">
      <c r="A724" t="s">
        <v>4</v>
      </c>
      <c r="B7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0.59844720871326829</v>
      </c>
      <c r="C724">
        <v>1</v>
      </c>
      <c r="D724">
        <v>0.85</v>
      </c>
      <c r="E724">
        <v>0.9</v>
      </c>
      <c r="F724">
        <v>256</v>
      </c>
      <c r="G724">
        <v>1</v>
      </c>
      <c r="H724">
        <v>1</v>
      </c>
      <c r="I724">
        <v>3</v>
      </c>
      <c r="J724">
        <v>0</v>
      </c>
      <c r="K724">
        <v>1</v>
      </c>
      <c r="L724" t="b">
        <v>0</v>
      </c>
      <c r="M7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24">
        <f>STANDARDIZE(HyperP_results[[#This Row],[Nparam]],AVERAGE(M:M),_xlfn.STDEV.S(M:M))</f>
        <v>-0.20233564713292826</v>
      </c>
      <c r="O724">
        <f>STANDARDIZE(HyperP_results[[#This Row],[AvgOACC]],AVERAGE(P:P),_xlfn.STDEV.S(P:P))</f>
        <v>-3.9966389121753342E-2</v>
      </c>
      <c r="P724">
        <v>0.96382233816159812</v>
      </c>
      <c r="Q724">
        <f>_xlfn.STDEV.S(HyperP_results[[#This Row],[OACC Fold 1]:[OACC fold 5]])</f>
        <v>4.6040454828330185E-3</v>
      </c>
      <c r="R724">
        <v>0.9567515617491591</v>
      </c>
      <c r="S724">
        <v>0.96698016063705639</v>
      </c>
      <c r="T724">
        <v>0.96389098647628202</v>
      </c>
      <c r="U724">
        <v>0.96869636850415319</v>
      </c>
      <c r="V724">
        <v>0.96279261344134004</v>
      </c>
      <c r="W724">
        <f>STANDARDIZE(HyperP_results[[#This Row],[AvgROCAUC]],AVERAGE(Y:Y),_xlfn.STDEV.S(Y:Y))</f>
        <v>0.16939780297955737</v>
      </c>
      <c r="X724">
        <f>_xlfn.STDEV.S(HyperP_results[[#This Row],[ROC_AUC Fold 1]:[ROC_AUC Fold 5]])</f>
        <v>1.0364540994684294E-3</v>
      </c>
      <c r="Y724">
        <v>0.99528583971742035</v>
      </c>
      <c r="Z724">
        <v>0.99433374682048425</v>
      </c>
      <c r="AA724">
        <v>0.99623182375544828</v>
      </c>
      <c r="AB724">
        <v>0.99576270070775719</v>
      </c>
      <c r="AC724">
        <v>0.99608906403873965</v>
      </c>
      <c r="AD724">
        <v>0.9940118632646725</v>
      </c>
      <c r="AE724">
        <v>0.99568333382520613</v>
      </c>
      <c r="AF724">
        <v>0.99434561833469981</v>
      </c>
      <c r="AG724">
        <v>0.98963709677419365</v>
      </c>
      <c r="AH724">
        <v>0.99845600114580524</v>
      </c>
      <c r="AI724">
        <v>0.99703409373012619</v>
      </c>
      <c r="AJ724">
        <v>0.99499608571578813</v>
      </c>
      <c r="AK724">
        <v>0.99384683360066539</v>
      </c>
      <c r="AL724">
        <v>0.99946426830454449</v>
      </c>
      <c r="AM724">
        <v>0.99698254353026194</v>
      </c>
      <c r="AN724">
        <v>0.9958105679007957</v>
      </c>
      <c r="AO724">
        <v>0.99187436879938218</v>
      </c>
      <c r="AP724">
        <v>0.99909543211314245</v>
      </c>
      <c r="AQ724">
        <v>0.99699552511473666</v>
      </c>
      <c r="AR724">
        <v>0.99624576816624111</v>
      </c>
      <c r="AS724">
        <v>0.99212016574585649</v>
      </c>
      <c r="AT724">
        <v>0.99922731115946062</v>
      </c>
      <c r="AU724">
        <v>0.99689252116065774</v>
      </c>
      <c r="AV724">
        <v>0.99463128331492845</v>
      </c>
      <c r="AW724">
        <v>0.98570471692508776</v>
      </c>
      <c r="AX724">
        <v>0.99859119799431251</v>
      </c>
      <c r="AY724">
        <v>567.72792024612431</v>
      </c>
      <c r="AZ724">
        <f>_xlfn.STDEV.S(HyperP_results[[#This Row],[Train Time Fold 1]:[Train Time Fold 5]])</f>
        <v>32.75767668258419</v>
      </c>
      <c r="BA724">
        <v>573.87539124488831</v>
      </c>
      <c r="BB724">
        <v>599.70555996894836</v>
      </c>
      <c r="BC724">
        <v>587.90346598625183</v>
      </c>
      <c r="BD724">
        <v>562.29851913452148</v>
      </c>
      <c r="BE724">
        <v>514.85666489601135</v>
      </c>
    </row>
    <row r="725" spans="1:57" x14ac:dyDescent="0.25">
      <c r="A725" t="s">
        <v>7</v>
      </c>
      <c r="B7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0.59821848772316866</v>
      </c>
      <c r="C725">
        <v>55</v>
      </c>
      <c r="D725">
        <v>0.85</v>
      </c>
      <c r="E725">
        <v>0.999</v>
      </c>
      <c r="F725">
        <v>256</v>
      </c>
      <c r="G725">
        <v>3</v>
      </c>
      <c r="H725">
        <v>8</v>
      </c>
      <c r="I725">
        <v>7</v>
      </c>
      <c r="J725">
        <v>0</v>
      </c>
      <c r="K725">
        <v>1</v>
      </c>
      <c r="L725" t="b">
        <v>0</v>
      </c>
      <c r="M7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5">
        <f>STANDARDIZE(HyperP_results[[#This Row],[Nparam]],AVERAGE(M:M),_xlfn.STDEV.S(M:M))</f>
        <v>1.1607552805806385</v>
      </c>
      <c r="O725">
        <f>STANDARDIZE(HyperP_results[[#This Row],[AvgOACC]],AVERAGE(P:P),_xlfn.STDEV.S(P:P))</f>
        <v>0.85900529109288459</v>
      </c>
      <c r="P725">
        <v>0.98927713324637878</v>
      </c>
      <c r="Q725">
        <f>_xlfn.STDEV.S(HyperP_results[[#This Row],[OACC Fold 1]:[OACC fold 5]])</f>
        <v>4.6421186287979518E-3</v>
      </c>
      <c r="R725">
        <v>0.9936157067343997</v>
      </c>
      <c r="S725">
        <v>0.99107571909109626</v>
      </c>
      <c r="T725">
        <v>0.99292922358756097</v>
      </c>
      <c r="U725">
        <v>0.98558385391638637</v>
      </c>
      <c r="V725">
        <v>0.98318116290245072</v>
      </c>
      <c r="W725">
        <f>STANDARDIZE(HyperP_results[[#This Row],[AvgROCAUC]],AVERAGE(Y:Y),_xlfn.STDEV.S(Y:Y))</f>
        <v>0.75593352854914431</v>
      </c>
      <c r="X725">
        <f>_xlfn.STDEV.S(HyperP_results[[#This Row],[ROC_AUC Fold 1]:[ROC_AUC Fold 5]])</f>
        <v>4.3900469959403342E-4</v>
      </c>
      <c r="Y725">
        <v>0.99914048097689923</v>
      </c>
      <c r="Z725">
        <v>0.99953613159674093</v>
      </c>
      <c r="AA725">
        <v>0.99920640789297333</v>
      </c>
      <c r="AB725">
        <v>0.9994823865714566</v>
      </c>
      <c r="AC725">
        <v>0.99844691521137141</v>
      </c>
      <c r="AD725">
        <v>0.99903056361195353</v>
      </c>
      <c r="AE725">
        <v>0.99962315791219858</v>
      </c>
      <c r="AF725">
        <v>0.99979363908447971</v>
      </c>
      <c r="AG725">
        <v>0.99941632507574407</v>
      </c>
      <c r="AH725">
        <v>0.99962266104281472</v>
      </c>
      <c r="AI725">
        <v>0.9995569961963765</v>
      </c>
      <c r="AJ725">
        <v>0.99973022175512505</v>
      </c>
      <c r="AK725">
        <v>0.99755595407829856</v>
      </c>
      <c r="AL725">
        <v>0.99989016782104168</v>
      </c>
      <c r="AM725">
        <v>0.99977683441072773</v>
      </c>
      <c r="AN725">
        <v>0.99978010388221439</v>
      </c>
      <c r="AO725">
        <v>0.99818674627220327</v>
      </c>
      <c r="AP725">
        <v>0.99998457437423804</v>
      </c>
      <c r="AQ725">
        <v>0.99874900347532247</v>
      </c>
      <c r="AR725">
        <v>0.99867829027620714</v>
      </c>
      <c r="AS725">
        <v>0.9967620893483039</v>
      </c>
      <c r="AT725">
        <v>0.99987235797379315</v>
      </c>
      <c r="AU725">
        <v>0.99903290089032837</v>
      </c>
      <c r="AV725">
        <v>0.99914681935707983</v>
      </c>
      <c r="AW725">
        <v>0.99837692330541195</v>
      </c>
      <c r="AX725">
        <v>0.99988765433453486</v>
      </c>
      <c r="AY725">
        <v>1941.2396623611451</v>
      </c>
      <c r="AZ725">
        <f>_xlfn.STDEV.S(HyperP_results[[#This Row],[Train Time Fold 1]:[Train Time Fold 5]])</f>
        <v>623.10941216136359</v>
      </c>
      <c r="BA725">
        <v>2847.0806829929352</v>
      </c>
      <c r="BB725">
        <v>2002.0215368270874</v>
      </c>
      <c r="BC725">
        <v>2145.0067632198334</v>
      </c>
      <c r="BD725">
        <v>1390.6247487068176</v>
      </c>
      <c r="BE725">
        <v>1321.4645800590515</v>
      </c>
    </row>
    <row r="726" spans="1:57" x14ac:dyDescent="0.25">
      <c r="A726" t="s">
        <v>3</v>
      </c>
      <c r="B7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0.59688782262914875</v>
      </c>
      <c r="C726">
        <v>58</v>
      </c>
      <c r="D726">
        <v>0.9</v>
      </c>
      <c r="E726">
        <v>0.999</v>
      </c>
      <c r="F726">
        <v>256</v>
      </c>
      <c r="G726">
        <v>3</v>
      </c>
      <c r="H726">
        <v>16</v>
      </c>
      <c r="I726">
        <v>5</v>
      </c>
      <c r="J726">
        <v>0</v>
      </c>
      <c r="K726">
        <v>1</v>
      </c>
      <c r="L726" t="b">
        <v>0</v>
      </c>
      <c r="M7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6">
        <f>STANDARDIZE(HyperP_results[[#This Row],[Nparam]],AVERAGE(M:M),_xlfn.STDEV.S(M:M))</f>
        <v>1.1607552805806385</v>
      </c>
      <c r="O726">
        <f>STANDARDIZE(HyperP_results[[#This Row],[AvgOACC]],AVERAGE(P:P),_xlfn.STDEV.S(P:P))</f>
        <v>0.82942747421419294</v>
      </c>
      <c r="P726">
        <v>0.98843962380723549</v>
      </c>
      <c r="Q726">
        <f>_xlfn.STDEV.S(HyperP_results[[#This Row],[OACC Fold 1]:[OACC fold 5]])</f>
        <v>3.3765621080989066E-3</v>
      </c>
      <c r="R726">
        <v>0.99114436740578016</v>
      </c>
      <c r="S726">
        <v>0.98935951122399945</v>
      </c>
      <c r="T726">
        <v>0.98297521795839915</v>
      </c>
      <c r="U726">
        <v>0.98764330335690254</v>
      </c>
      <c r="V726">
        <v>0.99107571909109626</v>
      </c>
      <c r="W726">
        <f>STANDARDIZE(HyperP_results[[#This Row],[AvgROCAUC]],AVERAGE(Y:Y),_xlfn.STDEV.S(Y:Y))</f>
        <v>0.77195951407123087</v>
      </c>
      <c r="X726">
        <f>_xlfn.STDEV.S(HyperP_results[[#This Row],[ROC_AUC Fold 1]:[ROC_AUC Fold 5]])</f>
        <v>2.6193371551537324E-4</v>
      </c>
      <c r="Y726">
        <v>0.99924580179935596</v>
      </c>
      <c r="Z726">
        <v>0.9994318817569644</v>
      </c>
      <c r="AA726">
        <v>0.99939574970236456</v>
      </c>
      <c r="AB726">
        <v>0.99880628512537661</v>
      </c>
      <c r="AC726">
        <v>0.99939449229183508</v>
      </c>
      <c r="AD726">
        <v>0.99920060012023926</v>
      </c>
      <c r="AE726">
        <v>0.99957852286543114</v>
      </c>
      <c r="AF726">
        <v>0.99928135667535456</v>
      </c>
      <c r="AG726">
        <v>0.99915827541139435</v>
      </c>
      <c r="AH726">
        <v>0.99995683984598271</v>
      </c>
      <c r="AI726">
        <v>0.99952865081987485</v>
      </c>
      <c r="AJ726">
        <v>0.99948049634753211</v>
      </c>
      <c r="AK726">
        <v>0.99883361551713901</v>
      </c>
      <c r="AL726">
        <v>0.99995717018992358</v>
      </c>
      <c r="AM726">
        <v>0.99904203429337257</v>
      </c>
      <c r="AN726">
        <v>0.99855686229200047</v>
      </c>
      <c r="AO726">
        <v>0.99824760143765234</v>
      </c>
      <c r="AP726">
        <v>0.99976913267365286</v>
      </c>
      <c r="AQ726">
        <v>0.99946842051152074</v>
      </c>
      <c r="AR726">
        <v>0.99956522560275152</v>
      </c>
      <c r="AS726">
        <v>0.99881939493851357</v>
      </c>
      <c r="AT726">
        <v>0.99993482170418291</v>
      </c>
      <c r="AU726">
        <v>0.999615943777587</v>
      </c>
      <c r="AV726">
        <v>0.99964821435316553</v>
      </c>
      <c r="AW726">
        <v>0.99750627487673027</v>
      </c>
      <c r="AX726">
        <v>0.99998401422581662</v>
      </c>
      <c r="AY726">
        <v>2097.9933584690093</v>
      </c>
      <c r="AZ726">
        <f>_xlfn.STDEV.S(HyperP_results[[#This Row],[Train Time Fold 1]:[Train Time Fold 5]])</f>
        <v>643.7215521370498</v>
      </c>
      <c r="BA726">
        <v>2182.1382675170898</v>
      </c>
      <c r="BB726">
        <v>2316.6232228279114</v>
      </c>
      <c r="BC726">
        <v>1357.1626567840576</v>
      </c>
      <c r="BD726">
        <v>1624.9758989810944</v>
      </c>
      <c r="BE726">
        <v>3009.0667462348938</v>
      </c>
    </row>
    <row r="727" spans="1:57" x14ac:dyDescent="0.25">
      <c r="A727" t="s">
        <v>10</v>
      </c>
      <c r="B7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0.59601540341755366</v>
      </c>
      <c r="C727">
        <v>47</v>
      </c>
      <c r="D727">
        <v>0.9</v>
      </c>
      <c r="E727">
        <v>0.9</v>
      </c>
      <c r="F727">
        <v>256</v>
      </c>
      <c r="G727">
        <v>3</v>
      </c>
      <c r="H727">
        <v>2</v>
      </c>
      <c r="I727">
        <v>7</v>
      </c>
      <c r="J727">
        <v>0</v>
      </c>
      <c r="K727">
        <v>1</v>
      </c>
      <c r="L727" t="b">
        <v>0</v>
      </c>
      <c r="M7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7">
        <f>STANDARDIZE(HyperP_results[[#This Row],[Nparam]],AVERAGE(M:M),_xlfn.STDEV.S(M:M))</f>
        <v>1.1607552805806385</v>
      </c>
      <c r="O727">
        <f>STANDARDIZE(HyperP_results[[#This Row],[AvgOACC]],AVERAGE(P:P),_xlfn.STDEV.S(P:P))</f>
        <v>0.86967270045897294</v>
      </c>
      <c r="P727">
        <v>0.98957918583098792</v>
      </c>
      <c r="Q727">
        <f>_xlfn.STDEV.S(HyperP_results[[#This Row],[OACC Fold 1]:[OACC fold 5]])</f>
        <v>2.4976102279777464E-3</v>
      </c>
      <c r="R727">
        <v>0.98963410448273492</v>
      </c>
      <c r="S727">
        <v>0.99292922358756097</v>
      </c>
      <c r="T727">
        <v>0.99093842246172859</v>
      </c>
      <c r="U727">
        <v>0.98771195167158643</v>
      </c>
      <c r="V727">
        <v>0.98668222695132834</v>
      </c>
      <c r="W727">
        <f>STANDARDIZE(HyperP_results[[#This Row],[AvgROCAUC]],AVERAGE(Y:Y),_xlfn.STDEV.S(Y:Y))</f>
        <v>0.72430889474735893</v>
      </c>
      <c r="X727">
        <f>_xlfn.STDEV.S(HyperP_results[[#This Row],[ROC_AUC Fold 1]:[ROC_AUC Fold 5]])</f>
        <v>1.321896475924224E-4</v>
      </c>
      <c r="Y727">
        <v>0.99893264774022827</v>
      </c>
      <c r="Z727">
        <v>0.99886474920708002</v>
      </c>
      <c r="AA727">
        <v>0.99896099638330238</v>
      </c>
      <c r="AB727">
        <v>0.99912986964278794</v>
      </c>
      <c r="AC727">
        <v>0.99893491612580476</v>
      </c>
      <c r="AD727">
        <v>0.99877270734216628</v>
      </c>
      <c r="AE727">
        <v>0.99932152414217867</v>
      </c>
      <c r="AF727">
        <v>0.99881140186182171</v>
      </c>
      <c r="AG727">
        <v>0.99702177270837045</v>
      </c>
      <c r="AH727">
        <v>0.99995813249618626</v>
      </c>
      <c r="AI727">
        <v>0.99950223435637087</v>
      </c>
      <c r="AJ727">
        <v>0.99893105230920543</v>
      </c>
      <c r="AK727">
        <v>0.9972320739024535</v>
      </c>
      <c r="AL727">
        <v>0.99983981191422477</v>
      </c>
      <c r="AM727">
        <v>0.9997180990099469</v>
      </c>
      <c r="AN727">
        <v>0.99941861584688896</v>
      </c>
      <c r="AO727">
        <v>0.99710806154577325</v>
      </c>
      <c r="AP727">
        <v>0.99990267780245556</v>
      </c>
      <c r="AQ727">
        <v>0.99927400537047961</v>
      </c>
      <c r="AR727">
        <v>0.99905485034250907</v>
      </c>
      <c r="AS727">
        <v>0.99760403671359821</v>
      </c>
      <c r="AT727">
        <v>0.99973954534677245</v>
      </c>
      <c r="AU727">
        <v>0.99919531536473727</v>
      </c>
      <c r="AV727">
        <v>0.99916702032243043</v>
      </c>
      <c r="AW727">
        <v>0.99647853175310386</v>
      </c>
      <c r="AX727">
        <v>0.99994329574440588</v>
      </c>
      <c r="AY727">
        <v>1143.7949344158174</v>
      </c>
      <c r="AZ727">
        <f>_xlfn.STDEV.S(HyperP_results[[#This Row],[Train Time Fold 1]:[Train Time Fold 5]])</f>
        <v>144.42774143603557</v>
      </c>
      <c r="BA727">
        <v>1231.4210283756256</v>
      </c>
      <c r="BB727">
        <v>1171.4113836288452</v>
      </c>
      <c r="BC727">
        <v>1250.9582924842834</v>
      </c>
      <c r="BD727">
        <v>893.34344410896301</v>
      </c>
      <c r="BE727">
        <v>1171.840523481369</v>
      </c>
    </row>
    <row r="728" spans="1:57" x14ac:dyDescent="0.25">
      <c r="A728" t="s">
        <v>10</v>
      </c>
      <c r="B7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0.59529952999932689</v>
      </c>
      <c r="C728">
        <v>55</v>
      </c>
      <c r="D728">
        <v>0.9</v>
      </c>
      <c r="E728">
        <v>0.9</v>
      </c>
      <c r="F728">
        <v>256</v>
      </c>
      <c r="G728">
        <v>3</v>
      </c>
      <c r="H728">
        <v>8</v>
      </c>
      <c r="I728">
        <v>7</v>
      </c>
      <c r="J728">
        <v>0</v>
      </c>
      <c r="K728">
        <v>1</v>
      </c>
      <c r="L728" t="b">
        <v>0</v>
      </c>
      <c r="M7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8">
        <f>STANDARDIZE(HyperP_results[[#This Row],[Nparam]],AVERAGE(M:M),_xlfn.STDEV.S(M:M))</f>
        <v>1.1607552805806385</v>
      </c>
      <c r="O728">
        <f>STANDARDIZE(HyperP_results[[#This Row],[AvgOACC]],AVERAGE(P:P),_xlfn.STDEV.S(P:P))</f>
        <v>0.86773317148332052</v>
      </c>
      <c r="P728">
        <v>0.9895242671792408</v>
      </c>
      <c r="Q728">
        <f>_xlfn.STDEV.S(HyperP_results[[#This Row],[OACC Fold 1]:[OACC fold 5]])</f>
        <v>1.3631488085508402E-3</v>
      </c>
      <c r="R728">
        <v>0.9899086977414705</v>
      </c>
      <c r="S728">
        <v>0.98791789661563811</v>
      </c>
      <c r="T728">
        <v>0.99086977414704469</v>
      </c>
      <c r="U728">
        <v>0.99066382920299312</v>
      </c>
      <c r="V728">
        <v>0.98826113818905748</v>
      </c>
      <c r="W728">
        <f>STANDARDIZE(HyperP_results[[#This Row],[AvgROCAUC]],AVERAGE(Y:Y),_xlfn.STDEV.S(Y:Y))</f>
        <v>0.71930443940096556</v>
      </c>
      <c r="X728">
        <f>_xlfn.STDEV.S(HyperP_results[[#This Row],[ROC_AUC Fold 1]:[ROC_AUC Fold 5]])</f>
        <v>2.4735194716798384E-4</v>
      </c>
      <c r="Y728">
        <v>0.99889975906999307</v>
      </c>
      <c r="Z728">
        <v>0.9989301027692461</v>
      </c>
      <c r="AA728">
        <v>0.99855031343614042</v>
      </c>
      <c r="AB728">
        <v>0.99910544347974428</v>
      </c>
      <c r="AC728">
        <v>0.999147466664982</v>
      </c>
      <c r="AD728">
        <v>0.99876546899985297</v>
      </c>
      <c r="AE728">
        <v>0.99927736167909575</v>
      </c>
      <c r="AF728">
        <v>0.99923438156161049</v>
      </c>
      <c r="AG728">
        <v>0.99716160220994488</v>
      </c>
      <c r="AH728">
        <v>0.99980601629279309</v>
      </c>
      <c r="AI728">
        <v>0.99912064714259508</v>
      </c>
      <c r="AJ728">
        <v>0.99905857206023174</v>
      </c>
      <c r="AK728">
        <v>0.99592218410265543</v>
      </c>
      <c r="AL728">
        <v>0.99970968512707126</v>
      </c>
      <c r="AM728">
        <v>0.99939384873502846</v>
      </c>
      <c r="AN728">
        <v>0.9995163988881508</v>
      </c>
      <c r="AO728">
        <v>0.99757600398027679</v>
      </c>
      <c r="AP728">
        <v>0.99994407133452801</v>
      </c>
      <c r="AQ728">
        <v>0.99924841833956468</v>
      </c>
      <c r="AR728">
        <v>0.99925884120893238</v>
      </c>
      <c r="AS728">
        <v>0.99836173736113587</v>
      </c>
      <c r="AT728">
        <v>0.9999567967576426</v>
      </c>
      <c r="AU728">
        <v>0.99946281701926232</v>
      </c>
      <c r="AV728">
        <v>0.99888707678885025</v>
      </c>
      <c r="AW728">
        <v>0.99608002138656215</v>
      </c>
      <c r="AX728">
        <v>0.9999399779422169</v>
      </c>
      <c r="AY728">
        <v>1243.218770980835</v>
      </c>
      <c r="AZ728">
        <f>_xlfn.STDEV.S(HyperP_results[[#This Row],[Train Time Fold 1]:[Train Time Fold 5]])</f>
        <v>151.83483319676344</v>
      </c>
      <c r="BA728">
        <v>1017.1840796470642</v>
      </c>
      <c r="BB728">
        <v>1201.1938290596008</v>
      </c>
      <c r="BC728">
        <v>1270.4221966266632</v>
      </c>
      <c r="BD728">
        <v>1432.9707744121552</v>
      </c>
      <c r="BE728">
        <v>1294.3229751586914</v>
      </c>
    </row>
    <row r="729" spans="1:57" x14ac:dyDescent="0.25">
      <c r="A729" t="s">
        <v>10</v>
      </c>
      <c r="B7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0.59519306400715632</v>
      </c>
      <c r="C729">
        <v>59</v>
      </c>
      <c r="D729">
        <v>0.9</v>
      </c>
      <c r="E729">
        <v>0.9</v>
      </c>
      <c r="F729">
        <v>256</v>
      </c>
      <c r="G729">
        <v>3</v>
      </c>
      <c r="H729">
        <v>16</v>
      </c>
      <c r="I729">
        <v>7</v>
      </c>
      <c r="J729">
        <v>0</v>
      </c>
      <c r="K729">
        <v>1</v>
      </c>
      <c r="L729" t="b">
        <v>0</v>
      </c>
      <c r="M7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29">
        <f>STANDARDIZE(HyperP_results[[#This Row],[Nparam]],AVERAGE(M:M),_xlfn.STDEV.S(M:M))</f>
        <v>1.1607552805806385</v>
      </c>
      <c r="O729">
        <f>STANDARDIZE(HyperP_results[[#This Row],[AvgOACC]],AVERAGE(P:P),_xlfn.STDEV.S(P:P))</f>
        <v>0.87355175841027777</v>
      </c>
      <c r="P729">
        <v>0.98968902313448215</v>
      </c>
      <c r="Q729">
        <f>_xlfn.STDEV.S(HyperP_results[[#This Row],[OACC Fold 1]:[OACC fold 5]])</f>
        <v>2.1116471550132691E-3</v>
      </c>
      <c r="R729">
        <v>0.98846708313310905</v>
      </c>
      <c r="S729">
        <v>0.99217409212603835</v>
      </c>
      <c r="T729">
        <v>0.98970275279741882</v>
      </c>
      <c r="U729">
        <v>0.99121301572046405</v>
      </c>
      <c r="V729">
        <v>0.98688817189537992</v>
      </c>
      <c r="W729">
        <f>STANDARDIZE(HyperP_results[[#This Row],[AvgROCAUC]],AVERAGE(Y:Y),_xlfn.STDEV.S(Y:Y))</f>
        <v>0.71260464062926498</v>
      </c>
      <c r="X729">
        <f>_xlfn.STDEV.S(HyperP_results[[#This Row],[ROC_AUC Fold 1]:[ROC_AUC Fold 5]])</f>
        <v>2.3246344430255403E-4</v>
      </c>
      <c r="Y729">
        <v>0.99885572880951656</v>
      </c>
      <c r="Z729">
        <v>0.99880224046460908</v>
      </c>
      <c r="AA729">
        <v>0.99913829137806776</v>
      </c>
      <c r="AB729">
        <v>0.99891356958096378</v>
      </c>
      <c r="AC729">
        <v>0.99850138183675341</v>
      </c>
      <c r="AD729">
        <v>0.99892316078718901</v>
      </c>
      <c r="AE729">
        <v>0.99938352905049066</v>
      </c>
      <c r="AF729">
        <v>0.99926619206433509</v>
      </c>
      <c r="AG729">
        <v>0.99624821778649075</v>
      </c>
      <c r="AH729">
        <v>0.99991053424313692</v>
      </c>
      <c r="AI729">
        <v>0.99943783759594174</v>
      </c>
      <c r="AJ729">
        <v>0.99930618664284765</v>
      </c>
      <c r="AK729">
        <v>0.99774442315689427</v>
      </c>
      <c r="AL729">
        <v>0.99984379040429561</v>
      </c>
      <c r="AM729">
        <v>0.9994277879592236</v>
      </c>
      <c r="AN729">
        <v>0.99922084635934538</v>
      </c>
      <c r="AO729">
        <v>0.9967016426067844</v>
      </c>
      <c r="AP729">
        <v>0.99996244133019785</v>
      </c>
      <c r="AQ729">
        <v>0.99963568620211884</v>
      </c>
      <c r="AR729">
        <v>0.99970129974973765</v>
      </c>
      <c r="AS729">
        <v>0.99416937711637843</v>
      </c>
      <c r="AT729">
        <v>0.99964961998094815</v>
      </c>
      <c r="AU729">
        <v>0.99942241593652492</v>
      </c>
      <c r="AV729">
        <v>0.99926887688557764</v>
      </c>
      <c r="AW729">
        <v>0.99679034485831397</v>
      </c>
      <c r="AX729">
        <v>0.99988357530500371</v>
      </c>
      <c r="AY729">
        <v>1349.8093438625335</v>
      </c>
      <c r="AZ729">
        <f>_xlfn.STDEV.S(HyperP_results[[#This Row],[Train Time Fold 1]:[Train Time Fold 5]])</f>
        <v>242.30781088391481</v>
      </c>
      <c r="BA729">
        <v>1364.7497084140778</v>
      </c>
      <c r="BB729">
        <v>1693.9191424846649</v>
      </c>
      <c r="BC729">
        <v>1148.1197674274445</v>
      </c>
      <c r="BD729">
        <v>1448.8333983421326</v>
      </c>
      <c r="BE729">
        <v>1093.4247026443481</v>
      </c>
    </row>
    <row r="730" spans="1:57" x14ac:dyDescent="0.25">
      <c r="A730" t="s">
        <v>3</v>
      </c>
      <c r="B7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0.59474381052388248</v>
      </c>
      <c r="C730">
        <v>43</v>
      </c>
      <c r="D730">
        <v>0.9</v>
      </c>
      <c r="E730">
        <v>0.999</v>
      </c>
      <c r="F730">
        <v>256</v>
      </c>
      <c r="G730">
        <v>3</v>
      </c>
      <c r="H730">
        <v>1</v>
      </c>
      <c r="I730">
        <v>7</v>
      </c>
      <c r="J730">
        <v>0</v>
      </c>
      <c r="K730">
        <v>1</v>
      </c>
      <c r="L730" t="b">
        <v>0</v>
      </c>
      <c r="M7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0">
        <f>STANDARDIZE(HyperP_results[[#This Row],[Nparam]],AVERAGE(M:M),_xlfn.STDEV.S(M:M))</f>
        <v>1.1607552805806385</v>
      </c>
      <c r="O730">
        <f>STANDARDIZE(HyperP_results[[#This Row],[AvgOACC]],AVERAGE(P:P),_xlfn.STDEV.S(P:P))</f>
        <v>0.8541564686537535</v>
      </c>
      <c r="P730">
        <v>0.98913983661701099</v>
      </c>
      <c r="Q730">
        <f>_xlfn.STDEV.S(HyperP_results[[#This Row],[OACC Fold 1]:[OACC fold 5]])</f>
        <v>6.5391618687072823E-3</v>
      </c>
      <c r="R730">
        <v>0.9842795359373927</v>
      </c>
      <c r="S730">
        <v>0.99395894830781906</v>
      </c>
      <c r="T730">
        <v>0.98016063705636025</v>
      </c>
      <c r="U730">
        <v>0.99244868538477382</v>
      </c>
      <c r="V730">
        <v>0.99485137639870946</v>
      </c>
      <c r="W730">
        <f>STANDARDIZE(HyperP_results[[#This Row],[AvgROCAUC]],AVERAGE(Y:Y),_xlfn.STDEV.S(Y:Y))</f>
        <v>0.72719118121339943</v>
      </c>
      <c r="X730">
        <f>_xlfn.STDEV.S(HyperP_results[[#This Row],[ROC_AUC Fold 1]:[ROC_AUC Fold 5]])</f>
        <v>6.6662846000527644E-4</v>
      </c>
      <c r="Y730">
        <v>0.99895158977538367</v>
      </c>
      <c r="Z730">
        <v>0.99896378011180464</v>
      </c>
      <c r="AA730">
        <v>0.99945675073424389</v>
      </c>
      <c r="AB730">
        <v>0.99783238341144809</v>
      </c>
      <c r="AC730">
        <v>0.99904216026895465</v>
      </c>
      <c r="AD730">
        <v>0.99946287435046666</v>
      </c>
      <c r="AE730">
        <v>0.99889427955774646</v>
      </c>
      <c r="AF730">
        <v>0.9992176245738541</v>
      </c>
      <c r="AG730">
        <v>0.99850672785599714</v>
      </c>
      <c r="AH730">
        <v>0.99968114628313365</v>
      </c>
      <c r="AI730">
        <v>0.99961251031245113</v>
      </c>
      <c r="AJ730">
        <v>0.99972396334422819</v>
      </c>
      <c r="AK730">
        <v>0.99860723727202527</v>
      </c>
      <c r="AL730">
        <v>0.99999110943915581</v>
      </c>
      <c r="AM730">
        <v>0.99846270456363451</v>
      </c>
      <c r="AN730">
        <v>0.99751791053509054</v>
      </c>
      <c r="AO730">
        <v>0.99588342095883087</v>
      </c>
      <c r="AP730">
        <v>0.99974029221133431</v>
      </c>
      <c r="AQ730">
        <v>0.9995763817720037</v>
      </c>
      <c r="AR730">
        <v>0.99967635868619298</v>
      </c>
      <c r="AS730">
        <v>0.99689649795045443</v>
      </c>
      <c r="AT730">
        <v>0.99992659183122057</v>
      </c>
      <c r="AU730">
        <v>0.99961311792004537</v>
      </c>
      <c r="AV730">
        <v>0.99981341418163305</v>
      </c>
      <c r="AW730">
        <v>0.99867893423632159</v>
      </c>
      <c r="AX730">
        <v>0.99999330694450173</v>
      </c>
      <c r="AY730">
        <v>1961.952503299713</v>
      </c>
      <c r="AZ730">
        <f>_xlfn.STDEV.S(HyperP_results[[#This Row],[Train Time Fold 1]:[Train Time Fold 5]])</f>
        <v>651.92695874917308</v>
      </c>
      <c r="BA730">
        <v>1481.0962386131287</v>
      </c>
      <c r="BB730">
        <v>2904.663712978363</v>
      </c>
      <c r="BC730">
        <v>1249.8541605472565</v>
      </c>
      <c r="BD730">
        <v>1942.6565141677856</v>
      </c>
      <c r="BE730">
        <v>2231.4918901920319</v>
      </c>
    </row>
    <row r="731" spans="1:57" x14ac:dyDescent="0.25">
      <c r="A731" t="s">
        <v>7</v>
      </c>
      <c r="B7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0.59355579512794876</v>
      </c>
      <c r="C731">
        <v>51</v>
      </c>
      <c r="D731">
        <v>0.85</v>
      </c>
      <c r="E731">
        <v>0.999</v>
      </c>
      <c r="F731">
        <v>256</v>
      </c>
      <c r="G731">
        <v>3</v>
      </c>
      <c r="H731">
        <v>4</v>
      </c>
      <c r="I731">
        <v>7</v>
      </c>
      <c r="J731">
        <v>0</v>
      </c>
      <c r="K731">
        <v>1</v>
      </c>
      <c r="L731" t="b">
        <v>0</v>
      </c>
      <c r="M7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1">
        <f>STANDARDIZE(HyperP_results[[#This Row],[Nparam]],AVERAGE(M:M),_xlfn.STDEV.S(M:M))</f>
        <v>1.1607552805806385</v>
      </c>
      <c r="O731">
        <f>STANDARDIZE(HyperP_results[[#This Row],[AvgOACC]],AVERAGE(P:P),_xlfn.STDEV.S(P:P))</f>
        <v>0.83379141440941085</v>
      </c>
      <c r="P731">
        <v>0.9885631907736665</v>
      </c>
      <c r="Q731">
        <f>_xlfn.STDEV.S(HyperP_results[[#This Row],[OACC Fold 1]:[OACC fold 5]])</f>
        <v>5.6263565702910469E-3</v>
      </c>
      <c r="R731">
        <v>0.99011464268552207</v>
      </c>
      <c r="S731">
        <v>0.99375300336376737</v>
      </c>
      <c r="T731">
        <v>0.97961145053888932</v>
      </c>
      <c r="U731">
        <v>0.98695682021006381</v>
      </c>
      <c r="V731">
        <v>0.99238003707008993</v>
      </c>
      <c r="W731">
        <f>STANDARDIZE(HyperP_results[[#This Row],[AvgROCAUC]],AVERAGE(Y:Y),_xlfn.STDEV.S(Y:Y))</f>
        <v>0.73560708062848612</v>
      </c>
      <c r="X731">
        <f>_xlfn.STDEV.S(HyperP_results[[#This Row],[ROC_AUC Fold 1]:[ROC_AUC Fold 5]])</f>
        <v>8.5824697815877859E-4</v>
      </c>
      <c r="Y731">
        <v>0.99900689804000731</v>
      </c>
      <c r="Z731">
        <v>0.99940842776750571</v>
      </c>
      <c r="AA731">
        <v>0.9997011661168228</v>
      </c>
      <c r="AB731">
        <v>0.99754047590075812</v>
      </c>
      <c r="AC731">
        <v>0.99898721980742933</v>
      </c>
      <c r="AD731">
        <v>0.99939720060752013</v>
      </c>
      <c r="AE731">
        <v>0.99942708390597934</v>
      </c>
      <c r="AF731">
        <v>0.9995410622115668</v>
      </c>
      <c r="AG731">
        <v>0.9992240687934415</v>
      </c>
      <c r="AH731">
        <v>0.99995688293432283</v>
      </c>
      <c r="AI731">
        <v>0.99976324521865856</v>
      </c>
      <c r="AJ731">
        <v>0.99976221741793525</v>
      </c>
      <c r="AK731">
        <v>0.99947933374918319</v>
      </c>
      <c r="AL731">
        <v>0.99999447032968491</v>
      </c>
      <c r="AM731">
        <v>0.99826442195203291</v>
      </c>
      <c r="AN731">
        <v>0.9984646896013355</v>
      </c>
      <c r="AO731">
        <v>0.99439586674983671</v>
      </c>
      <c r="AP731">
        <v>0.99987412459573799</v>
      </c>
      <c r="AQ731">
        <v>0.99949223294247769</v>
      </c>
      <c r="AR731">
        <v>0.99926326653498077</v>
      </c>
      <c r="AS731">
        <v>0.99734286817560758</v>
      </c>
      <c r="AT731">
        <v>0.99984419256213675</v>
      </c>
      <c r="AU731">
        <v>0.99954628108467414</v>
      </c>
      <c r="AV731">
        <v>0.99976953124132051</v>
      </c>
      <c r="AW731">
        <v>0.9986754440681993</v>
      </c>
      <c r="AX731">
        <v>0.99997271071792582</v>
      </c>
      <c r="AY731">
        <v>1937.1750023365021</v>
      </c>
      <c r="AZ731">
        <f>_xlfn.STDEV.S(HyperP_results[[#This Row],[Train Time Fold 1]:[Train Time Fold 5]])</f>
        <v>377.87436194432092</v>
      </c>
      <c r="BA731">
        <v>1754.3681917190552</v>
      </c>
      <c r="BB731">
        <v>2205.0761017799377</v>
      </c>
      <c r="BC731">
        <v>1455.0751240253448</v>
      </c>
      <c r="BD731">
        <v>1857.5233500003815</v>
      </c>
      <c r="BE731">
        <v>2413.8322441577911</v>
      </c>
    </row>
    <row r="732" spans="1:57" x14ac:dyDescent="0.25">
      <c r="A732" t="s">
        <v>7</v>
      </c>
      <c r="B7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0.59270498224735346</v>
      </c>
      <c r="C732">
        <v>50</v>
      </c>
      <c r="D732">
        <v>0.85</v>
      </c>
      <c r="E732">
        <v>0.999</v>
      </c>
      <c r="F732">
        <v>256</v>
      </c>
      <c r="G732">
        <v>3</v>
      </c>
      <c r="H732">
        <v>4</v>
      </c>
      <c r="I732">
        <v>5</v>
      </c>
      <c r="J732">
        <v>0</v>
      </c>
      <c r="K732">
        <v>1</v>
      </c>
      <c r="L732" t="b">
        <v>0</v>
      </c>
      <c r="M7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2">
        <f>STANDARDIZE(HyperP_results[[#This Row],[Nparam]],AVERAGE(M:M),_xlfn.STDEV.S(M:M))</f>
        <v>1.1607552805806385</v>
      </c>
      <c r="O732">
        <f>STANDARDIZE(HyperP_results[[#This Row],[AvgOACC]],AVERAGE(P:P),_xlfn.STDEV.S(P:P))</f>
        <v>0.83136700318984535</v>
      </c>
      <c r="P732">
        <v>0.98849454245898261</v>
      </c>
      <c r="Q732">
        <f>_xlfn.STDEV.S(HyperP_results[[#This Row],[OACC Fold 1]:[OACC fold 5]])</f>
        <v>2.8098049549392088E-3</v>
      </c>
      <c r="R732">
        <v>0.99128166403514795</v>
      </c>
      <c r="S732">
        <v>0.98702546852474771</v>
      </c>
      <c r="T732">
        <v>0.98572115054575415</v>
      </c>
      <c r="U732">
        <v>0.98668222695132834</v>
      </c>
      <c r="V732">
        <v>0.9917622022379351</v>
      </c>
      <c r="W732">
        <f>STANDARDIZE(HyperP_results[[#This Row],[AvgROCAUC]],AVERAGE(Y:Y),_xlfn.STDEV.S(Y:Y))</f>
        <v>0.72977563301309356</v>
      </c>
      <c r="X732">
        <f>_xlfn.STDEV.S(HyperP_results[[#This Row],[ROC_AUC Fold 1]:[ROC_AUC Fold 5]])</f>
        <v>2.0409754856831418E-4</v>
      </c>
      <c r="Y732">
        <v>0.99896857447743326</v>
      </c>
      <c r="Z732">
        <v>0.99916400574152642</v>
      </c>
      <c r="AA732">
        <v>0.99909316254597591</v>
      </c>
      <c r="AB732">
        <v>0.99870831591213138</v>
      </c>
      <c r="AC732">
        <v>0.99879140615120321</v>
      </c>
      <c r="AD732">
        <v>0.99908598203632959</v>
      </c>
      <c r="AE732">
        <v>0.99945119531845106</v>
      </c>
      <c r="AF732">
        <v>0.99960697920207853</v>
      </c>
      <c r="AG732">
        <v>0.99791952563417108</v>
      </c>
      <c r="AH732">
        <v>0.99996577349516702</v>
      </c>
      <c r="AI732">
        <v>0.99945791758024805</v>
      </c>
      <c r="AJ732">
        <v>0.99923103016405923</v>
      </c>
      <c r="AK732">
        <v>0.99798825224261867</v>
      </c>
      <c r="AL732">
        <v>0.99983063409777995</v>
      </c>
      <c r="AM732">
        <v>0.99923642050071881</v>
      </c>
      <c r="AN732">
        <v>0.99916644632616469</v>
      </c>
      <c r="AO732">
        <v>0.99710486841323587</v>
      </c>
      <c r="AP732">
        <v>0.99969104223858063</v>
      </c>
      <c r="AQ732">
        <v>0.99922157751520135</v>
      </c>
      <c r="AR732">
        <v>0.99900743084455956</v>
      </c>
      <c r="AS732">
        <v>0.9972610348719777</v>
      </c>
      <c r="AT732">
        <v>0.99962343663293685</v>
      </c>
      <c r="AU732">
        <v>0.99970934174493709</v>
      </c>
      <c r="AV732">
        <v>0.99915766973810216</v>
      </c>
      <c r="AW732">
        <v>0.99736328937206675</v>
      </c>
      <c r="AX732">
        <v>0.99985828244935504</v>
      </c>
      <c r="AY732">
        <v>1737.0056888103486</v>
      </c>
      <c r="AZ732">
        <f>_xlfn.STDEV.S(HyperP_results[[#This Row],[Train Time Fold 1]:[Train Time Fold 5]])</f>
        <v>419.38977370140191</v>
      </c>
      <c r="BA732">
        <v>2428.6649920940399</v>
      </c>
      <c r="BB732">
        <v>1637.923819065094</v>
      </c>
      <c r="BC732">
        <v>1362.0334558486938</v>
      </c>
      <c r="BD732">
        <v>1468.4202151298523</v>
      </c>
      <c r="BE732">
        <v>1787.9859619140625</v>
      </c>
    </row>
    <row r="733" spans="1:57" x14ac:dyDescent="0.25">
      <c r="A733" t="s">
        <v>10</v>
      </c>
      <c r="B7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0.59246295188034226</v>
      </c>
      <c r="C733">
        <v>22</v>
      </c>
      <c r="D733">
        <v>0.9</v>
      </c>
      <c r="E733">
        <v>0.9</v>
      </c>
      <c r="F733">
        <v>256</v>
      </c>
      <c r="G733">
        <v>2</v>
      </c>
      <c r="H733">
        <v>1</v>
      </c>
      <c r="I733">
        <v>5</v>
      </c>
      <c r="J733">
        <v>0</v>
      </c>
      <c r="K733">
        <v>1</v>
      </c>
      <c r="L733" t="b">
        <v>0</v>
      </c>
      <c r="M7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1593860</v>
      </c>
      <c r="N733">
        <f>STANDARDIZE(HyperP_results[[#This Row],[Nparam]],AVERAGE(M:M),_xlfn.STDEV.S(M:M))</f>
        <v>0.48213227598715674</v>
      </c>
      <c r="O733">
        <f>STANDARDIZE(HyperP_results[[#This Row],[AvgOACC]],AVERAGE(P:P),_xlfn.STDEV.S(P:P))</f>
        <v>0.35327311069166284</v>
      </c>
      <c r="P733">
        <v>0.9749570948033226</v>
      </c>
      <c r="Q733">
        <f>_xlfn.STDEV.S(HyperP_results[[#This Row],[OACC Fold 1]:[OACC fold 5]])</f>
        <v>4.377749908652963E-3</v>
      </c>
      <c r="R733">
        <v>0.9788563190773667</v>
      </c>
      <c r="S733">
        <v>0.96924555502162424</v>
      </c>
      <c r="T733">
        <v>0.97164824603555988</v>
      </c>
      <c r="U733">
        <v>0.97906226402141827</v>
      </c>
      <c r="V733">
        <v>0.97597308986064391</v>
      </c>
      <c r="W733">
        <f>STANDARDIZE(HyperP_results[[#This Row],[AvgROCAUC]],AVERAGE(Y:Y),_xlfn.STDEV.S(Y:Y))</f>
        <v>0.47141022575384184</v>
      </c>
      <c r="X733">
        <f>_xlfn.STDEV.S(HyperP_results[[#This Row],[ROC_AUC Fold 1]:[ROC_AUC Fold 5]])</f>
        <v>8.4696370762116495E-4</v>
      </c>
      <c r="Y733">
        <v>0.99727062852899773</v>
      </c>
      <c r="Z733">
        <v>0.99768274081685326</v>
      </c>
      <c r="AA733">
        <v>0.99736329439982707</v>
      </c>
      <c r="AB733">
        <v>0.99578578565249865</v>
      </c>
      <c r="AC733">
        <v>0.99781518057815111</v>
      </c>
      <c r="AD733">
        <v>0.99770614119765877</v>
      </c>
      <c r="AE733">
        <v>0.99807046975011116</v>
      </c>
      <c r="AF733">
        <v>0.99736459798412513</v>
      </c>
      <c r="AG733">
        <v>0.99617295639517611</v>
      </c>
      <c r="AH733">
        <v>0.99974829227981621</v>
      </c>
      <c r="AI733">
        <v>0.99790200813345464</v>
      </c>
      <c r="AJ733">
        <v>0.99637697260297309</v>
      </c>
      <c r="AK733">
        <v>0.99580596893007778</v>
      </c>
      <c r="AL733">
        <v>0.99961806495320238</v>
      </c>
      <c r="AM733">
        <v>0.99720203454027345</v>
      </c>
      <c r="AN733">
        <v>0.99610697216599531</v>
      </c>
      <c r="AO733">
        <v>0.99115892146379136</v>
      </c>
      <c r="AP733">
        <v>0.99933000503673974</v>
      </c>
      <c r="AQ733">
        <v>0.99867969763131426</v>
      </c>
      <c r="AR733">
        <v>0.99803300737751843</v>
      </c>
      <c r="AS733">
        <v>0.9946997341531516</v>
      </c>
      <c r="AT733">
        <v>0.99944522325821283</v>
      </c>
      <c r="AU733">
        <v>0.99824410085360193</v>
      </c>
      <c r="AV733">
        <v>0.99804852379270059</v>
      </c>
      <c r="AW733">
        <v>0.99548973742054292</v>
      </c>
      <c r="AX733">
        <v>0.99942897895398852</v>
      </c>
      <c r="AY733">
        <v>923.33550233840947</v>
      </c>
      <c r="AZ733">
        <f>_xlfn.STDEV.S(HyperP_results[[#This Row],[Train Time Fold 1]:[Train Time Fold 5]])</f>
        <v>257.56700339891199</v>
      </c>
      <c r="BA733">
        <v>1266.1286714076996</v>
      </c>
      <c r="BB733">
        <v>638.96183848381042</v>
      </c>
      <c r="BC733">
        <v>741.9656298160553</v>
      </c>
      <c r="BD733">
        <v>1099.9933245182037</v>
      </c>
      <c r="BE733">
        <v>869.62804746627808</v>
      </c>
    </row>
    <row r="734" spans="1:57" x14ac:dyDescent="0.25">
      <c r="A734" t="s">
        <v>7</v>
      </c>
      <c r="B7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0.59152593915945118</v>
      </c>
      <c r="C734">
        <v>1</v>
      </c>
      <c r="D734">
        <v>0.85</v>
      </c>
      <c r="E734">
        <v>0.999</v>
      </c>
      <c r="F734">
        <v>256</v>
      </c>
      <c r="G734">
        <v>1</v>
      </c>
      <c r="H734">
        <v>1</v>
      </c>
      <c r="I734">
        <v>3</v>
      </c>
      <c r="J734">
        <v>0</v>
      </c>
      <c r="K734">
        <v>1</v>
      </c>
      <c r="L734" t="b">
        <v>0</v>
      </c>
      <c r="M7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34">
        <f>STANDARDIZE(HyperP_results[[#This Row],[Nparam]],AVERAGE(M:M),_xlfn.STDEV.S(M:M))</f>
        <v>-0.20233564713292826</v>
      </c>
      <c r="O734">
        <f>STANDARDIZE(HyperP_results[[#This Row],[AvgOACC]],AVERAGE(P:P),_xlfn.STDEV.S(P:P))</f>
        <v>-7.9241850878703252E-2</v>
      </c>
      <c r="P734">
        <v>0.96271023546371937</v>
      </c>
      <c r="Q734">
        <f>_xlfn.STDEV.S(HyperP_results[[#This Row],[OACC Fold 1]:[OACC fold 5]])</f>
        <v>8.3298726107092699E-3</v>
      </c>
      <c r="R734">
        <v>0.9548294089380106</v>
      </c>
      <c r="S734">
        <v>0.97130500446214041</v>
      </c>
      <c r="T734">
        <v>0.96546989771401115</v>
      </c>
      <c r="U734">
        <v>0.96897096176288877</v>
      </c>
      <c r="V734">
        <v>0.95297590444154601</v>
      </c>
      <c r="W734">
        <f>STANDARDIZE(HyperP_results[[#This Row],[AvgROCAUC]],AVERAGE(Y:Y),_xlfn.STDEV.S(Y:Y))</f>
        <v>0.15797566218963421</v>
      </c>
      <c r="X734">
        <f>_xlfn.STDEV.S(HyperP_results[[#This Row],[ROC_AUC Fold 1]:[ROC_AUC Fold 5]])</f>
        <v>1.1961343298350639E-3</v>
      </c>
      <c r="Y734">
        <v>0.99521077480109721</v>
      </c>
      <c r="Z734">
        <v>0.9951542462214662</v>
      </c>
      <c r="AA734">
        <v>0.99665459330056005</v>
      </c>
      <c r="AB734">
        <v>0.99488743050350437</v>
      </c>
      <c r="AC734">
        <v>0.99589629948936043</v>
      </c>
      <c r="AD734">
        <v>0.99346130449059478</v>
      </c>
      <c r="AE734">
        <v>0.99595762525348341</v>
      </c>
      <c r="AF734">
        <v>0.99419882341875154</v>
      </c>
      <c r="AG734">
        <v>0.99185164557714023</v>
      </c>
      <c r="AH734">
        <v>0.99883065426312301</v>
      </c>
      <c r="AI734">
        <v>0.99749249025947151</v>
      </c>
      <c r="AJ734">
        <v>0.99527571447722263</v>
      </c>
      <c r="AK734">
        <v>0.99417535495752396</v>
      </c>
      <c r="AL734">
        <v>0.99957767681573262</v>
      </c>
      <c r="AM734">
        <v>0.99644076973658946</v>
      </c>
      <c r="AN734">
        <v>0.99558382085983899</v>
      </c>
      <c r="AO734">
        <v>0.98875898532644202</v>
      </c>
      <c r="AP734">
        <v>0.9990167671668686</v>
      </c>
      <c r="AQ734">
        <v>0.99710954316203226</v>
      </c>
      <c r="AR734">
        <v>0.99589181614640376</v>
      </c>
      <c r="AS734">
        <v>0.99158602150537622</v>
      </c>
      <c r="AT734">
        <v>0.99918367703370214</v>
      </c>
      <c r="AU734">
        <v>0.99628667852176589</v>
      </c>
      <c r="AV734">
        <v>0.99191579956198517</v>
      </c>
      <c r="AW734">
        <v>0.98694721677656982</v>
      </c>
      <c r="AX734">
        <v>0.99828106248492976</v>
      </c>
      <c r="AY734">
        <v>526.00823488235471</v>
      </c>
      <c r="AZ734">
        <f>_xlfn.STDEV.S(HyperP_results[[#This Row],[Train Time Fold 1]:[Train Time Fold 5]])</f>
        <v>88.202473905702377</v>
      </c>
      <c r="BA734">
        <v>414.58989715576172</v>
      </c>
      <c r="BB734">
        <v>661.04039406776428</v>
      </c>
      <c r="BC734">
        <v>525.23802399635315</v>
      </c>
      <c r="BD734">
        <v>524.82037115097046</v>
      </c>
      <c r="BE734">
        <v>504.35248804092407</v>
      </c>
    </row>
    <row r="735" spans="1:57" x14ac:dyDescent="0.25">
      <c r="A735" t="s">
        <v>10</v>
      </c>
      <c r="B7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0.59033050132941134</v>
      </c>
      <c r="C735">
        <v>51</v>
      </c>
      <c r="D735">
        <v>0.9</v>
      </c>
      <c r="E735">
        <v>0.9</v>
      </c>
      <c r="F735">
        <v>256</v>
      </c>
      <c r="G735">
        <v>3</v>
      </c>
      <c r="H735">
        <v>4</v>
      </c>
      <c r="I735">
        <v>7</v>
      </c>
      <c r="J735">
        <v>0</v>
      </c>
      <c r="K735">
        <v>1</v>
      </c>
      <c r="L735" t="b">
        <v>0</v>
      </c>
      <c r="M7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5">
        <f>STANDARDIZE(HyperP_results[[#This Row],[Nparam]],AVERAGE(M:M),_xlfn.STDEV.S(M:M))</f>
        <v>1.1607552805806385</v>
      </c>
      <c r="O735">
        <f>STANDARDIZE(HyperP_results[[#This Row],[AvgOACC]],AVERAGE(P:P),_xlfn.STDEV.S(P:P))</f>
        <v>0.84300417704375596</v>
      </c>
      <c r="P735">
        <v>0.98882405436946519</v>
      </c>
      <c r="Q735">
        <f>_xlfn.STDEV.S(HyperP_results[[#This Row],[OACC Fold 1]:[OACC fold 5]])</f>
        <v>9.1124011840707962E-4</v>
      </c>
      <c r="R735">
        <v>0.98798654493032201</v>
      </c>
      <c r="S735">
        <v>0.98915356627994788</v>
      </c>
      <c r="T735">
        <v>0.98784924830095422</v>
      </c>
      <c r="U735">
        <v>0.99004599437083818</v>
      </c>
      <c r="V735">
        <v>0.98908491796526399</v>
      </c>
      <c r="W735">
        <f>STANDARDIZE(HyperP_results[[#This Row],[AvgROCAUC]],AVERAGE(Y:Y),_xlfn.STDEV.S(Y:Y))</f>
        <v>0.69555426420533684</v>
      </c>
      <c r="X735">
        <f>_xlfn.STDEV.S(HyperP_results[[#This Row],[ROC_AUC Fold 1]:[ROC_AUC Fold 5]])</f>
        <v>3.1465515115749836E-4</v>
      </c>
      <c r="Y735">
        <v>0.99874367581497903</v>
      </c>
      <c r="Z735">
        <v>0.99827142852632178</v>
      </c>
      <c r="AA735">
        <v>0.99889388349680841</v>
      </c>
      <c r="AB735">
        <v>0.99857757860178598</v>
      </c>
      <c r="AC735">
        <v>0.99903089828339897</v>
      </c>
      <c r="AD735">
        <v>0.99894459016658033</v>
      </c>
      <c r="AE735">
        <v>0.99879438115359431</v>
      </c>
      <c r="AF735">
        <v>0.99876890762215198</v>
      </c>
      <c r="AG735">
        <v>0.99611195271193487</v>
      </c>
      <c r="AH735">
        <v>0.99981582607155972</v>
      </c>
      <c r="AI735">
        <v>0.99939348224155911</v>
      </c>
      <c r="AJ735">
        <v>0.99856649061645708</v>
      </c>
      <c r="AK735">
        <v>0.99752877532228346</v>
      </c>
      <c r="AL735">
        <v>0.9997216493228438</v>
      </c>
      <c r="AM735">
        <v>0.99914241492577449</v>
      </c>
      <c r="AN735">
        <v>0.99930938991233043</v>
      </c>
      <c r="AO735">
        <v>0.99643464474544063</v>
      </c>
      <c r="AP735">
        <v>0.99952437653900783</v>
      </c>
      <c r="AQ735">
        <v>0.99928527022238622</v>
      </c>
      <c r="AR735">
        <v>0.99908753109763637</v>
      </c>
      <c r="AS735">
        <v>0.99786301461415083</v>
      </c>
      <c r="AT735">
        <v>0.99998012191242602</v>
      </c>
      <c r="AU735">
        <v>0.9993402635319516</v>
      </c>
      <c r="AV735">
        <v>0.99779048469725951</v>
      </c>
      <c r="AW735">
        <v>0.9982937162122022</v>
      </c>
      <c r="AX735">
        <v>0.99987523052980098</v>
      </c>
      <c r="AY735">
        <v>1069.6096817970276</v>
      </c>
      <c r="AZ735">
        <f>_xlfn.STDEV.S(HyperP_results[[#This Row],[Train Time Fold 1]:[Train Time Fold 5]])</f>
        <v>110.34296834666347</v>
      </c>
      <c r="BA735">
        <v>985.83412456512451</v>
      </c>
      <c r="BB735">
        <v>943.58176565170288</v>
      </c>
      <c r="BC735">
        <v>1068.9015855789185</v>
      </c>
      <c r="BD735">
        <v>1132.1873624324799</v>
      </c>
      <c r="BE735">
        <v>1217.5435707569122</v>
      </c>
    </row>
    <row r="736" spans="1:57" x14ac:dyDescent="0.25">
      <c r="A736" t="s">
        <v>7</v>
      </c>
      <c r="B7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0.58942147390581567</v>
      </c>
      <c r="C736">
        <v>58</v>
      </c>
      <c r="D736">
        <v>0.85</v>
      </c>
      <c r="E736">
        <v>0.999</v>
      </c>
      <c r="F736">
        <v>256</v>
      </c>
      <c r="G736">
        <v>3</v>
      </c>
      <c r="H736">
        <v>16</v>
      </c>
      <c r="I736">
        <v>5</v>
      </c>
      <c r="J736">
        <v>0</v>
      </c>
      <c r="K736">
        <v>1</v>
      </c>
      <c r="L736" t="b">
        <v>0</v>
      </c>
      <c r="M7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6">
        <f>STANDARDIZE(HyperP_results[[#This Row],[Nparam]],AVERAGE(M:M),_xlfn.STDEV.S(M:M))</f>
        <v>1.1607552805806385</v>
      </c>
      <c r="O736">
        <f>STANDARDIZE(HyperP_results[[#This Row],[AvgOACC]],AVERAGE(P:P),_xlfn.STDEV.S(P:P))</f>
        <v>0.81779030036027833</v>
      </c>
      <c r="P736">
        <v>0.9881101118967528</v>
      </c>
      <c r="Q736">
        <f>_xlfn.STDEV.S(HyperP_results[[#This Row],[OACC Fold 1]:[OACC fold 5]])</f>
        <v>4.1358544399079161E-3</v>
      </c>
      <c r="R736">
        <v>0.99286057527287708</v>
      </c>
      <c r="S736">
        <v>0.98935951122399945</v>
      </c>
      <c r="T736">
        <v>0.99059518088830922</v>
      </c>
      <c r="U736">
        <v>0.98283792132903136</v>
      </c>
      <c r="V736">
        <v>0.98489737076954764</v>
      </c>
      <c r="W736">
        <f>STANDARDIZE(HyperP_results[[#This Row],[AvgROCAUC]],AVERAGE(Y:Y),_xlfn.STDEV.S(Y:Y))</f>
        <v>0.71138612683300928</v>
      </c>
      <c r="X736">
        <f>_xlfn.STDEV.S(HyperP_results[[#This Row],[ROC_AUC Fold 1]:[ROC_AUC Fold 5]])</f>
        <v>4.7243381091661676E-4</v>
      </c>
      <c r="Y736">
        <v>0.99884772088544727</v>
      </c>
      <c r="Z736">
        <v>0.99950620691941872</v>
      </c>
      <c r="AA736">
        <v>0.99885268438196384</v>
      </c>
      <c r="AB736">
        <v>0.99907644617384095</v>
      </c>
      <c r="AC736">
        <v>0.99833513867063972</v>
      </c>
      <c r="AD736">
        <v>0.99846812828137299</v>
      </c>
      <c r="AE736">
        <v>0.99957266861448302</v>
      </c>
      <c r="AF736">
        <v>0.99978669558126576</v>
      </c>
      <c r="AG736">
        <v>0.99919603606011997</v>
      </c>
      <c r="AH736">
        <v>0.99994092588569949</v>
      </c>
      <c r="AI736">
        <v>0.99901504880053449</v>
      </c>
      <c r="AJ736">
        <v>0.99957407625484851</v>
      </c>
      <c r="AK736">
        <v>0.99767688469078597</v>
      </c>
      <c r="AL736">
        <v>0.99992304422455081</v>
      </c>
      <c r="AM736">
        <v>0.99969255055729189</v>
      </c>
      <c r="AN736">
        <v>0.99901481873197939</v>
      </c>
      <c r="AO736">
        <v>0.99771616764688409</v>
      </c>
      <c r="AP736">
        <v>0.99961657122407821</v>
      </c>
      <c r="AQ736">
        <v>0.9988764371125175</v>
      </c>
      <c r="AR736">
        <v>0.99904977695616082</v>
      </c>
      <c r="AS736">
        <v>0.99599544050377242</v>
      </c>
      <c r="AT736">
        <v>0.99952592771925208</v>
      </c>
      <c r="AU736">
        <v>0.99902818469804899</v>
      </c>
      <c r="AV736">
        <v>0.99851571972095621</v>
      </c>
      <c r="AW736">
        <v>0.99672429157013021</v>
      </c>
      <c r="AX736">
        <v>0.99980549923271156</v>
      </c>
      <c r="AY736">
        <v>2058.2120697498322</v>
      </c>
      <c r="AZ736">
        <f>_xlfn.STDEV.S(HyperP_results[[#This Row],[Train Time Fold 1]:[Train Time Fold 5]])</f>
        <v>696.29171237106266</v>
      </c>
      <c r="BA736">
        <v>2995.0135729312897</v>
      </c>
      <c r="BB736">
        <v>2219.1450037956238</v>
      </c>
      <c r="BC736">
        <v>2302.8417067527771</v>
      </c>
      <c r="BD736">
        <v>1193.4095067977905</v>
      </c>
      <c r="BE736">
        <v>1580.6505584716797</v>
      </c>
    </row>
    <row r="737" spans="1:57" x14ac:dyDescent="0.25">
      <c r="A737" t="s">
        <v>4</v>
      </c>
      <c r="B7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0.58717943549196705</v>
      </c>
      <c r="C737">
        <v>47</v>
      </c>
      <c r="D737">
        <v>0.85</v>
      </c>
      <c r="E737">
        <v>0.9</v>
      </c>
      <c r="F737">
        <v>256</v>
      </c>
      <c r="G737">
        <v>3</v>
      </c>
      <c r="H737">
        <v>2</v>
      </c>
      <c r="I737">
        <v>7</v>
      </c>
      <c r="J737">
        <v>0</v>
      </c>
      <c r="K737">
        <v>1</v>
      </c>
      <c r="L737" t="b">
        <v>0</v>
      </c>
      <c r="M7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7">
        <f>STANDARDIZE(HyperP_results[[#This Row],[Nparam]],AVERAGE(M:M),_xlfn.STDEV.S(M:M))</f>
        <v>1.1607552805806385</v>
      </c>
      <c r="O737">
        <f>STANDARDIZE(HyperP_results[[#This Row],[AvgOACC]],AVERAGE(P:P),_xlfn.STDEV.S(P:P))</f>
        <v>0.84009488358027729</v>
      </c>
      <c r="P737">
        <v>0.98874167639184452</v>
      </c>
      <c r="Q737">
        <f>_xlfn.STDEV.S(HyperP_results[[#This Row],[OACC Fold 1]:[OACC fold 5]])</f>
        <v>2.9618386771201755E-3</v>
      </c>
      <c r="R737">
        <v>0.98764330335690254</v>
      </c>
      <c r="S737">
        <v>0.99196814718198667</v>
      </c>
      <c r="T737">
        <v>0.99011464268552207</v>
      </c>
      <c r="U737">
        <v>0.98977140111210271</v>
      </c>
      <c r="V737">
        <v>0.98421088762270881</v>
      </c>
      <c r="W737">
        <f>STANDARDIZE(HyperP_results[[#This Row],[AvgROCAUC]],AVERAGE(Y:Y),_xlfn.STDEV.S(Y:Y))</f>
        <v>0.66803778978985273</v>
      </c>
      <c r="X737">
        <f>_xlfn.STDEV.S(HyperP_results[[#This Row],[ROC_AUC Fold 1]:[ROC_AUC Fold 5]])</f>
        <v>4.5204510864451584E-4</v>
      </c>
      <c r="Y737">
        <v>0.99856284090079828</v>
      </c>
      <c r="Z737">
        <v>0.99830250451799218</v>
      </c>
      <c r="AA737">
        <v>0.99936439740927929</v>
      </c>
      <c r="AB737">
        <v>0.99841966947613814</v>
      </c>
      <c r="AC737">
        <v>0.99842461051161935</v>
      </c>
      <c r="AD737">
        <v>0.99830302258896264</v>
      </c>
      <c r="AE737">
        <v>0.9993262210453282</v>
      </c>
      <c r="AF737">
        <v>0.99839106995125848</v>
      </c>
      <c r="AG737">
        <v>0.99496843996910833</v>
      </c>
      <c r="AH737">
        <v>0.99979958176733541</v>
      </c>
      <c r="AI737">
        <v>0.99950595715845647</v>
      </c>
      <c r="AJ737">
        <v>0.99937617715524485</v>
      </c>
      <c r="AK737">
        <v>0.99839177508465504</v>
      </c>
      <c r="AL737">
        <v>0.99996521334674549</v>
      </c>
      <c r="AM737">
        <v>0.99946529567246445</v>
      </c>
      <c r="AN737">
        <v>0.99964119678591712</v>
      </c>
      <c r="AO737">
        <v>0.99375267332026374</v>
      </c>
      <c r="AP737">
        <v>0.99979744171310969</v>
      </c>
      <c r="AQ737">
        <v>0.99941626270406192</v>
      </c>
      <c r="AR737">
        <v>0.99895238275107889</v>
      </c>
      <c r="AS737">
        <v>0.99463809926929259</v>
      </c>
      <c r="AT737">
        <v>0.99979204130781496</v>
      </c>
      <c r="AU737">
        <v>0.998491821505335</v>
      </c>
      <c r="AV737">
        <v>0.99829300916986818</v>
      </c>
      <c r="AW737">
        <v>0.99677850056436756</v>
      </c>
      <c r="AX737">
        <v>0.99950596345499787</v>
      </c>
      <c r="AY737">
        <v>1041.1831835269927</v>
      </c>
      <c r="AZ737">
        <f>_xlfn.STDEV.S(HyperP_results[[#This Row],[Train Time Fold 1]:[Train Time Fold 5]])</f>
        <v>189.76441944169554</v>
      </c>
      <c r="BA737">
        <v>884.36505198478699</v>
      </c>
      <c r="BB737">
        <v>1335.4698400497437</v>
      </c>
      <c r="BC737">
        <v>1080.4073081016541</v>
      </c>
      <c r="BD737">
        <v>1041.4283335208893</v>
      </c>
      <c r="BE737">
        <v>864.24538397789001</v>
      </c>
    </row>
    <row r="738" spans="1:57" x14ac:dyDescent="0.25">
      <c r="A738" t="s">
        <v>4</v>
      </c>
      <c r="B7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0.58656150557392306</v>
      </c>
      <c r="C738">
        <v>51</v>
      </c>
      <c r="D738">
        <v>0.85</v>
      </c>
      <c r="E738">
        <v>0.9</v>
      </c>
      <c r="F738">
        <v>256</v>
      </c>
      <c r="G738">
        <v>3</v>
      </c>
      <c r="H738">
        <v>4</v>
      </c>
      <c r="I738">
        <v>7</v>
      </c>
      <c r="J738">
        <v>0</v>
      </c>
      <c r="K738">
        <v>1</v>
      </c>
      <c r="L738" t="b">
        <v>0</v>
      </c>
      <c r="M7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38">
        <f>STANDARDIZE(HyperP_results[[#This Row],[Nparam]],AVERAGE(M:M),_xlfn.STDEV.S(M:M))</f>
        <v>1.1607552805806385</v>
      </c>
      <c r="O738">
        <f>STANDARDIZE(HyperP_results[[#This Row],[AvgOACC]],AVERAGE(P:P),_xlfn.STDEV.S(P:P))</f>
        <v>0.81245659567723805</v>
      </c>
      <c r="P738">
        <v>0.98795908560444834</v>
      </c>
      <c r="Q738">
        <f>_xlfn.STDEV.S(HyperP_results[[#This Row],[OACC Fold 1]:[OACC fold 5]])</f>
        <v>2.7586032920139357E-3</v>
      </c>
      <c r="R738">
        <v>0.98441683256676049</v>
      </c>
      <c r="S738">
        <v>0.98839843481842515</v>
      </c>
      <c r="T738">
        <v>0.98647628200727677</v>
      </c>
      <c r="U738">
        <v>0.98867302807716073</v>
      </c>
      <c r="V738">
        <v>0.99183085055261888</v>
      </c>
      <c r="W738">
        <f>STANDARDIZE(HyperP_results[[#This Row],[AvgROCAUC]],AVERAGE(Y:Y),_xlfn.STDEV.S(Y:Y))</f>
        <v>0.68903800059446252</v>
      </c>
      <c r="X738">
        <f>_xlfn.STDEV.S(HyperP_results[[#This Row],[ROC_AUC Fold 1]:[ROC_AUC Fold 5]])</f>
        <v>4.0207668751996199E-4</v>
      </c>
      <c r="Y738">
        <v>0.99870085172519707</v>
      </c>
      <c r="Z738">
        <v>0.99801505882672659</v>
      </c>
      <c r="AA738">
        <v>0.99907940327522093</v>
      </c>
      <c r="AB738">
        <v>0.99877203024829397</v>
      </c>
      <c r="AC738">
        <v>0.99882663762250601</v>
      </c>
      <c r="AD738">
        <v>0.9988111286532374</v>
      </c>
      <c r="AE738">
        <v>0.99893273243835634</v>
      </c>
      <c r="AF738">
        <v>0.99752552061461286</v>
      </c>
      <c r="AG738">
        <v>0.99555508524921288</v>
      </c>
      <c r="AH738">
        <v>0.99954333540865925</v>
      </c>
      <c r="AI738">
        <v>0.99913965658018766</v>
      </c>
      <c r="AJ738">
        <v>0.99873500481045907</v>
      </c>
      <c r="AK738">
        <v>0.99871175666844869</v>
      </c>
      <c r="AL738">
        <v>0.99990068137603016</v>
      </c>
      <c r="AM738">
        <v>0.99919291386805509</v>
      </c>
      <c r="AN738">
        <v>0.99902265100360466</v>
      </c>
      <c r="AO738">
        <v>0.99721692508762549</v>
      </c>
      <c r="AP738">
        <v>0.99992741050968281</v>
      </c>
      <c r="AQ738">
        <v>0.99923960320716487</v>
      </c>
      <c r="AR738">
        <v>0.99823392458651894</v>
      </c>
      <c r="AS738">
        <v>0.99809964058694234</v>
      </c>
      <c r="AT738">
        <v>0.99990052338544966</v>
      </c>
      <c r="AU738">
        <v>0.9994370756753076</v>
      </c>
      <c r="AV738">
        <v>0.99910345486500718</v>
      </c>
      <c r="AW738">
        <v>0.99720081090714663</v>
      </c>
      <c r="AX738">
        <v>0.9993099976841453</v>
      </c>
      <c r="AY738">
        <v>996.9101953029633</v>
      </c>
      <c r="AZ738">
        <f>_xlfn.STDEV.S(HyperP_results[[#This Row],[Train Time Fold 1]:[Train Time Fold 5]])</f>
        <v>149.80549392475291</v>
      </c>
      <c r="BA738">
        <v>1050.1841702461243</v>
      </c>
      <c r="BB738">
        <v>948.05406880378723</v>
      </c>
      <c r="BC738">
        <v>783.3608386516571</v>
      </c>
      <c r="BD738">
        <v>1009.0898439884186</v>
      </c>
      <c r="BE738">
        <v>1193.8620548248291</v>
      </c>
    </row>
    <row r="739" spans="1:57" x14ac:dyDescent="0.25">
      <c r="A739" t="s">
        <v>3</v>
      </c>
      <c r="B7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0.58640068591677752</v>
      </c>
      <c r="C739">
        <v>37</v>
      </c>
      <c r="D739">
        <v>0.9</v>
      </c>
      <c r="E739">
        <v>0.999</v>
      </c>
      <c r="F739">
        <v>256</v>
      </c>
      <c r="G739">
        <v>2</v>
      </c>
      <c r="H739">
        <v>16</v>
      </c>
      <c r="I739">
        <v>3</v>
      </c>
      <c r="J739">
        <v>0</v>
      </c>
      <c r="K739">
        <v>1</v>
      </c>
      <c r="L739" t="b">
        <v>0</v>
      </c>
      <c r="M7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39">
        <f>STANDARDIZE(HyperP_results[[#This Row],[Nparam]],AVERAGE(M:M),_xlfn.STDEV.S(M:M))</f>
        <v>0.47334860036161824</v>
      </c>
      <c r="O739">
        <f>STANDARDIZE(HyperP_results[[#This Row],[AvgOACC]],AVERAGE(P:P),_xlfn.STDEV.S(P:P))</f>
        <v>0.3770323406433933</v>
      </c>
      <c r="P739">
        <v>0.97562984828722443</v>
      </c>
      <c r="Q739">
        <f>_xlfn.STDEV.S(HyperP_results[[#This Row],[OACC Fold 1]:[OACC fold 5]])</f>
        <v>1.9621893221605613E-3</v>
      </c>
      <c r="R739">
        <v>0.97775794604242461</v>
      </c>
      <c r="S739">
        <v>0.97624768311937937</v>
      </c>
      <c r="T739">
        <v>0.97679686963685042</v>
      </c>
      <c r="U739">
        <v>0.97281526738518564</v>
      </c>
      <c r="V739">
        <v>0.97453147525228256</v>
      </c>
      <c r="W739">
        <f>STANDARDIZE(HyperP_results[[#This Row],[AvgROCAUC]],AVERAGE(Y:Y),_xlfn.STDEV.S(Y:Y))</f>
        <v>0.38798138090893869</v>
      </c>
      <c r="X739">
        <f>_xlfn.STDEV.S(HyperP_results[[#This Row],[ROC_AUC Fold 1]:[ROC_AUC Fold 5]])</f>
        <v>5.0732076082548433E-4</v>
      </c>
      <c r="Y739">
        <v>0.99672234433495732</v>
      </c>
      <c r="Z739">
        <v>0.99738053351077094</v>
      </c>
      <c r="AA739">
        <v>0.9969661950488985</v>
      </c>
      <c r="AB739">
        <v>0.99643334981044041</v>
      </c>
      <c r="AC739">
        <v>0.9960515476411258</v>
      </c>
      <c r="AD739">
        <v>0.99678009566355075</v>
      </c>
      <c r="AE739">
        <v>0.99852147854267537</v>
      </c>
      <c r="AF739">
        <v>0.99811618128801805</v>
      </c>
      <c r="AG739">
        <v>0.99337395294956321</v>
      </c>
      <c r="AH739">
        <v>0.99948298300693539</v>
      </c>
      <c r="AI739">
        <v>0.99828997040468781</v>
      </c>
      <c r="AJ739">
        <v>0.99775585976123238</v>
      </c>
      <c r="AK739">
        <v>0.99207657577377761</v>
      </c>
      <c r="AL739">
        <v>0.99943386229920184</v>
      </c>
      <c r="AM739">
        <v>0.99752322748809041</v>
      </c>
      <c r="AN739">
        <v>0.99770488518963729</v>
      </c>
      <c r="AO739">
        <v>0.99191216657755588</v>
      </c>
      <c r="AP739">
        <v>0.99964436320345373</v>
      </c>
      <c r="AQ739">
        <v>0.99774975903054386</v>
      </c>
      <c r="AR739">
        <v>0.99606345954585418</v>
      </c>
      <c r="AS739">
        <v>0.99044525634170966</v>
      </c>
      <c r="AT739">
        <v>0.99940546708306488</v>
      </c>
      <c r="AU739">
        <v>0.99766075898482853</v>
      </c>
      <c r="AV739">
        <v>0.9969064563840605</v>
      </c>
      <c r="AW739">
        <v>0.99346536565080501</v>
      </c>
      <c r="AX739">
        <v>0.99950465644201425</v>
      </c>
      <c r="AY739">
        <v>973.47727022171023</v>
      </c>
      <c r="AZ739">
        <f>_xlfn.STDEV.S(HyperP_results[[#This Row],[Train Time Fold 1]:[Train Time Fold 5]])</f>
        <v>155.29857335002512</v>
      </c>
      <c r="BA739">
        <v>942.02052330970764</v>
      </c>
      <c r="BB739">
        <v>994.7392110824585</v>
      </c>
      <c r="BC739">
        <v>1046.947901725769</v>
      </c>
      <c r="BD739">
        <v>732.52005386352539</v>
      </c>
      <c r="BE739">
        <v>1151.1586611270905</v>
      </c>
    </row>
    <row r="740" spans="1:57" x14ac:dyDescent="0.25">
      <c r="A740" t="s">
        <v>4</v>
      </c>
      <c r="B7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0.58634654547369014</v>
      </c>
      <c r="C740">
        <v>55</v>
      </c>
      <c r="D740">
        <v>0.85</v>
      </c>
      <c r="E740">
        <v>0.9</v>
      </c>
      <c r="F740">
        <v>256</v>
      </c>
      <c r="G740">
        <v>3</v>
      </c>
      <c r="H740">
        <v>8</v>
      </c>
      <c r="I740">
        <v>7</v>
      </c>
      <c r="J740">
        <v>0</v>
      </c>
      <c r="K740">
        <v>1</v>
      </c>
      <c r="L740" t="b">
        <v>0</v>
      </c>
      <c r="M7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0">
        <f>STANDARDIZE(HyperP_results[[#This Row],[Nparam]],AVERAGE(M:M),_xlfn.STDEV.S(M:M))</f>
        <v>1.1607552805806385</v>
      </c>
      <c r="O740">
        <f>STANDARDIZE(HyperP_results[[#This Row],[AvgOACC]],AVERAGE(P:P),_xlfn.STDEV.S(P:P))</f>
        <v>0.82215424055550024</v>
      </c>
      <c r="P740">
        <v>0.98823367886318392</v>
      </c>
      <c r="Q740">
        <f>_xlfn.STDEV.S(HyperP_results[[#This Row],[OACC Fold 1]:[OACC fold 5]])</f>
        <v>4.0710244916859588E-3</v>
      </c>
      <c r="R740">
        <v>0.99183085055261888</v>
      </c>
      <c r="S740">
        <v>0.99045788425894143</v>
      </c>
      <c r="T740">
        <v>0.98949680785336724</v>
      </c>
      <c r="U740">
        <v>0.98139630672067002</v>
      </c>
      <c r="V740">
        <v>0.98798654493032201</v>
      </c>
      <c r="W740">
        <f>STANDARDIZE(HyperP_results[[#This Row],[AvgROCAUC]],AVERAGE(Y:Y),_xlfn.STDEV.S(Y:Y))</f>
        <v>0.67751027762360028</v>
      </c>
      <c r="X740">
        <f>_xlfn.STDEV.S(HyperP_results[[#This Row],[ROC_AUC Fold 1]:[ROC_AUC Fold 5]])</f>
        <v>5.0801924393032902E-4</v>
      </c>
      <c r="Y740">
        <v>0.99862509293565671</v>
      </c>
      <c r="Z740">
        <v>0.99906255021052592</v>
      </c>
      <c r="AA740">
        <v>0.99906024520150372</v>
      </c>
      <c r="AB740">
        <v>0.99879060790856899</v>
      </c>
      <c r="AC740">
        <v>0.9978994376152488</v>
      </c>
      <c r="AD740">
        <v>0.99831262374243612</v>
      </c>
      <c r="AE740">
        <v>0.99944577507292742</v>
      </c>
      <c r="AF740">
        <v>0.99927096919454617</v>
      </c>
      <c r="AG740">
        <v>0.99802159448701955</v>
      </c>
      <c r="AH740">
        <v>0.99930025971927894</v>
      </c>
      <c r="AI740">
        <v>0.99940500749672045</v>
      </c>
      <c r="AJ740">
        <v>0.99952524954024746</v>
      </c>
      <c r="AK740">
        <v>0.99724195033565022</v>
      </c>
      <c r="AL740">
        <v>0.99994414314842817</v>
      </c>
      <c r="AM740">
        <v>0.99940508465324029</v>
      </c>
      <c r="AN740">
        <v>0.99911245364517243</v>
      </c>
      <c r="AO740">
        <v>0.99651978256995188</v>
      </c>
      <c r="AP740">
        <v>0.99986276363672721</v>
      </c>
      <c r="AQ740">
        <v>0.9987123927066256</v>
      </c>
      <c r="AR740">
        <v>0.99827591889395717</v>
      </c>
      <c r="AS740">
        <v>0.99458459573456892</v>
      </c>
      <c r="AT740">
        <v>0.99974922586051862</v>
      </c>
      <c r="AU740">
        <v>0.99922142320216145</v>
      </c>
      <c r="AV740">
        <v>0.99844709939319332</v>
      </c>
      <c r="AW740">
        <v>0.99547340046337551</v>
      </c>
      <c r="AX740">
        <v>0.99986379775688994</v>
      </c>
      <c r="AY740">
        <v>1136.4054162979126</v>
      </c>
      <c r="AZ740">
        <f>_xlfn.STDEV.S(HyperP_results[[#This Row],[Train Time Fold 1]:[Train Time Fold 5]])</f>
        <v>171.01830261897774</v>
      </c>
      <c r="BA740">
        <v>1335.2366569042206</v>
      </c>
      <c r="BB740">
        <v>1108.8484652042389</v>
      </c>
      <c r="BC740">
        <v>1244.5902421474457</v>
      </c>
      <c r="BD740">
        <v>882.78306603431702</v>
      </c>
      <c r="BE740">
        <v>1110.5686511993408</v>
      </c>
    </row>
    <row r="741" spans="1:57" x14ac:dyDescent="0.25">
      <c r="A741" t="s">
        <v>10</v>
      </c>
      <c r="B7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0.58601139867553309</v>
      </c>
      <c r="C741">
        <v>43</v>
      </c>
      <c r="D741">
        <v>0.9</v>
      </c>
      <c r="E741">
        <v>0.9</v>
      </c>
      <c r="F741">
        <v>256</v>
      </c>
      <c r="G741">
        <v>3</v>
      </c>
      <c r="H741">
        <v>1</v>
      </c>
      <c r="I741">
        <v>7</v>
      </c>
      <c r="J741">
        <v>0</v>
      </c>
      <c r="K741">
        <v>1</v>
      </c>
      <c r="L741" t="b">
        <v>0</v>
      </c>
      <c r="M7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1">
        <f>STANDARDIZE(HyperP_results[[#This Row],[Nparam]],AVERAGE(M:M),_xlfn.STDEV.S(M:M))</f>
        <v>1.1607552805806385</v>
      </c>
      <c r="O741">
        <f>STANDARDIZE(HyperP_results[[#This Row],[AvgOACC]],AVERAGE(P:P),_xlfn.STDEV.S(P:P))</f>
        <v>0.7823938965546372</v>
      </c>
      <c r="P741">
        <v>0.98710784650236838</v>
      </c>
      <c r="Q741">
        <f>_xlfn.STDEV.S(HyperP_results[[#This Row],[OACC Fold 1]:[OACC fold 5]])</f>
        <v>2.8935895740838753E-3</v>
      </c>
      <c r="R741">
        <v>0.98482872245486375</v>
      </c>
      <c r="S741">
        <v>0.99004599437083818</v>
      </c>
      <c r="T741">
        <v>0.98681952358069613</v>
      </c>
      <c r="U741">
        <v>0.98379899773460566</v>
      </c>
      <c r="V741">
        <v>0.99004599437083818</v>
      </c>
      <c r="W741">
        <f>STANDARDIZE(HyperP_results[[#This Row],[AvgROCAUC]],AVERAGE(Y:Y),_xlfn.STDEV.S(Y:Y))</f>
        <v>0.71305580082969988</v>
      </c>
      <c r="X741">
        <f>_xlfn.STDEV.S(HyperP_results[[#This Row],[ROC_AUC Fold 1]:[ROC_AUC Fold 5]])</f>
        <v>4.284607409685236E-4</v>
      </c>
      <c r="Y741">
        <v>0.99885869377933412</v>
      </c>
      <c r="Z741">
        <v>0.99867547552899649</v>
      </c>
      <c r="AA741">
        <v>0.99938915537290296</v>
      </c>
      <c r="AB741">
        <v>0.99876033782369322</v>
      </c>
      <c r="AC741">
        <v>0.99829910089455043</v>
      </c>
      <c r="AD741">
        <v>0.99916939927652759</v>
      </c>
      <c r="AE741">
        <v>0.99864487110714018</v>
      </c>
      <c r="AF741">
        <v>0.9980413395813752</v>
      </c>
      <c r="AG741">
        <v>0.99840365650804963</v>
      </c>
      <c r="AH741">
        <v>0.99993371577011991</v>
      </c>
      <c r="AI741">
        <v>0.9995592819582787</v>
      </c>
      <c r="AJ741">
        <v>0.99945814752518725</v>
      </c>
      <c r="AK741">
        <v>0.99878375066832992</v>
      </c>
      <c r="AL741">
        <v>0.9998348567551113</v>
      </c>
      <c r="AM741">
        <v>0.99896146359745763</v>
      </c>
      <c r="AN741">
        <v>0.99847144794446385</v>
      </c>
      <c r="AO741">
        <v>0.99790330006534778</v>
      </c>
      <c r="AP741">
        <v>0.99989077105780333</v>
      </c>
      <c r="AQ741">
        <v>0.99903909270105118</v>
      </c>
      <c r="AR741">
        <v>0.99885948793607982</v>
      </c>
      <c r="AS741">
        <v>0.99517532525396557</v>
      </c>
      <c r="AT741">
        <v>0.99979149552217361</v>
      </c>
      <c r="AU741">
        <v>0.99923824332350164</v>
      </c>
      <c r="AV741">
        <v>0.99896519582900978</v>
      </c>
      <c r="AW741">
        <v>0.99852633220459819</v>
      </c>
      <c r="AX741">
        <v>0.99997666048243661</v>
      </c>
      <c r="AY741">
        <v>1142.2052511692048</v>
      </c>
      <c r="AZ741">
        <f>_xlfn.STDEV.S(HyperP_results[[#This Row],[Train Time Fold 1]:[Train Time Fold 5]])</f>
        <v>156.58812756286011</v>
      </c>
      <c r="BA741">
        <v>1177.4124176502228</v>
      </c>
      <c r="BB741">
        <v>1373.559871673584</v>
      </c>
      <c r="BC741">
        <v>1040.5958371162415</v>
      </c>
      <c r="BD741">
        <v>961.27667498588562</v>
      </c>
      <c r="BE741">
        <v>1158.1814544200897</v>
      </c>
    </row>
    <row r="742" spans="1:57" x14ac:dyDescent="0.25">
      <c r="A742" t="s">
        <v>4</v>
      </c>
      <c r="B7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0.58492395763421734</v>
      </c>
      <c r="C742">
        <v>43</v>
      </c>
      <c r="D742">
        <v>0.85</v>
      </c>
      <c r="E742">
        <v>0.9</v>
      </c>
      <c r="F742">
        <v>256</v>
      </c>
      <c r="G742">
        <v>3</v>
      </c>
      <c r="H742">
        <v>1</v>
      </c>
      <c r="I742">
        <v>7</v>
      </c>
      <c r="J742">
        <v>0</v>
      </c>
      <c r="K742">
        <v>1</v>
      </c>
      <c r="L742" t="b">
        <v>0</v>
      </c>
      <c r="M7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2">
        <f>STANDARDIZE(HyperP_results[[#This Row],[Nparam]],AVERAGE(M:M),_xlfn.STDEV.S(M:M))</f>
        <v>1.1607552805806385</v>
      </c>
      <c r="O742">
        <f>STANDARDIZE(HyperP_results[[#This Row],[AvgOACC]],AVERAGE(P:P),_xlfn.STDEV.S(P:P))</f>
        <v>0.78336366104246336</v>
      </c>
      <c r="P742">
        <v>0.98713530582824194</v>
      </c>
      <c r="Q742">
        <f>_xlfn.STDEV.S(HyperP_results[[#This Row],[OACC Fold 1]:[OACC fold 5]])</f>
        <v>1.4680149570479651E-3</v>
      </c>
      <c r="R742">
        <v>0.98633898537790898</v>
      </c>
      <c r="S742">
        <v>0.98970275279741882</v>
      </c>
      <c r="T742">
        <v>0.98627033706322509</v>
      </c>
      <c r="U742">
        <v>0.98702546852474771</v>
      </c>
      <c r="V742">
        <v>0.98633898537790898</v>
      </c>
      <c r="W742">
        <f>STANDARDIZE(HyperP_results[[#This Row],[AvgROCAUC]],AVERAGE(Y:Y),_xlfn.STDEV.S(Y:Y))</f>
        <v>0.70163499190529632</v>
      </c>
      <c r="X742">
        <f>_xlfn.STDEV.S(HyperP_results[[#This Row],[ROC_AUC Fold 1]:[ROC_AUC Fold 5]])</f>
        <v>3.7579979124388146E-4</v>
      </c>
      <c r="Y742">
        <v>0.99878363761586875</v>
      </c>
      <c r="Z742">
        <v>0.99885085043705224</v>
      </c>
      <c r="AA742">
        <v>0.99924700956536394</v>
      </c>
      <c r="AB742">
        <v>0.99871561563594191</v>
      </c>
      <c r="AC742">
        <v>0.99821025853850853</v>
      </c>
      <c r="AD742">
        <v>0.99889445390247744</v>
      </c>
      <c r="AE742">
        <v>0.99883226500486966</v>
      </c>
      <c r="AF742">
        <v>0.99791500485489748</v>
      </c>
      <c r="AG742">
        <v>0.99901944840491885</v>
      </c>
      <c r="AH742">
        <v>0.9998019085377019</v>
      </c>
      <c r="AI742">
        <v>0.99959478360200205</v>
      </c>
      <c r="AJ742">
        <v>0.99958153820630236</v>
      </c>
      <c r="AK742">
        <v>0.99824637616586465</v>
      </c>
      <c r="AL742">
        <v>0.99958951174648469</v>
      </c>
      <c r="AM742">
        <v>0.99924194683645728</v>
      </c>
      <c r="AN742">
        <v>0.99864033245863715</v>
      </c>
      <c r="AO742">
        <v>0.99653017881542205</v>
      </c>
      <c r="AP742">
        <v>0.9999455507008721</v>
      </c>
      <c r="AQ742">
        <v>0.99881251293577289</v>
      </c>
      <c r="AR742">
        <v>0.99919294273442938</v>
      </c>
      <c r="AS742">
        <v>0.99549508406107057</v>
      </c>
      <c r="AT742">
        <v>0.9998011616731397</v>
      </c>
      <c r="AU742">
        <v>0.9992258789911862</v>
      </c>
      <c r="AV742">
        <v>0.9992116253870772</v>
      </c>
      <c r="AW742">
        <v>0.99745262282421432</v>
      </c>
      <c r="AX742">
        <v>0.99964295565101002</v>
      </c>
      <c r="AY742">
        <v>1058.5045829296112</v>
      </c>
      <c r="AZ742">
        <f>_xlfn.STDEV.S(HyperP_results[[#This Row],[Train Time Fold 1]:[Train Time Fold 5]])</f>
        <v>141.9364663429931</v>
      </c>
      <c r="BA742">
        <v>1058.1546967029572</v>
      </c>
      <c r="BB742">
        <v>1057.875540971756</v>
      </c>
      <c r="BC742">
        <v>1193.6885905265808</v>
      </c>
      <c r="BD742">
        <v>1154.6550772190094</v>
      </c>
      <c r="BE742">
        <v>828.14900922775269</v>
      </c>
    </row>
    <row r="743" spans="1:57" x14ac:dyDescent="0.25">
      <c r="A743" t="s">
        <v>10</v>
      </c>
      <c r="B7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0.58433924808414139</v>
      </c>
      <c r="C743">
        <v>33</v>
      </c>
      <c r="D743">
        <v>0.9</v>
      </c>
      <c r="E743">
        <v>0.9</v>
      </c>
      <c r="F743">
        <v>256</v>
      </c>
      <c r="G743">
        <v>2</v>
      </c>
      <c r="H743">
        <v>8</v>
      </c>
      <c r="I743">
        <v>3</v>
      </c>
      <c r="J743">
        <v>0</v>
      </c>
      <c r="K743">
        <v>1</v>
      </c>
      <c r="L743" t="b">
        <v>0</v>
      </c>
      <c r="M7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43">
        <f>STANDARDIZE(HyperP_results[[#This Row],[Nparam]],AVERAGE(M:M),_xlfn.STDEV.S(M:M))</f>
        <v>0.47334860036161824</v>
      </c>
      <c r="O743">
        <f>STANDARDIZE(HyperP_results[[#This Row],[AvgOACC]],AVERAGE(P:P),_xlfn.STDEV.S(P:P))</f>
        <v>0.32854411625210223</v>
      </c>
      <c r="P743">
        <v>0.9742568819935471</v>
      </c>
      <c r="Q743">
        <f>_xlfn.STDEV.S(HyperP_results[[#This Row],[OACC Fold 1]:[OACC fold 5]])</f>
        <v>1.0875938434650335E-3</v>
      </c>
      <c r="R743">
        <v>0.97398228873481152</v>
      </c>
      <c r="S743">
        <v>0.97391364042012774</v>
      </c>
      <c r="T743">
        <v>0.97487471682570193</v>
      </c>
      <c r="U743">
        <v>0.97281526738518564</v>
      </c>
      <c r="V743">
        <v>0.97569849660190844</v>
      </c>
      <c r="W743">
        <f>STANDARDIZE(HyperP_results[[#This Row],[AvgROCAUC]],AVERAGE(Y:Y),_xlfn.STDEV.S(Y:Y))</f>
        <v>0.41795484518876791</v>
      </c>
      <c r="X743">
        <f>_xlfn.STDEV.S(HyperP_results[[#This Row],[ROC_AUC Fold 1]:[ROC_AUC Fold 5]])</f>
        <v>2.8112478280271756E-4</v>
      </c>
      <c r="Y743">
        <v>0.99691932628689273</v>
      </c>
      <c r="Z743">
        <v>0.99711411390447946</v>
      </c>
      <c r="AA743">
        <v>0.99689731194972053</v>
      </c>
      <c r="AB743">
        <v>0.99719869169847186</v>
      </c>
      <c r="AC743">
        <v>0.99647253313675188</v>
      </c>
      <c r="AD743">
        <v>0.99691398074504045</v>
      </c>
      <c r="AE743">
        <v>0.99782072373973019</v>
      </c>
      <c r="AF743">
        <v>0.9964890685188601</v>
      </c>
      <c r="AG743">
        <v>0.99475873284619487</v>
      </c>
      <c r="AH743">
        <v>0.99950024706854212</v>
      </c>
      <c r="AI743">
        <v>0.99811604996424741</v>
      </c>
      <c r="AJ743">
        <v>0.99674744090245559</v>
      </c>
      <c r="AK743">
        <v>0.99318333036297746</v>
      </c>
      <c r="AL743">
        <v>0.99941786216223849</v>
      </c>
      <c r="AM743">
        <v>0.99788230428718272</v>
      </c>
      <c r="AN743">
        <v>0.99629702047796476</v>
      </c>
      <c r="AO743">
        <v>0.99514651280223365</v>
      </c>
      <c r="AP743">
        <v>0.99929026322437187</v>
      </c>
      <c r="AQ743">
        <v>0.99757749745528135</v>
      </c>
      <c r="AR743">
        <v>0.99649153114799993</v>
      </c>
      <c r="AS743">
        <v>0.99310951702013894</v>
      </c>
      <c r="AT743">
        <v>0.99902898989268185</v>
      </c>
      <c r="AU743">
        <v>0.99811519159796369</v>
      </c>
      <c r="AV743">
        <v>0.99727211052131448</v>
      </c>
      <c r="AW743">
        <v>0.9924723014317115</v>
      </c>
      <c r="AX743">
        <v>0.99951248415713545</v>
      </c>
      <c r="AY743">
        <v>753.92152867317202</v>
      </c>
      <c r="AZ743">
        <f>_xlfn.STDEV.S(HyperP_results[[#This Row],[Train Time Fold 1]:[Train Time Fold 5]])</f>
        <v>68.390505891763155</v>
      </c>
      <c r="BA743">
        <v>690.50159692764282</v>
      </c>
      <c r="BB743">
        <v>766.14914846420288</v>
      </c>
      <c r="BC743">
        <v>855.97470736503601</v>
      </c>
      <c r="BD743">
        <v>766.10211491584778</v>
      </c>
      <c r="BE743">
        <v>690.88007569313049</v>
      </c>
    </row>
    <row r="744" spans="1:57" x14ac:dyDescent="0.25">
      <c r="A744" t="s">
        <v>7</v>
      </c>
      <c r="B7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0.5841100873860563</v>
      </c>
      <c r="C744">
        <v>54</v>
      </c>
      <c r="D744">
        <v>0.85</v>
      </c>
      <c r="E744">
        <v>0.999</v>
      </c>
      <c r="F744">
        <v>256</v>
      </c>
      <c r="G744">
        <v>3</v>
      </c>
      <c r="H744">
        <v>8</v>
      </c>
      <c r="I744">
        <v>5</v>
      </c>
      <c r="J744">
        <v>0</v>
      </c>
      <c r="K744">
        <v>1</v>
      </c>
      <c r="L744" t="b">
        <v>0</v>
      </c>
      <c r="M7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4">
        <f>STANDARDIZE(HyperP_results[[#This Row],[Nparam]],AVERAGE(M:M),_xlfn.STDEV.S(M:M))</f>
        <v>1.1607552805806385</v>
      </c>
      <c r="O744">
        <f>STANDARDIZE(HyperP_results[[#This Row],[AvgOACC]],AVERAGE(P:P),_xlfn.STDEV.S(P:P))</f>
        <v>0.75233119743203236</v>
      </c>
      <c r="P744">
        <v>0.98625660740028831</v>
      </c>
      <c r="Q744">
        <f>_xlfn.STDEV.S(HyperP_results[[#This Row],[OACC Fold 1]:[OACC fold 5]])</f>
        <v>1.3376736687484901E-3</v>
      </c>
      <c r="R744">
        <v>0.98750600672753486</v>
      </c>
      <c r="S744">
        <v>0.98414223930802502</v>
      </c>
      <c r="T744">
        <v>0.98627033706322509</v>
      </c>
      <c r="U744">
        <v>0.98730006178348317</v>
      </c>
      <c r="V744">
        <v>0.98606439211917352</v>
      </c>
      <c r="W744">
        <f>STANDARDIZE(HyperP_results[[#This Row],[AvgROCAUC]],AVERAGE(Y:Y),_xlfn.STDEV.S(Y:Y))</f>
        <v>0.7240577177207026</v>
      </c>
      <c r="X744">
        <f>_xlfn.STDEV.S(HyperP_results[[#This Row],[ROC_AUC Fold 1]:[ROC_AUC Fold 5]])</f>
        <v>2.4645311594441975E-4</v>
      </c>
      <c r="Y744">
        <v>0.99893099703544053</v>
      </c>
      <c r="Z744">
        <v>0.99886374441133974</v>
      </c>
      <c r="AA744">
        <v>0.99894559233650215</v>
      </c>
      <c r="AB744">
        <v>0.99856749551090884</v>
      </c>
      <c r="AC744">
        <v>0.9992378012373484</v>
      </c>
      <c r="AD744">
        <v>0.99904035168110383</v>
      </c>
      <c r="AE744">
        <v>0.99921323496648617</v>
      </c>
      <c r="AF744">
        <v>0.99920740373712313</v>
      </c>
      <c r="AG744">
        <v>0.99781797659359595</v>
      </c>
      <c r="AH744">
        <v>0.99964704904332113</v>
      </c>
      <c r="AI744">
        <v>0.9991601512807885</v>
      </c>
      <c r="AJ744">
        <v>0.99914424563188831</v>
      </c>
      <c r="AK744">
        <v>0.99796144478108462</v>
      </c>
      <c r="AL744">
        <v>0.9999075467848888</v>
      </c>
      <c r="AM744">
        <v>0.99898370396432123</v>
      </c>
      <c r="AN744">
        <v>0.99909967759925877</v>
      </c>
      <c r="AO744">
        <v>0.99660629418404312</v>
      </c>
      <c r="AP744">
        <v>0.99993462062526239</v>
      </c>
      <c r="AQ744">
        <v>0.99946169824972353</v>
      </c>
      <c r="AR744">
        <v>0.99925308273026692</v>
      </c>
      <c r="AS744">
        <v>0.99847197469256821</v>
      </c>
      <c r="AT744">
        <v>0.9998804298561752</v>
      </c>
      <c r="AU744">
        <v>0.99917593943367511</v>
      </c>
      <c r="AV744">
        <v>0.99905268396950653</v>
      </c>
      <c r="AW744">
        <v>0.99843944929602568</v>
      </c>
      <c r="AX744">
        <v>0.99990773350102935</v>
      </c>
      <c r="AY744">
        <v>1545.6712407588959</v>
      </c>
      <c r="AZ744">
        <f>_xlfn.STDEV.S(HyperP_results[[#This Row],[Train Time Fold 1]:[Train Time Fold 5]])</f>
        <v>367.4529080172066</v>
      </c>
      <c r="BA744">
        <v>1733.013840675354</v>
      </c>
      <c r="BB744">
        <v>1405.4952852725983</v>
      </c>
      <c r="BC744">
        <v>1498.4340834617615</v>
      </c>
      <c r="BD744">
        <v>2037.1882662773132</v>
      </c>
      <c r="BE744">
        <v>1054.2247281074524</v>
      </c>
    </row>
    <row r="745" spans="1:57" x14ac:dyDescent="0.25">
      <c r="A745" t="s">
        <v>10</v>
      </c>
      <c r="B7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0.58345424164030013</v>
      </c>
      <c r="C745">
        <v>37</v>
      </c>
      <c r="D745">
        <v>0.9</v>
      </c>
      <c r="E745">
        <v>0.9</v>
      </c>
      <c r="F745">
        <v>256</v>
      </c>
      <c r="G745">
        <v>2</v>
      </c>
      <c r="H745">
        <v>16</v>
      </c>
      <c r="I745">
        <v>3</v>
      </c>
      <c r="J745">
        <v>0</v>
      </c>
      <c r="K745">
        <v>1</v>
      </c>
      <c r="L745" t="b">
        <v>0</v>
      </c>
      <c r="M7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45">
        <f>STANDARDIZE(HyperP_results[[#This Row],[Nparam]],AVERAGE(M:M),_xlfn.STDEV.S(M:M))</f>
        <v>0.47334860036161824</v>
      </c>
      <c r="O745">
        <f>STANDARDIZE(HyperP_results[[#This Row],[AvgOACC]],AVERAGE(P:P),_xlfn.STDEV.S(P:P))</f>
        <v>0.36297075556991715</v>
      </c>
      <c r="P745">
        <v>0.97523168806205796</v>
      </c>
      <c r="Q745">
        <f>_xlfn.STDEV.S(HyperP_results[[#This Row],[OACC Fold 1]:[OACC fold 5]])</f>
        <v>1.8139269864742001E-3</v>
      </c>
      <c r="R745">
        <v>0.97480606851101803</v>
      </c>
      <c r="S745">
        <v>0.97631633143406327</v>
      </c>
      <c r="T745">
        <v>0.97528660671380518</v>
      </c>
      <c r="U745">
        <v>0.97727740783963757</v>
      </c>
      <c r="V745">
        <v>0.97247202581176628</v>
      </c>
      <c r="W745">
        <f>STANDARDIZE(HyperP_results[[#This Row],[AvgROCAUC]],AVERAGE(Y:Y),_xlfn.STDEV.S(Y:Y))</f>
        <v>0.37695007744992021</v>
      </c>
      <c r="X745">
        <f>_xlfn.STDEV.S(HyperP_results[[#This Row],[ROC_AUC Fold 1]:[ROC_AUC Fold 5]])</f>
        <v>3.9747604355947359E-4</v>
      </c>
      <c r="Y745">
        <v>0.99664984795390965</v>
      </c>
      <c r="Z745">
        <v>0.99712317485184643</v>
      </c>
      <c r="AA745">
        <v>0.99609211734405845</v>
      </c>
      <c r="AB745">
        <v>0.99643742452324158</v>
      </c>
      <c r="AC745">
        <v>0.99686018948801181</v>
      </c>
      <c r="AD745">
        <v>0.99673633356238922</v>
      </c>
      <c r="AE745">
        <v>0.99802562252291405</v>
      </c>
      <c r="AF745">
        <v>0.99662436499348617</v>
      </c>
      <c r="AG745">
        <v>0.99441031010515057</v>
      </c>
      <c r="AH745">
        <v>0.99946553222918799</v>
      </c>
      <c r="AI745">
        <v>0.99786572527996731</v>
      </c>
      <c r="AJ745">
        <v>0.99668017224331817</v>
      </c>
      <c r="AK745">
        <v>0.98935959127903528</v>
      </c>
      <c r="AL745">
        <v>0.99935949182415984</v>
      </c>
      <c r="AM745">
        <v>0.99785014930751059</v>
      </c>
      <c r="AN745">
        <v>0.9971484050680538</v>
      </c>
      <c r="AO745">
        <v>0.99193013723044021</v>
      </c>
      <c r="AP745">
        <v>0.99914040197744458</v>
      </c>
      <c r="AQ745">
        <v>0.99777153645828798</v>
      </c>
      <c r="AR745">
        <v>0.99461543361159188</v>
      </c>
      <c r="AS745">
        <v>0.99494014732964997</v>
      </c>
      <c r="AT745">
        <v>0.99954890816731445</v>
      </c>
      <c r="AU745">
        <v>0.99745921651026082</v>
      </c>
      <c r="AV745">
        <v>0.99568425169032637</v>
      </c>
      <c r="AW745">
        <v>0.99442594160280406</v>
      </c>
      <c r="AX745">
        <v>0.99918980994077877</v>
      </c>
      <c r="AY745">
        <v>951.94805455207825</v>
      </c>
      <c r="AZ745">
        <f>_xlfn.STDEV.S(HyperP_results[[#This Row],[Train Time Fold 1]:[Train Time Fold 5]])</f>
        <v>140.83624362255222</v>
      </c>
      <c r="BA745">
        <v>802.14324617385864</v>
      </c>
      <c r="BB745">
        <v>962.60929465293884</v>
      </c>
      <c r="BC745">
        <v>944.77632141113281</v>
      </c>
      <c r="BD745">
        <v>1176.8105666637421</v>
      </c>
      <c r="BE745">
        <v>873.40084385871887</v>
      </c>
    </row>
    <row r="746" spans="1:57" x14ac:dyDescent="0.25">
      <c r="A746" t="s">
        <v>3</v>
      </c>
      <c r="B7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0.58302062706832614</v>
      </c>
      <c r="C746">
        <v>54</v>
      </c>
      <c r="D746">
        <v>0.9</v>
      </c>
      <c r="E746">
        <v>0.999</v>
      </c>
      <c r="F746">
        <v>256</v>
      </c>
      <c r="G746">
        <v>3</v>
      </c>
      <c r="H746">
        <v>8</v>
      </c>
      <c r="I746">
        <v>5</v>
      </c>
      <c r="J746">
        <v>0</v>
      </c>
      <c r="K746">
        <v>1</v>
      </c>
      <c r="L746" t="b">
        <v>0</v>
      </c>
      <c r="M7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6">
        <f>STANDARDIZE(HyperP_results[[#This Row],[Nparam]],AVERAGE(M:M),_xlfn.STDEV.S(M:M))</f>
        <v>1.1607552805806385</v>
      </c>
      <c r="O746">
        <f>STANDARDIZE(HyperP_results[[#This Row],[AvgOACC]],AVERAGE(P:P),_xlfn.STDEV.S(P:P))</f>
        <v>0.75136143294420621</v>
      </c>
      <c r="P746">
        <v>0.98622914807441475</v>
      </c>
      <c r="Q746">
        <f>_xlfn.STDEV.S(HyperP_results[[#This Row],[OACC Fold 1]:[OACC fold 5]])</f>
        <v>5.3974341790541955E-3</v>
      </c>
      <c r="R746">
        <v>0.99011464268552207</v>
      </c>
      <c r="S746">
        <v>0.98723141346879939</v>
      </c>
      <c r="T746">
        <v>0.98084712020319897</v>
      </c>
      <c r="U746">
        <v>0.98050387862977961</v>
      </c>
      <c r="V746">
        <v>0.99244868538477382</v>
      </c>
      <c r="W746">
        <f>STANDARDIZE(HyperP_results[[#This Row],[AvgROCAUC]],AVERAGE(Y:Y),_xlfn.STDEV.S(Y:Y))</f>
        <v>0.71450886851776674</v>
      </c>
      <c r="X746">
        <f>_xlfn.STDEV.S(HyperP_results[[#This Row],[ROC_AUC Fold 1]:[ROC_AUC Fold 5]])</f>
        <v>3.6163502592136024E-4</v>
      </c>
      <c r="Y746">
        <v>0.99886824316297618</v>
      </c>
      <c r="Z746">
        <v>0.99904139321968322</v>
      </c>
      <c r="AA746">
        <v>0.99916011370303293</v>
      </c>
      <c r="AB746">
        <v>0.99862240138397951</v>
      </c>
      <c r="AC746">
        <v>0.99835647695452401</v>
      </c>
      <c r="AD746">
        <v>0.99916083055366167</v>
      </c>
      <c r="AE746">
        <v>0.99941030236289907</v>
      </c>
      <c r="AF746">
        <v>0.99921584703703126</v>
      </c>
      <c r="AG746">
        <v>0.9980653329768906</v>
      </c>
      <c r="AH746">
        <v>0.99977684548653356</v>
      </c>
      <c r="AI746">
        <v>0.99928014895837747</v>
      </c>
      <c r="AJ746">
        <v>0.9991243964707005</v>
      </c>
      <c r="AK746">
        <v>0.99858919236024468</v>
      </c>
      <c r="AL746">
        <v>0.99991164017719991</v>
      </c>
      <c r="AM746">
        <v>0.99893268421553127</v>
      </c>
      <c r="AN746">
        <v>0.99905664639534053</v>
      </c>
      <c r="AO746">
        <v>0.99709974454939698</v>
      </c>
      <c r="AP746">
        <v>0.99966138309780006</v>
      </c>
      <c r="AQ746">
        <v>0.99879704305353112</v>
      </c>
      <c r="AR746">
        <v>0.99806826185783692</v>
      </c>
      <c r="AS746">
        <v>0.9972646364284441</v>
      </c>
      <c r="AT746">
        <v>0.99981480631417685</v>
      </c>
      <c r="AU746">
        <v>0.9992644958294008</v>
      </c>
      <c r="AV746">
        <v>0.99982402385454416</v>
      </c>
      <c r="AW746">
        <v>0.99823765074555937</v>
      </c>
      <c r="AX746">
        <v>0.9999808113258678</v>
      </c>
      <c r="AY746">
        <v>1394.8822720050812</v>
      </c>
      <c r="AZ746">
        <f>_xlfn.STDEV.S(HyperP_results[[#This Row],[Train Time Fold 1]:[Train Time Fold 5]])</f>
        <v>476.05169792207118</v>
      </c>
      <c r="BA746">
        <v>1529.702862739563</v>
      </c>
      <c r="BB746">
        <v>1214.9595048427582</v>
      </c>
      <c r="BC746">
        <v>1102.0932042598724</v>
      </c>
      <c r="BD746">
        <v>966.6924831867218</v>
      </c>
      <c r="BE746">
        <v>2160.9633049964905</v>
      </c>
    </row>
    <row r="747" spans="1:57" x14ac:dyDescent="0.25">
      <c r="A747" t="s">
        <v>7</v>
      </c>
      <c r="B7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0.58246904693833335</v>
      </c>
      <c r="C747">
        <v>46</v>
      </c>
      <c r="D747">
        <v>0.85</v>
      </c>
      <c r="E747">
        <v>0.999</v>
      </c>
      <c r="F747">
        <v>256</v>
      </c>
      <c r="G747">
        <v>3</v>
      </c>
      <c r="H747">
        <v>2</v>
      </c>
      <c r="I747">
        <v>5</v>
      </c>
      <c r="J747">
        <v>0</v>
      </c>
      <c r="K747">
        <v>1</v>
      </c>
      <c r="L747" t="b">
        <v>0</v>
      </c>
      <c r="M7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7">
        <f>STANDARDIZE(HyperP_results[[#This Row],[Nparam]],AVERAGE(M:M),_xlfn.STDEV.S(M:M))</f>
        <v>1.1607552805806385</v>
      </c>
      <c r="O747">
        <f>STANDARDIZE(HyperP_results[[#This Row],[AvgOACC]],AVERAGE(P:P),_xlfn.STDEV.S(P:P))</f>
        <v>0.77948460309115852</v>
      </c>
      <c r="P747">
        <v>0.98702546852474771</v>
      </c>
      <c r="Q747">
        <f>_xlfn.STDEV.S(HyperP_results[[#This Row],[OACC Fold 1]:[OACC fold 5]])</f>
        <v>2.3224040398211474E-3</v>
      </c>
      <c r="R747">
        <v>0.98977140111210271</v>
      </c>
      <c r="S747">
        <v>0.98537790897233468</v>
      </c>
      <c r="T747">
        <v>0.98482872245486375</v>
      </c>
      <c r="U747">
        <v>0.98585844717512183</v>
      </c>
      <c r="V747">
        <v>0.98929086290931556</v>
      </c>
      <c r="W747">
        <f>STANDARDIZE(HyperP_results[[#This Row],[AvgROCAUC]],AVERAGE(Y:Y),_xlfn.STDEV.S(Y:Y))</f>
        <v>0.68177014711087869</v>
      </c>
      <c r="X747">
        <f>_xlfn.STDEV.S(HyperP_results[[#This Row],[ROC_AUC Fold 1]:[ROC_AUC Fold 5]])</f>
        <v>5.291438645803016E-4</v>
      </c>
      <c r="Y747">
        <v>0.99865308827842925</v>
      </c>
      <c r="Z747">
        <v>0.99900943152101218</v>
      </c>
      <c r="AA747">
        <v>0.9983716402721855</v>
      </c>
      <c r="AB747">
        <v>0.99852682678735782</v>
      </c>
      <c r="AC747">
        <v>0.99800924985246475</v>
      </c>
      <c r="AD747">
        <v>0.99934829295912608</v>
      </c>
      <c r="AE747">
        <v>0.99931273794347408</v>
      </c>
      <c r="AF747">
        <v>0.9989996170889428</v>
      </c>
      <c r="AG747">
        <v>0.9984367017168656</v>
      </c>
      <c r="AH747">
        <v>0.99983613504253477</v>
      </c>
      <c r="AI747">
        <v>0.9989462637630353</v>
      </c>
      <c r="AJ747">
        <v>0.99925397149867834</v>
      </c>
      <c r="AK747">
        <v>0.99608217489455231</v>
      </c>
      <c r="AL747">
        <v>0.99958095152958137</v>
      </c>
      <c r="AM747">
        <v>0.99890750225634584</v>
      </c>
      <c r="AN747">
        <v>0.99822994364467643</v>
      </c>
      <c r="AO747">
        <v>0.997239128497594</v>
      </c>
      <c r="AP747">
        <v>0.99980600193001301</v>
      </c>
      <c r="AQ747">
        <v>0.99927365816613989</v>
      </c>
      <c r="AR747">
        <v>0.9986883629848694</v>
      </c>
      <c r="AS747">
        <v>0.99355551595081093</v>
      </c>
      <c r="AT747">
        <v>0.99963185322203985</v>
      </c>
      <c r="AU747">
        <v>0.99936284145858989</v>
      </c>
      <c r="AV747">
        <v>0.99923095610002488</v>
      </c>
      <c r="AW747">
        <v>0.99914817620150898</v>
      </c>
      <c r="AX747">
        <v>0.99987727004456661</v>
      </c>
      <c r="AY747">
        <v>1559.1587509632111</v>
      </c>
      <c r="AZ747">
        <f>_xlfn.STDEV.S(HyperP_results[[#This Row],[Train Time Fold 1]:[Train Time Fold 5]])</f>
        <v>280.84086685496544</v>
      </c>
      <c r="BA747">
        <v>1963.0549924373627</v>
      </c>
      <c r="BB747">
        <v>1174.6822950839996</v>
      </c>
      <c r="BC747">
        <v>1579.913724899292</v>
      </c>
      <c r="BD747">
        <v>1498.4864208698273</v>
      </c>
      <c r="BE747">
        <v>1579.6563215255737</v>
      </c>
    </row>
    <row r="748" spans="1:57" x14ac:dyDescent="0.25">
      <c r="A748" t="s">
        <v>3</v>
      </c>
      <c r="B7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0.58246255812132619</v>
      </c>
      <c r="C748">
        <v>50</v>
      </c>
      <c r="D748">
        <v>0.9</v>
      </c>
      <c r="E748">
        <v>0.999</v>
      </c>
      <c r="F748">
        <v>256</v>
      </c>
      <c r="G748">
        <v>3</v>
      </c>
      <c r="H748">
        <v>4</v>
      </c>
      <c r="I748">
        <v>5</v>
      </c>
      <c r="J748">
        <v>0</v>
      </c>
      <c r="K748">
        <v>1</v>
      </c>
      <c r="L748" t="b">
        <v>0</v>
      </c>
      <c r="M7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48">
        <f>STANDARDIZE(HyperP_results[[#This Row],[Nparam]],AVERAGE(M:M),_xlfn.STDEV.S(M:M))</f>
        <v>1.1607552805806385</v>
      </c>
      <c r="O748">
        <f>STANDARDIZE(HyperP_results[[#This Row],[AvgOACC]],AVERAGE(P:P),_xlfn.STDEV.S(P:P))</f>
        <v>0.76445325352985616</v>
      </c>
      <c r="P748">
        <v>0.98659984897370767</v>
      </c>
      <c r="Q748">
        <f>_xlfn.STDEV.S(HyperP_results[[#This Row],[OACC Fold 1]:[OACC fold 5]])</f>
        <v>1.467051587181309E-3</v>
      </c>
      <c r="R748">
        <v>0.98654493032196056</v>
      </c>
      <c r="S748">
        <v>0.98723141346879939</v>
      </c>
      <c r="T748">
        <v>0.9870941168394316</v>
      </c>
      <c r="U748">
        <v>0.98414223930802502</v>
      </c>
      <c r="V748">
        <v>0.98798654493032201</v>
      </c>
      <c r="W748">
        <f>STANDARDIZE(HyperP_results[[#This Row],[AvgROCAUC]],AVERAGE(Y:Y),_xlfn.STDEV.S(Y:Y))</f>
        <v>0.69636607695250119</v>
      </c>
      <c r="X748">
        <f>_xlfn.STDEV.S(HyperP_results[[#This Row],[ROC_AUC Fold 1]:[ROC_AUC Fold 5]])</f>
        <v>2.3940191179712097E-4</v>
      </c>
      <c r="Y748">
        <v>0.99874901094935153</v>
      </c>
      <c r="Z748">
        <v>0.99857499346302869</v>
      </c>
      <c r="AA748">
        <v>0.99910917417479972</v>
      </c>
      <c r="AB748">
        <v>0.99855591795375265</v>
      </c>
      <c r="AC748">
        <v>0.99887886580610263</v>
      </c>
      <c r="AD748">
        <v>0.99862610334907431</v>
      </c>
      <c r="AE748">
        <v>0.99909522406928508</v>
      </c>
      <c r="AF748">
        <v>0.99895445654403869</v>
      </c>
      <c r="AG748">
        <v>0.99673071496465271</v>
      </c>
      <c r="AH748">
        <v>0.9997095558620509</v>
      </c>
      <c r="AI748">
        <v>0.99956507834183694</v>
      </c>
      <c r="AJ748">
        <v>0.99944476045099073</v>
      </c>
      <c r="AK748">
        <v>0.99765089407711038</v>
      </c>
      <c r="AL748">
        <v>0.99984241157741172</v>
      </c>
      <c r="AM748">
        <v>0.99867461494556509</v>
      </c>
      <c r="AN748">
        <v>0.99790313609340375</v>
      </c>
      <c r="AO748">
        <v>0.99823163577496588</v>
      </c>
      <c r="AP748">
        <v>0.99985858406773565</v>
      </c>
      <c r="AQ748">
        <v>0.99892833451672136</v>
      </c>
      <c r="AR748">
        <v>0.9987147112650655</v>
      </c>
      <c r="AS748">
        <v>0.99844353353531756</v>
      </c>
      <c r="AT748">
        <v>0.99988259863596107</v>
      </c>
      <c r="AU748">
        <v>0.99913509470094797</v>
      </c>
      <c r="AV748">
        <v>0.99920140455034612</v>
      </c>
      <c r="AW748">
        <v>0.99634984108596203</v>
      </c>
      <c r="AX748">
        <v>0.99988335986330312</v>
      </c>
      <c r="AY748">
        <v>1273.5011061191558</v>
      </c>
      <c r="AZ748">
        <f>_xlfn.STDEV.S(HyperP_results[[#This Row],[Train Time Fold 1]:[Train Time Fold 5]])</f>
        <v>115.68992728762873</v>
      </c>
      <c r="BA748">
        <v>1345.9127054214478</v>
      </c>
      <c r="BB748">
        <v>1346.8966104984283</v>
      </c>
      <c r="BC748">
        <v>1244.3978221416473</v>
      </c>
      <c r="BD748">
        <v>1082.3911354541779</v>
      </c>
      <c r="BE748">
        <v>1347.9072570800781</v>
      </c>
    </row>
    <row r="749" spans="1:57" x14ac:dyDescent="0.25">
      <c r="A749" t="s">
        <v>3</v>
      </c>
      <c r="B7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0.58106248159034934</v>
      </c>
      <c r="C749">
        <v>5</v>
      </c>
      <c r="D749">
        <v>0.9</v>
      </c>
      <c r="E749">
        <v>0.999</v>
      </c>
      <c r="F749">
        <v>256</v>
      </c>
      <c r="G749">
        <v>1</v>
      </c>
      <c r="H749">
        <v>2</v>
      </c>
      <c r="I749">
        <v>3</v>
      </c>
      <c r="J749">
        <v>0</v>
      </c>
      <c r="K749">
        <v>1</v>
      </c>
      <c r="L749" t="b">
        <v>0</v>
      </c>
      <c r="M7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49">
        <f>STANDARDIZE(HyperP_results[[#This Row],[Nparam]],AVERAGE(M:M),_xlfn.STDEV.S(M:M))</f>
        <v>-0.20233564713292826</v>
      </c>
      <c r="O749">
        <f>STANDARDIZE(HyperP_results[[#This Row],[AvgOACC]],AVERAGE(P:P),_xlfn.STDEV.S(P:P))</f>
        <v>-0.10736502102565955</v>
      </c>
      <c r="P749">
        <v>0.9619139150133863</v>
      </c>
      <c r="Q749">
        <f>_xlfn.STDEV.S(HyperP_results[[#This Row],[OACC Fold 1]:[OACC fold 5]])</f>
        <v>5.036980916499503E-3</v>
      </c>
      <c r="R749">
        <v>0.9695887965950436</v>
      </c>
      <c r="S749">
        <v>0.96169424040639806</v>
      </c>
      <c r="T749">
        <v>0.95551589208484933</v>
      </c>
      <c r="U749">
        <v>0.96210613029450132</v>
      </c>
      <c r="V749">
        <v>0.96066451568613986</v>
      </c>
      <c r="W749">
        <f>STANDARDIZE(HyperP_results[[#This Row],[AvgROCAUC]],AVERAGE(Y:Y),_xlfn.STDEV.S(Y:Y))</f>
        <v>0.11023041317652101</v>
      </c>
      <c r="X749">
        <f>_xlfn.STDEV.S(HyperP_results[[#This Row],[ROC_AUC Fold 1]:[ROC_AUC Fold 5]])</f>
        <v>1.1246011542932019E-3</v>
      </c>
      <c r="Y749">
        <v>0.99489699884719207</v>
      </c>
      <c r="Z749">
        <v>0.99645292929738283</v>
      </c>
      <c r="AA749">
        <v>0.99508623194005541</v>
      </c>
      <c r="AB749">
        <v>0.99329833577013682</v>
      </c>
      <c r="AC749">
        <v>0.99495740389556298</v>
      </c>
      <c r="AD749">
        <v>0.99469009333282254</v>
      </c>
      <c r="AE749">
        <v>0.99729534570653855</v>
      </c>
      <c r="AF749">
        <v>0.99658268545819351</v>
      </c>
      <c r="AG749">
        <v>0.99315982742232534</v>
      </c>
      <c r="AH749">
        <v>0.99930387913984864</v>
      </c>
      <c r="AI749">
        <v>0.99627587660897865</v>
      </c>
      <c r="AJ749">
        <v>0.99439544491376342</v>
      </c>
      <c r="AK749">
        <v>0.99133680864967622</v>
      </c>
      <c r="AL749">
        <v>0.99889323289575305</v>
      </c>
      <c r="AM749">
        <v>0.99481559302404754</v>
      </c>
      <c r="AN749">
        <v>0.99265103323031023</v>
      </c>
      <c r="AO749">
        <v>0.98853071347947497</v>
      </c>
      <c r="AP749">
        <v>0.9989080265591932</v>
      </c>
      <c r="AQ749">
        <v>0.99652301858681291</v>
      </c>
      <c r="AR749">
        <v>0.99429966160142735</v>
      </c>
      <c r="AS749">
        <v>0.99066584239291877</v>
      </c>
      <c r="AT749">
        <v>0.99875687266206259</v>
      </c>
      <c r="AU749">
        <v>0.99568574496645323</v>
      </c>
      <c r="AV749">
        <v>0.99471479051358225</v>
      </c>
      <c r="AW749">
        <v>0.99016812214103245</v>
      </c>
      <c r="AX749">
        <v>0.99891056877126017</v>
      </c>
      <c r="AY749">
        <v>465.28301043510436</v>
      </c>
      <c r="AZ749">
        <f>_xlfn.STDEV.S(HyperP_results[[#This Row],[Train Time Fold 1]:[Train Time Fold 5]])</f>
        <v>88.293610218748967</v>
      </c>
      <c r="BA749">
        <v>604.39471745491028</v>
      </c>
      <c r="BB749">
        <v>443.67956852912903</v>
      </c>
      <c r="BC749">
        <v>363.58871483802795</v>
      </c>
      <c r="BD749">
        <v>436.1923041343689</v>
      </c>
      <c r="BE749">
        <v>478.55974721908569</v>
      </c>
    </row>
    <row r="750" spans="1:57" x14ac:dyDescent="0.25">
      <c r="A750" t="s">
        <v>3</v>
      </c>
      <c r="B7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0.58047383913431272</v>
      </c>
      <c r="C750">
        <v>46</v>
      </c>
      <c r="D750">
        <v>0.9</v>
      </c>
      <c r="E750">
        <v>0.999</v>
      </c>
      <c r="F750">
        <v>256</v>
      </c>
      <c r="G750">
        <v>3</v>
      </c>
      <c r="H750">
        <v>2</v>
      </c>
      <c r="I750">
        <v>5</v>
      </c>
      <c r="J750">
        <v>0</v>
      </c>
      <c r="K750">
        <v>1</v>
      </c>
      <c r="L750" t="b">
        <v>0</v>
      </c>
      <c r="M7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0">
        <f>STANDARDIZE(HyperP_results[[#This Row],[Nparam]],AVERAGE(M:M),_xlfn.STDEV.S(M:M))</f>
        <v>1.1607552805806385</v>
      </c>
      <c r="O750">
        <f>STANDARDIZE(HyperP_results[[#This Row],[AvgOACC]],AVERAGE(P:P),_xlfn.STDEV.S(P:P))</f>
        <v>0.75427072640768478</v>
      </c>
      <c r="P750">
        <v>0.98631152605203543</v>
      </c>
      <c r="Q750">
        <f>_xlfn.STDEV.S(HyperP_results[[#This Row],[OACC Fold 1]:[OACC fold 5]])</f>
        <v>2.1884712344492842E-3</v>
      </c>
      <c r="R750">
        <v>0.98386764604928945</v>
      </c>
      <c r="S750">
        <v>0.98846708313310905</v>
      </c>
      <c r="T750">
        <v>0.98565250223107026</v>
      </c>
      <c r="U750">
        <v>0.98482872245486375</v>
      </c>
      <c r="V750">
        <v>0.98874167639184463</v>
      </c>
      <c r="W750">
        <f>STANDARDIZE(HyperP_results[[#This Row],[AvgROCAUC]],AVERAGE(Y:Y),_xlfn.STDEV.S(Y:Y))</f>
        <v>0.68713905001486142</v>
      </c>
      <c r="X750">
        <f>_xlfn.STDEV.S(HyperP_results[[#This Row],[ROC_AUC Fold 1]:[ROC_AUC Fold 5]])</f>
        <v>2.9797621241122384E-4</v>
      </c>
      <c r="Y750">
        <v>0.99868837205356797</v>
      </c>
      <c r="Z750">
        <v>0.99884715481255026</v>
      </c>
      <c r="AA750">
        <v>0.99859766814510387</v>
      </c>
      <c r="AB750">
        <v>0.99836223947013203</v>
      </c>
      <c r="AC750">
        <v>0.99851568564340809</v>
      </c>
      <c r="AD750">
        <v>0.99911911219664562</v>
      </c>
      <c r="AE750">
        <v>0.99928973565597612</v>
      </c>
      <c r="AF750">
        <v>0.99827951099962031</v>
      </c>
      <c r="AG750">
        <v>0.99824455682290736</v>
      </c>
      <c r="AH750">
        <v>0.99971183954407705</v>
      </c>
      <c r="AI750">
        <v>0.99919380116803402</v>
      </c>
      <c r="AJ750">
        <v>0.99878764582282553</v>
      </c>
      <c r="AK750">
        <v>0.99704471870730105</v>
      </c>
      <c r="AL750">
        <v>0.99968094520421324</v>
      </c>
      <c r="AM750">
        <v>0.9988356598917455</v>
      </c>
      <c r="AN750">
        <v>0.99882488151606119</v>
      </c>
      <c r="AO750">
        <v>0.99655594665240899</v>
      </c>
      <c r="AP750">
        <v>0.99968146226429466</v>
      </c>
      <c r="AQ750">
        <v>0.99909332408998242</v>
      </c>
      <c r="AR750">
        <v>0.99863777724945435</v>
      </c>
      <c r="AS750">
        <v>0.99641255272381624</v>
      </c>
      <c r="AT750">
        <v>0.99986286417618742</v>
      </c>
      <c r="AU750">
        <v>0.99944637303595663</v>
      </c>
      <c r="AV750">
        <v>0.99944372355451083</v>
      </c>
      <c r="AW750">
        <v>0.99790883235311589</v>
      </c>
      <c r="AX750">
        <v>0.99979415263648097</v>
      </c>
      <c r="AY750">
        <v>1407.7356307983398</v>
      </c>
      <c r="AZ750">
        <f>_xlfn.STDEV.S(HyperP_results[[#This Row],[Train Time Fold 1]:[Train Time Fold 5]])</f>
        <v>386.32119139443694</v>
      </c>
      <c r="BA750">
        <v>976.39338898658752</v>
      </c>
      <c r="BB750">
        <v>1562.8337750434875</v>
      </c>
      <c r="BC750">
        <v>1370.4506056308746</v>
      </c>
      <c r="BD750">
        <v>1154.4244313240051</v>
      </c>
      <c r="BE750">
        <v>1974.5759530067444</v>
      </c>
    </row>
    <row r="751" spans="1:57" x14ac:dyDescent="0.25">
      <c r="A751" t="s">
        <v>4</v>
      </c>
      <c r="B7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0.57947935084337887</v>
      </c>
      <c r="C751">
        <v>37</v>
      </c>
      <c r="D751">
        <v>0.85</v>
      </c>
      <c r="E751">
        <v>0.9</v>
      </c>
      <c r="F751">
        <v>256</v>
      </c>
      <c r="G751">
        <v>2</v>
      </c>
      <c r="H751">
        <v>16</v>
      </c>
      <c r="I751">
        <v>3</v>
      </c>
      <c r="J751">
        <v>0</v>
      </c>
      <c r="K751">
        <v>1</v>
      </c>
      <c r="L751" t="b">
        <v>0</v>
      </c>
      <c r="M7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51">
        <f>STANDARDIZE(HyperP_results[[#This Row],[Nparam]],AVERAGE(M:M),_xlfn.STDEV.S(M:M))</f>
        <v>0.47334860036161824</v>
      </c>
      <c r="O751">
        <f>STANDARDIZE(HyperP_results[[#This Row],[AvgOACC]],AVERAGE(P:P),_xlfn.STDEV.S(P:P))</f>
        <v>0.34696964152079246</v>
      </c>
      <c r="P751">
        <v>0.97477860918514447</v>
      </c>
      <c r="Q751">
        <f>_xlfn.STDEV.S(HyperP_results[[#This Row],[OACC Fold 1]:[OACC fold 5]])</f>
        <v>1.213153825086018E-3</v>
      </c>
      <c r="R751">
        <v>0.97350175053202448</v>
      </c>
      <c r="S751">
        <v>0.97535525502848908</v>
      </c>
      <c r="T751">
        <v>0.97432553030823088</v>
      </c>
      <c r="U751">
        <v>0.97411958536417931</v>
      </c>
      <c r="V751">
        <v>0.97659092469279885</v>
      </c>
      <c r="W751">
        <f>STANDARDIZE(HyperP_results[[#This Row],[AvgROCAUC]],AVERAGE(Y:Y),_xlfn.STDEV.S(Y:Y))</f>
        <v>0.35917336293963509</v>
      </c>
      <c r="X751">
        <f>_xlfn.STDEV.S(HyperP_results[[#This Row],[ROC_AUC Fold 1]:[ROC_AUC Fold 5]])</f>
        <v>4.0049950079182502E-4</v>
      </c>
      <c r="Y751">
        <v>0.99653302155404666</v>
      </c>
      <c r="Z751">
        <v>0.99603758470565207</v>
      </c>
      <c r="AA751">
        <v>0.99697993344854696</v>
      </c>
      <c r="AB751">
        <v>0.99668044685591539</v>
      </c>
      <c r="AC751">
        <v>0.99619220680663023</v>
      </c>
      <c r="AD751">
        <v>0.99677493595348865</v>
      </c>
      <c r="AE751">
        <v>0.99803339604229491</v>
      </c>
      <c r="AF751">
        <v>0.99582867655717777</v>
      </c>
      <c r="AG751">
        <v>0.98952975553971378</v>
      </c>
      <c r="AH751">
        <v>0.99924266497132241</v>
      </c>
      <c r="AI751">
        <v>0.99766319905977063</v>
      </c>
      <c r="AJ751">
        <v>0.9963982104648037</v>
      </c>
      <c r="AK751">
        <v>0.99480863482445203</v>
      </c>
      <c r="AL751">
        <v>0.99944884267878265</v>
      </c>
      <c r="AM751">
        <v>0.99773769367974308</v>
      </c>
      <c r="AN751">
        <v>0.99674170093979864</v>
      </c>
      <c r="AO751">
        <v>0.99299883413532952</v>
      </c>
      <c r="AP751">
        <v>0.99929451460726304</v>
      </c>
      <c r="AQ751">
        <v>0.99719198490355532</v>
      </c>
      <c r="AR751">
        <v>0.99496542320559511</v>
      </c>
      <c r="AS751">
        <v>0.99285414067605293</v>
      </c>
      <c r="AT751">
        <v>0.9992075048857868</v>
      </c>
      <c r="AU751">
        <v>0.99821069208048108</v>
      </c>
      <c r="AV751">
        <v>0.99641093096269173</v>
      </c>
      <c r="AW751">
        <v>0.99238003475316339</v>
      </c>
      <c r="AX751">
        <v>0.99916737527835786</v>
      </c>
      <c r="AY751">
        <v>912.9636496543884</v>
      </c>
      <c r="AZ751">
        <f>_xlfn.STDEV.S(HyperP_results[[#This Row],[Train Time Fold 1]:[Train Time Fold 5]])</f>
        <v>31.214100748054449</v>
      </c>
      <c r="BA751">
        <v>909.30170369148254</v>
      </c>
      <c r="BB751">
        <v>909.34367227554321</v>
      </c>
      <c r="BC751">
        <v>909.29839897155762</v>
      </c>
      <c r="BD751">
        <v>874.86309361457825</v>
      </c>
      <c r="BE751">
        <v>962.01137971878052</v>
      </c>
    </row>
    <row r="752" spans="1:57" x14ac:dyDescent="0.25">
      <c r="A752" t="s">
        <v>4</v>
      </c>
      <c r="B7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0.57888320732602949</v>
      </c>
      <c r="C752">
        <v>54</v>
      </c>
      <c r="D752">
        <v>0.85</v>
      </c>
      <c r="E752">
        <v>0.9</v>
      </c>
      <c r="F752">
        <v>256</v>
      </c>
      <c r="G752">
        <v>3</v>
      </c>
      <c r="H752">
        <v>8</v>
      </c>
      <c r="I752">
        <v>5</v>
      </c>
      <c r="J752">
        <v>0</v>
      </c>
      <c r="K752">
        <v>1</v>
      </c>
      <c r="L752" t="b">
        <v>0</v>
      </c>
      <c r="M7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2">
        <f>STANDARDIZE(HyperP_results[[#This Row],[Nparam]],AVERAGE(M:M),_xlfn.STDEV.S(M:M))</f>
        <v>1.1607552805806385</v>
      </c>
      <c r="O752">
        <f>STANDARDIZE(HyperP_results[[#This Row],[AvgOACC]],AVERAGE(P:P),_xlfn.STDEV.S(P:P))</f>
        <v>0.75184631518812317</v>
      </c>
      <c r="P752">
        <v>0.98624287773735164</v>
      </c>
      <c r="Q752">
        <f>_xlfn.STDEV.S(HyperP_results[[#This Row],[OACC Fold 1]:[OACC fold 5]])</f>
        <v>8.0292120640972867E-4</v>
      </c>
      <c r="R752">
        <v>0.98620168874854119</v>
      </c>
      <c r="S752">
        <v>0.98496601908423154</v>
      </c>
      <c r="T752">
        <v>0.98654493032196056</v>
      </c>
      <c r="U752">
        <v>0.9871627651541155</v>
      </c>
      <c r="V752">
        <v>0.98633898537790898</v>
      </c>
      <c r="W752">
        <f>STANDARDIZE(HyperP_results[[#This Row],[AvgROCAUC]],AVERAGE(Y:Y),_xlfn.STDEV.S(Y:Y))</f>
        <v>0.67418107370982883</v>
      </c>
      <c r="X752">
        <f>_xlfn.STDEV.S(HyperP_results[[#This Row],[ROC_AUC Fold 1]:[ROC_AUC Fold 5]])</f>
        <v>4.121149936459981E-4</v>
      </c>
      <c r="Y752">
        <v>0.99860321381353712</v>
      </c>
      <c r="Z752">
        <v>0.99826810510309194</v>
      </c>
      <c r="AA752">
        <v>0.99855691422395954</v>
      </c>
      <c r="AB752">
        <v>0.99816026712037165</v>
      </c>
      <c r="AC752">
        <v>0.99889511824216559</v>
      </c>
      <c r="AD752">
        <v>0.99913566437809775</v>
      </c>
      <c r="AE752">
        <v>0.99877518846926683</v>
      </c>
      <c r="AF752">
        <v>0.99780526047209894</v>
      </c>
      <c r="AG752">
        <v>0.99678562941840421</v>
      </c>
      <c r="AH752">
        <v>0.99963440979688667</v>
      </c>
      <c r="AI752">
        <v>0.99875105776766515</v>
      </c>
      <c r="AJ752">
        <v>0.99848542753093483</v>
      </c>
      <c r="AK752">
        <v>0.99760425949028697</v>
      </c>
      <c r="AL752">
        <v>0.99977322606596386</v>
      </c>
      <c r="AM752">
        <v>0.99924589146353771</v>
      </c>
      <c r="AN752">
        <v>0.99939860004162406</v>
      </c>
      <c r="AO752">
        <v>0.99413711162597285</v>
      </c>
      <c r="AP752">
        <v>0.99917487264953819</v>
      </c>
      <c r="AQ752">
        <v>0.99908646680427537</v>
      </c>
      <c r="AR752">
        <v>0.99859474604553611</v>
      </c>
      <c r="AS752">
        <v>0.99803889680983793</v>
      </c>
      <c r="AT752">
        <v>0.9998913599317848</v>
      </c>
      <c r="AU752">
        <v>0.9992873534484239</v>
      </c>
      <c r="AV752">
        <v>0.99890662969390065</v>
      </c>
      <c r="AW752">
        <v>0.99856951375274761</v>
      </c>
      <c r="AX752">
        <v>0.99975896382538509</v>
      </c>
      <c r="AY752">
        <v>1131.8710206031799</v>
      </c>
      <c r="AZ752">
        <f>_xlfn.STDEV.S(HyperP_results[[#This Row],[Train Time Fold 1]:[Train Time Fold 5]])</f>
        <v>68.504582876673084</v>
      </c>
      <c r="BA752">
        <v>1217.3541116714478</v>
      </c>
      <c r="BB752">
        <v>1127.2754757404327</v>
      </c>
      <c r="BC752">
        <v>1172.9539482593536</v>
      </c>
      <c r="BD752">
        <v>1104.9212682247162</v>
      </c>
      <c r="BE752">
        <v>1036.8502991199493</v>
      </c>
    </row>
    <row r="753" spans="1:57" x14ac:dyDescent="0.25">
      <c r="A753" t="s">
        <v>10</v>
      </c>
      <c r="B7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0.57814713960552755</v>
      </c>
      <c r="C753">
        <v>54</v>
      </c>
      <c r="D753">
        <v>0.9</v>
      </c>
      <c r="E753">
        <v>0.9</v>
      </c>
      <c r="F753">
        <v>256</v>
      </c>
      <c r="G753">
        <v>3</v>
      </c>
      <c r="H753">
        <v>8</v>
      </c>
      <c r="I753">
        <v>5</v>
      </c>
      <c r="J753">
        <v>0</v>
      </c>
      <c r="K753">
        <v>1</v>
      </c>
      <c r="L753" t="b">
        <v>0</v>
      </c>
      <c r="M7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3">
        <f>STANDARDIZE(HyperP_results[[#This Row],[Nparam]],AVERAGE(M:M),_xlfn.STDEV.S(M:M))</f>
        <v>1.1607552805806385</v>
      </c>
      <c r="O753">
        <f>STANDARDIZE(HyperP_results[[#This Row],[AvgOACC]],AVERAGE(P:P),_xlfn.STDEV.S(P:P))</f>
        <v>0.73390567216334213</v>
      </c>
      <c r="P753">
        <v>0.98573488020869093</v>
      </c>
      <c r="Q753">
        <f>_xlfn.STDEV.S(HyperP_results[[#This Row],[OACC Fold 1]:[OACC fold 5]])</f>
        <v>2.1211107306553603E-3</v>
      </c>
      <c r="R753">
        <v>0.98654493032196056</v>
      </c>
      <c r="S753">
        <v>0.985240612342967</v>
      </c>
      <c r="T753">
        <v>0.98263197638497979</v>
      </c>
      <c r="U753">
        <v>0.98578979886043794</v>
      </c>
      <c r="V753">
        <v>0.98846708313310905</v>
      </c>
      <c r="W753">
        <f>STANDARDIZE(HyperP_results[[#This Row],[AvgROCAUC]],AVERAGE(Y:Y),_xlfn.STDEV.S(Y:Y))</f>
        <v>0.68458623149438402</v>
      </c>
      <c r="X753">
        <f>_xlfn.STDEV.S(HyperP_results[[#This Row],[ROC_AUC Fold 1]:[ROC_AUC Fold 5]])</f>
        <v>2.5399667116776875E-4</v>
      </c>
      <c r="Y753">
        <v>0.99867159524157167</v>
      </c>
      <c r="Z753">
        <v>0.99893584446495698</v>
      </c>
      <c r="AA753">
        <v>0.99890305054095208</v>
      </c>
      <c r="AB753">
        <v>0.99832587501817038</v>
      </c>
      <c r="AC753">
        <v>0.99855251278519042</v>
      </c>
      <c r="AD753">
        <v>0.99864069339858796</v>
      </c>
      <c r="AE753">
        <v>0.99946563323223903</v>
      </c>
      <c r="AF753">
        <v>0.9992843562687429</v>
      </c>
      <c r="AG753">
        <v>0.99706157547674223</v>
      </c>
      <c r="AH753">
        <v>0.99986039377802083</v>
      </c>
      <c r="AI753">
        <v>0.9990678720829772</v>
      </c>
      <c r="AJ753">
        <v>0.99875789059705233</v>
      </c>
      <c r="AK753">
        <v>0.99798632151131705</v>
      </c>
      <c r="AL753">
        <v>0.9999019740262336</v>
      </c>
      <c r="AM753">
        <v>0.99922815510852359</v>
      </c>
      <c r="AN753">
        <v>0.99869860233760888</v>
      </c>
      <c r="AO753">
        <v>0.99519147656389251</v>
      </c>
      <c r="AP753">
        <v>0.99960024074317377</v>
      </c>
      <c r="AQ753">
        <v>0.99904799463453575</v>
      </c>
      <c r="AR753">
        <v>0.99891420274140619</v>
      </c>
      <c r="AS753">
        <v>0.99680894671181608</v>
      </c>
      <c r="AT753">
        <v>0.99986727354965943</v>
      </c>
      <c r="AU753">
        <v>0.99900593468662013</v>
      </c>
      <c r="AV753">
        <v>0.99861726151195795</v>
      </c>
      <c r="AW753">
        <v>0.99770918731063984</v>
      </c>
      <c r="AX753">
        <v>0.99970925424367008</v>
      </c>
      <c r="AY753">
        <v>1170.9850614547729</v>
      </c>
      <c r="AZ753">
        <f>_xlfn.STDEV.S(HyperP_results[[#This Row],[Train Time Fold 1]:[Train Time Fold 5]])</f>
        <v>146.13985925260727</v>
      </c>
      <c r="BA753">
        <v>1060.0929470062256</v>
      </c>
      <c r="BB753">
        <v>991.46561789512634</v>
      </c>
      <c r="BC753">
        <v>1360.1294994354248</v>
      </c>
      <c r="BD753">
        <v>1221.5516576766968</v>
      </c>
      <c r="BE753">
        <v>1221.6855852603912</v>
      </c>
    </row>
    <row r="754" spans="1:57" x14ac:dyDescent="0.25">
      <c r="A754" t="s">
        <v>7</v>
      </c>
      <c r="B7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0.57795536073077225</v>
      </c>
      <c r="C754">
        <v>33</v>
      </c>
      <c r="D754">
        <v>0.85</v>
      </c>
      <c r="E754">
        <v>0.999</v>
      </c>
      <c r="F754">
        <v>256</v>
      </c>
      <c r="G754">
        <v>2</v>
      </c>
      <c r="H754">
        <v>8</v>
      </c>
      <c r="I754">
        <v>3</v>
      </c>
      <c r="J754">
        <v>0</v>
      </c>
      <c r="K754">
        <v>1</v>
      </c>
      <c r="L754" t="b">
        <v>0</v>
      </c>
      <c r="M7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54">
        <f>STANDARDIZE(HyperP_results[[#This Row],[Nparam]],AVERAGE(M:M),_xlfn.STDEV.S(M:M))</f>
        <v>0.47334860036161824</v>
      </c>
      <c r="O754">
        <f>STANDARDIZE(HyperP_results[[#This Row],[AvgOACC]],AVERAGE(P:P),_xlfn.STDEV.S(P:P))</f>
        <v>0.28054077410472028</v>
      </c>
      <c r="P754">
        <v>0.97289764536280643</v>
      </c>
      <c r="Q754">
        <f>_xlfn.STDEV.S(HyperP_results[[#This Row],[OACC Fold 1]:[OACC fold 5]])</f>
        <v>2.3063177544857885E-3</v>
      </c>
      <c r="R754">
        <v>0.96993203816846296</v>
      </c>
      <c r="S754">
        <v>0.97494336514038582</v>
      </c>
      <c r="T754">
        <v>0.97432553030823088</v>
      </c>
      <c r="U754">
        <v>0.97439417862291478</v>
      </c>
      <c r="V754">
        <v>0.97089311457403715</v>
      </c>
      <c r="W754">
        <f>STANDARDIZE(HyperP_results[[#This Row],[AvgROCAUC]],AVERAGE(Y:Y),_xlfn.STDEV.S(Y:Y))</f>
        <v>0.4111558274826147</v>
      </c>
      <c r="X754">
        <f>_xlfn.STDEV.S(HyperP_results[[#This Row],[ROC_AUC Fold 1]:[ROC_AUC Fold 5]])</f>
        <v>7.5322729927430486E-4</v>
      </c>
      <c r="Y754">
        <v>0.99687464397167891</v>
      </c>
      <c r="Z754">
        <v>0.99669844466784252</v>
      </c>
      <c r="AA754">
        <v>0.9968371838496104</v>
      </c>
      <c r="AB754">
        <v>0.99703686202049246</v>
      </c>
      <c r="AC754">
        <v>0.99795139229998264</v>
      </c>
      <c r="AD754">
        <v>0.99584933702046641</v>
      </c>
      <c r="AE754">
        <v>0.99745944797982056</v>
      </c>
      <c r="AF754">
        <v>0.99573848507942997</v>
      </c>
      <c r="AG754">
        <v>0.99412994564248802</v>
      </c>
      <c r="AH754">
        <v>0.99956206447383023</v>
      </c>
      <c r="AI754">
        <v>0.99761977922819156</v>
      </c>
      <c r="AJ754">
        <v>0.99592507089779692</v>
      </c>
      <c r="AK754">
        <v>0.99485370997445488</v>
      </c>
      <c r="AL754">
        <v>0.99939294273887069</v>
      </c>
      <c r="AM754">
        <v>0.99798997621071583</v>
      </c>
      <c r="AN754">
        <v>0.99735648797237109</v>
      </c>
      <c r="AO754">
        <v>0.9938209915047822</v>
      </c>
      <c r="AP754">
        <v>0.99913936785728186</v>
      </c>
      <c r="AQ754">
        <v>0.99822278636497697</v>
      </c>
      <c r="AR754">
        <v>0.99706565702575134</v>
      </c>
      <c r="AS754">
        <v>0.99721176409433843</v>
      </c>
      <c r="AT754">
        <v>0.99952584154257174</v>
      </c>
      <c r="AU754">
        <v>0.9967238666527013</v>
      </c>
      <c r="AV754">
        <v>0.99514739853782797</v>
      </c>
      <c r="AW754">
        <v>0.99301208934830398</v>
      </c>
      <c r="AX754">
        <v>0.99937846505659134</v>
      </c>
      <c r="AY754">
        <v>830.43577361106873</v>
      </c>
      <c r="AZ754">
        <f>_xlfn.STDEV.S(HyperP_results[[#This Row],[Train Time Fold 1]:[Train Time Fold 5]])</f>
        <v>75.869230558852919</v>
      </c>
      <c r="BA754">
        <v>808.94843482971191</v>
      </c>
      <c r="BB754">
        <v>717.78128600120544</v>
      </c>
      <c r="BC754">
        <v>824.33107137680054</v>
      </c>
      <c r="BD754">
        <v>900.49015140533447</v>
      </c>
      <c r="BE754">
        <v>900.62792444229126</v>
      </c>
    </row>
    <row r="755" spans="1:57" x14ac:dyDescent="0.25">
      <c r="A755" t="s">
        <v>4</v>
      </c>
      <c r="B7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0.57786308115957807</v>
      </c>
      <c r="C755">
        <v>29</v>
      </c>
      <c r="D755">
        <v>0.85</v>
      </c>
      <c r="E755">
        <v>0.9</v>
      </c>
      <c r="F755">
        <v>256</v>
      </c>
      <c r="G755">
        <v>2</v>
      </c>
      <c r="H755">
        <v>4</v>
      </c>
      <c r="I755">
        <v>3</v>
      </c>
      <c r="J755">
        <v>0</v>
      </c>
      <c r="K755">
        <v>1</v>
      </c>
      <c r="L755" t="b">
        <v>0</v>
      </c>
      <c r="M7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55">
        <f>STANDARDIZE(HyperP_results[[#This Row],[Nparam]],AVERAGE(M:M),_xlfn.STDEV.S(M:M))</f>
        <v>0.47334860036161824</v>
      </c>
      <c r="O755">
        <f>STANDARDIZE(HyperP_results[[#This Row],[AvgOACC]],AVERAGE(P:P),_xlfn.STDEV.S(P:P))</f>
        <v>0.32127088259340952</v>
      </c>
      <c r="P755">
        <v>0.97405093704949552</v>
      </c>
      <c r="Q755">
        <f>_xlfn.STDEV.S(HyperP_results[[#This Row],[OACC Fold 1]:[OACC fold 5]])</f>
        <v>4.3144796766582291E-4</v>
      </c>
      <c r="R755">
        <v>0.97370769547607605</v>
      </c>
      <c r="S755">
        <v>0.9741882336788632</v>
      </c>
      <c r="T755">
        <v>0.97473742019633414</v>
      </c>
      <c r="U755">
        <v>0.97370769547607605</v>
      </c>
      <c r="V755">
        <v>0.97391364042012774</v>
      </c>
      <c r="W755">
        <f>STANDARDIZE(HyperP_results[[#This Row],[AvgROCAUC]],AVERAGE(Y:Y),_xlfn.STDEV.S(Y:Y))</f>
        <v>0.37066123888127978</v>
      </c>
      <c r="X755">
        <f>_xlfn.STDEV.S(HyperP_results[[#This Row],[ROC_AUC Fold 1]:[ROC_AUC Fold 5]])</f>
        <v>6.3622351487811345E-4</v>
      </c>
      <c r="Y755">
        <v>0.99660851847377041</v>
      </c>
      <c r="Z755">
        <v>0.99666920310820128</v>
      </c>
      <c r="AA755">
        <v>0.99583143653865092</v>
      </c>
      <c r="AB755">
        <v>0.99740575028274014</v>
      </c>
      <c r="AC755">
        <v>0.99613639714350111</v>
      </c>
      <c r="AD755">
        <v>0.99699980529575905</v>
      </c>
      <c r="AE755">
        <v>0.99791115118106388</v>
      </c>
      <c r="AF755">
        <v>0.99580123583247604</v>
      </c>
      <c r="AG755">
        <v>0.99406266708251634</v>
      </c>
      <c r="AH755">
        <v>0.9994110254789399</v>
      </c>
      <c r="AI755">
        <v>0.99762210356835401</v>
      </c>
      <c r="AJ755">
        <v>0.99627156096618019</v>
      </c>
      <c r="AK755">
        <v>0.99033583585813589</v>
      </c>
      <c r="AL755">
        <v>0.99849939110430286</v>
      </c>
      <c r="AM755">
        <v>0.99795843848320331</v>
      </c>
      <c r="AN755">
        <v>0.99708204369333642</v>
      </c>
      <c r="AO755">
        <v>0.99556054327808474</v>
      </c>
      <c r="AP755">
        <v>0.99912524924450341</v>
      </c>
      <c r="AQ755">
        <v>0.99717887793973559</v>
      </c>
      <c r="AR755">
        <v>0.99467653643987508</v>
      </c>
      <c r="AS755">
        <v>0.99270376641121616</v>
      </c>
      <c r="AT755">
        <v>0.99942169702450889</v>
      </c>
      <c r="AU755">
        <v>0.9976319796029024</v>
      </c>
      <c r="AV755">
        <v>0.99716366225911601</v>
      </c>
      <c r="AW755">
        <v>0.9938968098378187</v>
      </c>
      <c r="AX755">
        <v>0.99940022466835032</v>
      </c>
      <c r="AY755">
        <v>776.55755209922791</v>
      </c>
      <c r="AZ755">
        <f>_xlfn.STDEV.S(HyperP_results[[#This Row],[Train Time Fold 1]:[Train Time Fold 5]])</f>
        <v>56.517445992017869</v>
      </c>
      <c r="BA755">
        <v>693.16670703887939</v>
      </c>
      <c r="BB755">
        <v>813.70931458473206</v>
      </c>
      <c r="BC755">
        <v>773.6045196056366</v>
      </c>
      <c r="BD755">
        <v>761.00421476364136</v>
      </c>
      <c r="BE755">
        <v>841.30300450325012</v>
      </c>
    </row>
    <row r="756" spans="1:57" x14ac:dyDescent="0.25">
      <c r="A756" t="s">
        <v>4</v>
      </c>
      <c r="B7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0.57713305120344593</v>
      </c>
      <c r="C756">
        <v>50</v>
      </c>
      <c r="D756">
        <v>0.85</v>
      </c>
      <c r="E756">
        <v>0.9</v>
      </c>
      <c r="F756">
        <v>256</v>
      </c>
      <c r="G756">
        <v>3</v>
      </c>
      <c r="H756">
        <v>4</v>
      </c>
      <c r="I756">
        <v>5</v>
      </c>
      <c r="J756">
        <v>0</v>
      </c>
      <c r="K756">
        <v>1</v>
      </c>
      <c r="L756" t="b">
        <v>0</v>
      </c>
      <c r="M7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6">
        <f>STANDARDIZE(HyperP_results[[#This Row],[Nparam]],AVERAGE(M:M),_xlfn.STDEV.S(M:M))</f>
        <v>1.1607552805806385</v>
      </c>
      <c r="O756">
        <f>STANDARDIZE(HyperP_results[[#This Row],[AvgOACC]],AVERAGE(P:P),_xlfn.STDEV.S(P:P))</f>
        <v>0.72663243850464554</v>
      </c>
      <c r="P756">
        <v>0.98552893526463925</v>
      </c>
      <c r="Q756">
        <f>_xlfn.STDEV.S(HyperP_results[[#This Row],[OACC Fold 1]:[OACC fold 5]])</f>
        <v>4.0728762200016155E-4</v>
      </c>
      <c r="R756">
        <v>0.98482872245486375</v>
      </c>
      <c r="S756">
        <v>0.98578979886043794</v>
      </c>
      <c r="T756">
        <v>0.98551520560170247</v>
      </c>
      <c r="U756">
        <v>0.98578979886043794</v>
      </c>
      <c r="V756">
        <v>0.98572115054575415</v>
      </c>
      <c r="W756">
        <f>STANDARDIZE(HyperP_results[[#This Row],[AvgROCAUC]],AVERAGE(Y:Y),_xlfn.STDEV.S(Y:Y))</f>
        <v>0.68191051075649156</v>
      </c>
      <c r="X756">
        <f>_xlfn.STDEV.S(HyperP_results[[#This Row],[ROC_AUC Fold 1]:[ROC_AUC Fold 5]])</f>
        <v>2.1830226494733588E-4</v>
      </c>
      <c r="Y756">
        <v>0.99865401073119064</v>
      </c>
      <c r="Z756">
        <v>0.99865133909595771</v>
      </c>
      <c r="AA756">
        <v>0.99844165584756472</v>
      </c>
      <c r="AB756">
        <v>0.99885822044166372</v>
      </c>
      <c r="AC756">
        <v>0.99888719278812521</v>
      </c>
      <c r="AD756">
        <v>0.99843164548264174</v>
      </c>
      <c r="AE756">
        <v>0.99888195380369105</v>
      </c>
      <c r="AF756">
        <v>0.99800141906689677</v>
      </c>
      <c r="AG756">
        <v>0.9983276153983246</v>
      </c>
      <c r="AH756">
        <v>0.99937843633103118</v>
      </c>
      <c r="AI756">
        <v>0.99913088002604811</v>
      </c>
      <c r="AJ756">
        <v>0.99823666495578756</v>
      </c>
      <c r="AK756">
        <v>0.996471291510723</v>
      </c>
      <c r="AL756">
        <v>0.99976778257232912</v>
      </c>
      <c r="AM756">
        <v>0.9991917565202566</v>
      </c>
      <c r="AN756">
        <v>0.99850894286181946</v>
      </c>
      <c r="AO756">
        <v>0.99784511822016275</v>
      </c>
      <c r="AP756">
        <v>0.99985381562476283</v>
      </c>
      <c r="AQ756">
        <v>0.99921584864359803</v>
      </c>
      <c r="AR756">
        <v>0.99759532596692446</v>
      </c>
      <c r="AS756">
        <v>0.99884698211845779</v>
      </c>
      <c r="AT756">
        <v>0.99979278817237693</v>
      </c>
      <c r="AU756">
        <v>0.99918571902257358</v>
      </c>
      <c r="AV756">
        <v>0.99894629098425913</v>
      </c>
      <c r="AW756">
        <v>0.99544674151963408</v>
      </c>
      <c r="AX756">
        <v>0.9996715519460676</v>
      </c>
      <c r="AY756">
        <v>1123.2634004592896</v>
      </c>
      <c r="AZ756">
        <f>_xlfn.STDEV.S(HyperP_results[[#This Row],[Train Time Fold 1]:[Train Time Fold 5]])</f>
        <v>130.64035241996874</v>
      </c>
      <c r="BA756">
        <v>1126.1117117404938</v>
      </c>
      <c r="BB756">
        <v>1247.957948923111</v>
      </c>
      <c r="BC756">
        <v>1168.8606479167938</v>
      </c>
      <c r="BD756">
        <v>903.19633173942566</v>
      </c>
      <c r="BE756">
        <v>1170.1903619766235</v>
      </c>
    </row>
    <row r="757" spans="1:57" x14ac:dyDescent="0.25">
      <c r="A757" t="s">
        <v>4</v>
      </c>
      <c r="B7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0.57640645298863935</v>
      </c>
      <c r="C757">
        <v>33</v>
      </c>
      <c r="D757">
        <v>0.85</v>
      </c>
      <c r="E757">
        <v>0.9</v>
      </c>
      <c r="F757">
        <v>256</v>
      </c>
      <c r="G757">
        <v>2</v>
      </c>
      <c r="H757">
        <v>8</v>
      </c>
      <c r="I757">
        <v>3</v>
      </c>
      <c r="J757">
        <v>0</v>
      </c>
      <c r="K757">
        <v>1</v>
      </c>
      <c r="L757" t="b">
        <v>0</v>
      </c>
      <c r="M7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57">
        <f>STANDARDIZE(HyperP_results[[#This Row],[Nparam]],AVERAGE(M:M),_xlfn.STDEV.S(M:M))</f>
        <v>0.47334860036161824</v>
      </c>
      <c r="O757">
        <f>STANDARDIZE(HyperP_results[[#This Row],[AvgOACC]],AVERAGE(P:P),_xlfn.STDEV.S(P:P))</f>
        <v>0.27714659839732464</v>
      </c>
      <c r="P757">
        <v>0.97280153772224887</v>
      </c>
      <c r="Q757">
        <f>_xlfn.STDEV.S(HyperP_results[[#This Row],[OACC Fold 1]:[OACC fold 5]])</f>
        <v>2.7708759327474469E-3</v>
      </c>
      <c r="R757">
        <v>0.9742568819935471</v>
      </c>
      <c r="S757">
        <v>0.9713736527768243</v>
      </c>
      <c r="T757">
        <v>0.96903961007757256</v>
      </c>
      <c r="U757">
        <v>0.97302121232923733</v>
      </c>
      <c r="V757">
        <v>0.97631633143406327</v>
      </c>
      <c r="W757">
        <f>STANDARDIZE(HyperP_results[[#This Row],[AvgROCAUC]],AVERAGE(Y:Y),_xlfn.STDEV.S(Y:Y))</f>
        <v>0.40145817769338693</v>
      </c>
      <c r="X757">
        <f>_xlfn.STDEV.S(HyperP_results[[#This Row],[ROC_AUC Fold 1]:[ROC_AUC Fold 5]])</f>
        <v>6.3408141046448693E-4</v>
      </c>
      <c r="Y757">
        <v>0.99681091219990792</v>
      </c>
      <c r="Z757">
        <v>0.99670035158774484</v>
      </c>
      <c r="AA757">
        <v>0.99693968772354624</v>
      </c>
      <c r="AB757">
        <v>0.9957954507640675</v>
      </c>
      <c r="AC757">
        <v>0.9971498202263146</v>
      </c>
      <c r="AD757">
        <v>0.99746925069786652</v>
      </c>
      <c r="AE757">
        <v>0.99796128362987491</v>
      </c>
      <c r="AF757">
        <v>0.99655341164864319</v>
      </c>
      <c r="AG757">
        <v>0.99316855284263061</v>
      </c>
      <c r="AH757">
        <v>0.99927476578470964</v>
      </c>
      <c r="AI757">
        <v>0.9979141602853403</v>
      </c>
      <c r="AJ757">
        <v>0.99522027754756204</v>
      </c>
      <c r="AK757">
        <v>0.99529402809956624</v>
      </c>
      <c r="AL757">
        <v>0.99911618633029875</v>
      </c>
      <c r="AM757">
        <v>0.99743164269895823</v>
      </c>
      <c r="AN757">
        <v>0.99423255958636714</v>
      </c>
      <c r="AO757">
        <v>0.99157384304639706</v>
      </c>
      <c r="AP757">
        <v>0.99886473714015567</v>
      </c>
      <c r="AQ757">
        <v>0.99788958593374921</v>
      </c>
      <c r="AR757">
        <v>0.99444462343252737</v>
      </c>
      <c r="AS757">
        <v>0.99628107734806637</v>
      </c>
      <c r="AT757">
        <v>0.99939341671061199</v>
      </c>
      <c r="AU757">
        <v>0.99795665423868019</v>
      </c>
      <c r="AV757">
        <v>0.99736391289180804</v>
      </c>
      <c r="AW757">
        <v>0.99500542089942368</v>
      </c>
      <c r="AX757">
        <v>0.99950541766935619</v>
      </c>
      <c r="AY757">
        <v>754.16595325469973</v>
      </c>
      <c r="AZ757">
        <f>_xlfn.STDEV.S(HyperP_results[[#This Row],[Train Time Fold 1]:[Train Time Fold 5]])</f>
        <v>73.638210363077093</v>
      </c>
      <c r="BA757">
        <v>853.69700312614441</v>
      </c>
      <c r="BB757">
        <v>810.18092107772827</v>
      </c>
      <c r="BC757">
        <v>692.54041719436646</v>
      </c>
      <c r="BD757">
        <v>722.00440263748169</v>
      </c>
      <c r="BE757">
        <v>692.40702223777771</v>
      </c>
    </row>
    <row r="758" spans="1:57" x14ac:dyDescent="0.25">
      <c r="A758" t="s">
        <v>7</v>
      </c>
      <c r="B7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0.5761668572995069</v>
      </c>
      <c r="C758">
        <v>42</v>
      </c>
      <c r="D758">
        <v>0.85</v>
      </c>
      <c r="E758">
        <v>0.999</v>
      </c>
      <c r="F758">
        <v>256</v>
      </c>
      <c r="G758">
        <v>3</v>
      </c>
      <c r="H758">
        <v>1</v>
      </c>
      <c r="I758">
        <v>5</v>
      </c>
      <c r="J758">
        <v>0</v>
      </c>
      <c r="K758">
        <v>1</v>
      </c>
      <c r="L758" t="b">
        <v>0</v>
      </c>
      <c r="M7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8">
        <f>STANDARDIZE(HyperP_results[[#This Row],[Nparam]],AVERAGE(M:M),_xlfn.STDEV.S(M:M))</f>
        <v>1.1607552805806385</v>
      </c>
      <c r="O758">
        <f>STANDARDIZE(HyperP_results[[#This Row],[AvgOACC]],AVERAGE(P:P),_xlfn.STDEV.S(P:P))</f>
        <v>0.68153838982074222</v>
      </c>
      <c r="P758">
        <v>0.98425207661151926</v>
      </c>
      <c r="Q758">
        <f>_xlfn.STDEV.S(HyperP_results[[#This Row],[OACC Fold 1]:[OACC fold 5]])</f>
        <v>4.4778491098184684E-3</v>
      </c>
      <c r="R758">
        <v>0.97844442918926344</v>
      </c>
      <c r="S758">
        <v>0.98984004942678661</v>
      </c>
      <c r="T758">
        <v>0.98723141346879939</v>
      </c>
      <c r="U758">
        <v>0.98400494267865724</v>
      </c>
      <c r="V758">
        <v>0.98173954829408938</v>
      </c>
      <c r="W758">
        <f>STANDARDIZE(HyperP_results[[#This Row],[AvgROCAUC]],AVERAGE(Y:Y),_xlfn.STDEV.S(Y:Y))</f>
        <v>0.71657866289174477</v>
      </c>
      <c r="X758">
        <f>_xlfn.STDEV.S(HyperP_results[[#This Row],[ROC_AUC Fold 1]:[ROC_AUC Fold 5]])</f>
        <v>4.1852052769400863E-4</v>
      </c>
      <c r="Y758">
        <v>0.99888184559918725</v>
      </c>
      <c r="Z758">
        <v>0.99838859221881127</v>
      </c>
      <c r="AA758">
        <v>0.99937710188997142</v>
      </c>
      <c r="AB758">
        <v>0.99914543653887866</v>
      </c>
      <c r="AC758">
        <v>0.99898068395588291</v>
      </c>
      <c r="AD758">
        <v>0.99851741339239186</v>
      </c>
      <c r="AE758">
        <v>0.99854291841064513</v>
      </c>
      <c r="AF758">
        <v>0.99832881913044369</v>
      </c>
      <c r="AG758">
        <v>0.99720274163844824</v>
      </c>
      <c r="AH758">
        <v>0.99981652984778158</v>
      </c>
      <c r="AI758">
        <v>0.99947609758525169</v>
      </c>
      <c r="AJ758">
        <v>0.99964262251857716</v>
      </c>
      <c r="AK758">
        <v>0.99878003772351931</v>
      </c>
      <c r="AL758">
        <v>0.99990922723015341</v>
      </c>
      <c r="AM758">
        <v>0.99936849317367338</v>
      </c>
      <c r="AN758">
        <v>0.99950975164107381</v>
      </c>
      <c r="AO758">
        <v>0.99800900760411093</v>
      </c>
      <c r="AP758">
        <v>0.99985961818789859</v>
      </c>
      <c r="AQ758">
        <v>0.99933360878210942</v>
      </c>
      <c r="AR758">
        <v>0.99930157615671356</v>
      </c>
      <c r="AS758">
        <v>0.99776243093922645</v>
      </c>
      <c r="AT758">
        <v>0.99983590523805421</v>
      </c>
      <c r="AU758">
        <v>0.99872335857701766</v>
      </c>
      <c r="AV758">
        <v>0.99860017123604727</v>
      </c>
      <c r="AW758">
        <v>0.99735983633339265</v>
      </c>
      <c r="AX758">
        <v>0.99980835742593921</v>
      </c>
      <c r="AY758">
        <v>1399.8911535739899</v>
      </c>
      <c r="AZ758">
        <f>_xlfn.STDEV.S(HyperP_results[[#This Row],[Train Time Fold 1]:[Train Time Fold 5]])</f>
        <v>376.16090780728399</v>
      </c>
      <c r="BA758">
        <v>1008.5128347873688</v>
      </c>
      <c r="BB758">
        <v>1642.8333563804626</v>
      </c>
      <c r="BC758">
        <v>1878.4607343673706</v>
      </c>
      <c r="BD758">
        <v>1047.3846762180328</v>
      </c>
      <c r="BE758">
        <v>1422.2641661167145</v>
      </c>
    </row>
    <row r="759" spans="1:57" x14ac:dyDescent="0.25">
      <c r="A759" t="s">
        <v>4</v>
      </c>
      <c r="B7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0.57565664673726569</v>
      </c>
      <c r="C759">
        <v>58</v>
      </c>
      <c r="D759">
        <v>0.85</v>
      </c>
      <c r="E759">
        <v>0.9</v>
      </c>
      <c r="F759">
        <v>256</v>
      </c>
      <c r="G759">
        <v>3</v>
      </c>
      <c r="H759">
        <v>16</v>
      </c>
      <c r="I759">
        <v>5</v>
      </c>
      <c r="J759">
        <v>0</v>
      </c>
      <c r="K759">
        <v>1</v>
      </c>
      <c r="L759" t="b">
        <v>0</v>
      </c>
      <c r="M7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59">
        <f>STANDARDIZE(HyperP_results[[#This Row],[Nparam]],AVERAGE(M:M),_xlfn.STDEV.S(M:M))</f>
        <v>1.1607552805806385</v>
      </c>
      <c r="O759">
        <f>STANDARDIZE(HyperP_results[[#This Row],[AvgOACC]],AVERAGE(P:P),_xlfn.STDEV.S(P:P))</f>
        <v>0.72469290952899312</v>
      </c>
      <c r="P759">
        <v>0.98547401661289213</v>
      </c>
      <c r="Q759">
        <f>_xlfn.STDEV.S(HyperP_results[[#This Row],[OACC Fold 1]:[OACC fold 5]])</f>
        <v>1.9371722432571521E-3</v>
      </c>
      <c r="R759">
        <v>0.98572115054575415</v>
      </c>
      <c r="S759">
        <v>0.98537790897233468</v>
      </c>
      <c r="T759">
        <v>0.98462277751081206</v>
      </c>
      <c r="U759">
        <v>0.98846708313310905</v>
      </c>
      <c r="V759">
        <v>0.98318116290245072</v>
      </c>
      <c r="W759">
        <f>STANDARDIZE(HyperP_results[[#This Row],[AvgROCAUC]],AVERAGE(Y:Y),_xlfn.STDEV.S(Y:Y))</f>
        <v>0.66958001098252573</v>
      </c>
      <c r="X759">
        <f>_xlfn.STDEV.S(HyperP_results[[#This Row],[ROC_AUC Fold 1]:[ROC_AUC Fold 5]])</f>
        <v>2.1158150808142656E-4</v>
      </c>
      <c r="Y759">
        <v>0.9985729761904002</v>
      </c>
      <c r="Z759">
        <v>0.99865435615101683</v>
      </c>
      <c r="AA759">
        <v>0.99825723254865917</v>
      </c>
      <c r="AB759">
        <v>0.99855535846843002</v>
      </c>
      <c r="AC759">
        <v>0.99884160716514903</v>
      </c>
      <c r="AD759">
        <v>0.99855632661874605</v>
      </c>
      <c r="AE759">
        <v>0.99932112871501411</v>
      </c>
      <c r="AF759">
        <v>0.99933101661034096</v>
      </c>
      <c r="AG759">
        <v>0.9955726103487198</v>
      </c>
      <c r="AH759">
        <v>0.9998776434768476</v>
      </c>
      <c r="AI759">
        <v>0.99901727669504681</v>
      </c>
      <c r="AJ759">
        <v>0.99899043314869174</v>
      </c>
      <c r="AK759">
        <v>0.99520896453395125</v>
      </c>
      <c r="AL759">
        <v>0.99959274337199355</v>
      </c>
      <c r="AM759">
        <v>0.99930590959146193</v>
      </c>
      <c r="AN759">
        <v>0.99796068384804137</v>
      </c>
      <c r="AO759">
        <v>0.99692861492306772</v>
      </c>
      <c r="AP759">
        <v>0.99961002179638037</v>
      </c>
      <c r="AQ759">
        <v>0.9992172181718264</v>
      </c>
      <c r="AR759">
        <v>0.99851690474550492</v>
      </c>
      <c r="AS759">
        <v>0.99793589972078633</v>
      </c>
      <c r="AT759">
        <v>0.99966573502015177</v>
      </c>
      <c r="AU759">
        <v>0.99895614944214861</v>
      </c>
      <c r="AV759">
        <v>0.99911623091092105</v>
      </c>
      <c r="AW759">
        <v>0.99681986276955969</v>
      </c>
      <c r="AX759">
        <v>0.99943394847588218</v>
      </c>
      <c r="AY759">
        <v>1204.3833011627198</v>
      </c>
      <c r="AZ759">
        <f>_xlfn.STDEV.S(HyperP_results[[#This Row],[Train Time Fold 1]:[Train Time Fold 5]])</f>
        <v>107.3897986689428</v>
      </c>
      <c r="BA759">
        <v>1145.5562009811401</v>
      </c>
      <c r="BB759">
        <v>1305.184778213501</v>
      </c>
      <c r="BC759">
        <v>1145.7156207561493</v>
      </c>
      <c r="BD759">
        <v>1332.9952430725098</v>
      </c>
      <c r="BE759">
        <v>1092.4646627902985</v>
      </c>
    </row>
    <row r="760" spans="1:57" x14ac:dyDescent="0.25">
      <c r="A760" t="s">
        <v>3</v>
      </c>
      <c r="B7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0.57485887390430568</v>
      </c>
      <c r="C760">
        <v>33</v>
      </c>
      <c r="D760">
        <v>0.9</v>
      </c>
      <c r="E760">
        <v>0.999</v>
      </c>
      <c r="F760">
        <v>256</v>
      </c>
      <c r="G760">
        <v>2</v>
      </c>
      <c r="H760">
        <v>8</v>
      </c>
      <c r="I760">
        <v>3</v>
      </c>
      <c r="J760">
        <v>0</v>
      </c>
      <c r="K760">
        <v>1</v>
      </c>
      <c r="L760" t="b">
        <v>0</v>
      </c>
      <c r="M7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60">
        <f>STANDARDIZE(HyperP_results[[#This Row],[Nparam]],AVERAGE(M:M),_xlfn.STDEV.S(M:M))</f>
        <v>0.47334860036161824</v>
      </c>
      <c r="O760">
        <f>STANDARDIZE(HyperP_results[[#This Row],[AvgOACC]],AVERAGE(P:P),_xlfn.STDEV.S(P:P))</f>
        <v>0.24756878151863684</v>
      </c>
      <c r="P760">
        <v>0.97196402828310569</v>
      </c>
      <c r="Q760">
        <f>_xlfn.STDEV.S(HyperP_results[[#This Row],[OACC Fold 1]:[OACC fold 5]])</f>
        <v>2.6278051206138128E-3</v>
      </c>
      <c r="R760">
        <v>0.97432553030823088</v>
      </c>
      <c r="S760">
        <v>0.97130500446214041</v>
      </c>
      <c r="T760">
        <v>0.9750806617697535</v>
      </c>
      <c r="U760">
        <v>0.96993203816846296</v>
      </c>
      <c r="V760">
        <v>0.96917690670694034</v>
      </c>
      <c r="W760">
        <f>STANDARDIZE(HyperP_results[[#This Row],[AvgROCAUC]],AVERAGE(Y:Y),_xlfn.STDEV.S(Y:Y))</f>
        <v>0.41730573451227482</v>
      </c>
      <c r="X760">
        <f>_xlfn.STDEV.S(HyperP_results[[#This Row],[ROC_AUC Fold 1]:[ROC_AUC Fold 5]])</f>
        <v>6.3597894150459091E-4</v>
      </c>
      <c r="Y760">
        <v>0.99691506041068689</v>
      </c>
      <c r="Z760">
        <v>0.99711012170651658</v>
      </c>
      <c r="AA760">
        <v>0.99751966118569035</v>
      </c>
      <c r="AB760">
        <v>0.99720984677573776</v>
      </c>
      <c r="AC760">
        <v>0.99585379428810128</v>
      </c>
      <c r="AD760">
        <v>0.99688187809738826</v>
      </c>
      <c r="AE760">
        <v>0.99788645145012778</v>
      </c>
      <c r="AF760">
        <v>0.99733812009186906</v>
      </c>
      <c r="AG760">
        <v>0.9942870774668805</v>
      </c>
      <c r="AH760">
        <v>0.99946797390179465</v>
      </c>
      <c r="AI760">
        <v>0.99801800331657309</v>
      </c>
      <c r="AJ760">
        <v>0.99704528941632353</v>
      </c>
      <c r="AK760">
        <v>0.99609156864492354</v>
      </c>
      <c r="AL760">
        <v>0.99903588402710042</v>
      </c>
      <c r="AM760">
        <v>0.99778491346992726</v>
      </c>
      <c r="AN760">
        <v>0.99722196917010508</v>
      </c>
      <c r="AO760">
        <v>0.99492254797124691</v>
      </c>
      <c r="AP760">
        <v>0.99933240362100617</v>
      </c>
      <c r="AQ760">
        <v>0.99754474451258024</v>
      </c>
      <c r="AR760">
        <v>0.99585598766981953</v>
      </c>
      <c r="AS760">
        <v>0.99071169726133179</v>
      </c>
      <c r="AT760">
        <v>0.99894815616662236</v>
      </c>
      <c r="AU760">
        <v>0.9969526357342321</v>
      </c>
      <c r="AV760">
        <v>0.99670920534475704</v>
      </c>
      <c r="AW760">
        <v>0.99525318570664767</v>
      </c>
      <c r="AX760">
        <v>0.99905633662587623</v>
      </c>
      <c r="AY760">
        <v>882.19575586318967</v>
      </c>
      <c r="AZ760">
        <f>_xlfn.STDEV.S(HyperP_results[[#This Row],[Train Time Fold 1]:[Train Time Fold 5]])</f>
        <v>122.59311458603129</v>
      </c>
      <c r="BA760">
        <v>867.17814970016479</v>
      </c>
      <c r="BB760">
        <v>749.67052173614502</v>
      </c>
      <c r="BC760">
        <v>1058.4558537006378</v>
      </c>
      <c r="BD760">
        <v>941.48445653915405</v>
      </c>
      <c r="BE760">
        <v>794.1897976398468</v>
      </c>
    </row>
    <row r="761" spans="1:57" x14ac:dyDescent="0.25">
      <c r="A761" t="s">
        <v>7</v>
      </c>
      <c r="B7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0.57425014078947023</v>
      </c>
      <c r="C761">
        <v>29</v>
      </c>
      <c r="D761">
        <v>0.85</v>
      </c>
      <c r="E761">
        <v>0.999</v>
      </c>
      <c r="F761">
        <v>256</v>
      </c>
      <c r="G761">
        <v>2</v>
      </c>
      <c r="H761">
        <v>4</v>
      </c>
      <c r="I761">
        <v>3</v>
      </c>
      <c r="J761">
        <v>0</v>
      </c>
      <c r="K761">
        <v>1</v>
      </c>
      <c r="L761" t="b">
        <v>0</v>
      </c>
      <c r="M7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61">
        <f>STANDARDIZE(HyperP_results[[#This Row],[Nparam]],AVERAGE(M:M),_xlfn.STDEV.S(M:M))</f>
        <v>0.47334860036161824</v>
      </c>
      <c r="O761">
        <f>STANDARDIZE(HyperP_results[[#This Row],[AvgOACC]],AVERAGE(P:P),_xlfn.STDEV.S(P:P))</f>
        <v>0.30478488630036388</v>
      </c>
      <c r="P761">
        <v>0.97358412850964504</v>
      </c>
      <c r="Q761">
        <f>_xlfn.STDEV.S(HyperP_results[[#This Row],[OACC Fold 1]:[OACC fold 5]])</f>
        <v>2.7636382560409347E-3</v>
      </c>
      <c r="R761">
        <v>0.97762064941305693</v>
      </c>
      <c r="S761">
        <v>0.9750806617697535</v>
      </c>
      <c r="T761">
        <v>0.97068716962998558</v>
      </c>
      <c r="U761">
        <v>0.97254067412645018</v>
      </c>
      <c r="V761">
        <v>0.97199148760897924</v>
      </c>
      <c r="W761">
        <f>STANDARDIZE(HyperP_results[[#This Row],[AvgROCAUC]],AVERAGE(Y:Y),_xlfn.STDEV.S(Y:Y))</f>
        <v>0.35639701153242853</v>
      </c>
      <c r="X761">
        <f>_xlfn.STDEV.S(HyperP_results[[#This Row],[ROC_AUC Fold 1]:[ROC_AUC Fold 5]])</f>
        <v>3.2530911404376063E-4</v>
      </c>
      <c r="Y761">
        <v>0.99651477571117897</v>
      </c>
      <c r="Z761">
        <v>0.99654216923008843</v>
      </c>
      <c r="AA761">
        <v>0.99701664954085578</v>
      </c>
      <c r="AB761">
        <v>0.99644888689621069</v>
      </c>
      <c r="AC761">
        <v>0.99645480593115032</v>
      </c>
      <c r="AD761">
        <v>0.99611136695758973</v>
      </c>
      <c r="AE761">
        <v>0.9979660673341092</v>
      </c>
      <c r="AF761">
        <v>0.99775780394213232</v>
      </c>
      <c r="AG761">
        <v>0.99152186181904567</v>
      </c>
      <c r="AH761">
        <v>0.99924572424347069</v>
      </c>
      <c r="AI761">
        <v>0.99803659803787104</v>
      </c>
      <c r="AJ761">
        <v>0.99757962439165637</v>
      </c>
      <c r="AK761">
        <v>0.99336593298877207</v>
      </c>
      <c r="AL761">
        <v>0.99939529823479711</v>
      </c>
      <c r="AM761">
        <v>0.99685276626377461</v>
      </c>
      <c r="AN761">
        <v>0.99658092643737917</v>
      </c>
      <c r="AO761">
        <v>0.99424345036535378</v>
      </c>
      <c r="AP761">
        <v>0.99944349972460811</v>
      </c>
      <c r="AQ761">
        <v>0.99756391790777754</v>
      </c>
      <c r="AR761">
        <v>0.9967848062077509</v>
      </c>
      <c r="AS761">
        <v>0.99211325966850827</v>
      </c>
      <c r="AT761">
        <v>0.99931098871596802</v>
      </c>
      <c r="AU761">
        <v>0.99714317376014783</v>
      </c>
      <c r="AV761">
        <v>0.99674218235602141</v>
      </c>
      <c r="AW761">
        <v>0.99163269322164804</v>
      </c>
      <c r="AX761">
        <v>0.99945260572715278</v>
      </c>
      <c r="AY761">
        <v>770.04745011329646</v>
      </c>
      <c r="AZ761">
        <f>_xlfn.STDEV.S(HyperP_results[[#This Row],[Train Time Fold 1]:[Train Time Fold 5]])</f>
        <v>89.045115467370735</v>
      </c>
      <c r="BA761">
        <v>788.84772205352783</v>
      </c>
      <c r="BB761">
        <v>830.88275218009949</v>
      </c>
      <c r="BC761">
        <v>664.79072093963623</v>
      </c>
      <c r="BD761">
        <v>873.00941514968872</v>
      </c>
      <c r="BE761">
        <v>692.70664024353027</v>
      </c>
    </row>
    <row r="762" spans="1:57" x14ac:dyDescent="0.25">
      <c r="A762" t="s">
        <v>3</v>
      </c>
      <c r="B7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0.57422931829699642</v>
      </c>
      <c r="C762">
        <v>42</v>
      </c>
      <c r="D762">
        <v>0.9</v>
      </c>
      <c r="E762">
        <v>0.999</v>
      </c>
      <c r="F762">
        <v>256</v>
      </c>
      <c r="G762">
        <v>3</v>
      </c>
      <c r="H762">
        <v>1</v>
      </c>
      <c r="I762">
        <v>5</v>
      </c>
      <c r="J762">
        <v>0</v>
      </c>
      <c r="K762">
        <v>1</v>
      </c>
      <c r="L762" t="b">
        <v>0</v>
      </c>
      <c r="M7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62">
        <f>STANDARDIZE(HyperP_results[[#This Row],[Nparam]],AVERAGE(M:M),_xlfn.STDEV.S(M:M))</f>
        <v>1.1607552805806385</v>
      </c>
      <c r="O762">
        <f>STANDARDIZE(HyperP_results[[#This Row],[AvgOACC]],AVERAGE(P:P),_xlfn.STDEV.S(P:P))</f>
        <v>0.69996391508942857</v>
      </c>
      <c r="P762">
        <v>0.98477380380311652</v>
      </c>
      <c r="Q762">
        <f>_xlfn.STDEV.S(HyperP_results[[#This Row],[OACC Fold 1]:[OACC fold 5]])</f>
        <v>2.4999676655251646E-3</v>
      </c>
      <c r="R762">
        <v>0.98050387862977961</v>
      </c>
      <c r="S762">
        <v>0.9870941168394316</v>
      </c>
      <c r="T762">
        <v>0.98544655728701858</v>
      </c>
      <c r="U762">
        <v>0.98565250223107026</v>
      </c>
      <c r="V762">
        <v>0.98517196402828311</v>
      </c>
      <c r="W762">
        <f>STANDARDIZE(HyperP_results[[#This Row],[AvgROCAUC]],AVERAGE(Y:Y),_xlfn.STDEV.S(Y:Y))</f>
        <v>0.67994633017769057</v>
      </c>
      <c r="X762">
        <f>_xlfn.STDEV.S(HyperP_results[[#This Row],[ROC_AUC Fold 1]:[ROC_AUC Fold 5]])</f>
        <v>5.4679498526539983E-4</v>
      </c>
      <c r="Y762">
        <v>0.99864110237596171</v>
      </c>
      <c r="Z762">
        <v>0.9977442041675646</v>
      </c>
      <c r="AA762">
        <v>0.99921249103367671</v>
      </c>
      <c r="AB762">
        <v>0.99886585088913249</v>
      </c>
      <c r="AC762">
        <v>0.99862278303394003</v>
      </c>
      <c r="AD762">
        <v>0.9987601827554945</v>
      </c>
      <c r="AE762">
        <v>0.99820754795229505</v>
      </c>
      <c r="AF762">
        <v>0.99863809202160014</v>
      </c>
      <c r="AG762">
        <v>0.99524843313728972</v>
      </c>
      <c r="AH762">
        <v>0.99985597004176863</v>
      </c>
      <c r="AI762">
        <v>0.9993325093017007</v>
      </c>
      <c r="AJ762">
        <v>0.99934184847535468</v>
      </c>
      <c r="AK762">
        <v>0.99861566565674564</v>
      </c>
      <c r="AL762">
        <v>0.99989915892134607</v>
      </c>
      <c r="AM762">
        <v>0.99933980059283212</v>
      </c>
      <c r="AN762">
        <v>0.99906486750314594</v>
      </c>
      <c r="AO762">
        <v>0.99757890007722916</v>
      </c>
      <c r="AP762">
        <v>0.9994225300657511</v>
      </c>
      <c r="AQ762">
        <v>0.9992038025819272</v>
      </c>
      <c r="AR762">
        <v>0.99894766116889333</v>
      </c>
      <c r="AS762">
        <v>0.99687808174419301</v>
      </c>
      <c r="AT762">
        <v>0.99980669134345468</v>
      </c>
      <c r="AU762">
        <v>0.99920144930807009</v>
      </c>
      <c r="AV762">
        <v>0.99831733920513011</v>
      </c>
      <c r="AW762">
        <v>0.99785926453989182</v>
      </c>
      <c r="AX762">
        <v>0.99987853396921</v>
      </c>
      <c r="AY762">
        <v>1453.2028372764587</v>
      </c>
      <c r="AZ762">
        <f>_xlfn.STDEV.S(HyperP_results[[#This Row],[Train Time Fold 1]:[Train Time Fold 5]])</f>
        <v>371.85330468690017</v>
      </c>
      <c r="BA762">
        <v>1394.505588054657</v>
      </c>
      <c r="BB762">
        <v>2046.4692397117615</v>
      </c>
      <c r="BC762">
        <v>1415.2153744697571</v>
      </c>
      <c r="BD762">
        <v>1013.9284920692444</v>
      </c>
      <c r="BE762">
        <v>1395.8954920768738</v>
      </c>
    </row>
    <row r="763" spans="1:57" x14ac:dyDescent="0.25">
      <c r="A763" t="s">
        <v>10</v>
      </c>
      <c r="B7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0.5739461577447611</v>
      </c>
      <c r="C763">
        <v>58</v>
      </c>
      <c r="D763">
        <v>0.9</v>
      </c>
      <c r="E763">
        <v>0.9</v>
      </c>
      <c r="F763">
        <v>256</v>
      </c>
      <c r="G763">
        <v>3</v>
      </c>
      <c r="H763">
        <v>16</v>
      </c>
      <c r="I763">
        <v>5</v>
      </c>
      <c r="J763">
        <v>0</v>
      </c>
      <c r="K763">
        <v>1</v>
      </c>
      <c r="L763" t="b">
        <v>0</v>
      </c>
      <c r="M7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63">
        <f>STANDARDIZE(HyperP_results[[#This Row],[Nparam]],AVERAGE(M:M),_xlfn.STDEV.S(M:M))</f>
        <v>1.1607552805806385</v>
      </c>
      <c r="O763">
        <f>STANDARDIZE(HyperP_results[[#This Row],[AvgOACC]],AVERAGE(P:P),_xlfn.STDEV.S(P:P))</f>
        <v>0.71014644221159995</v>
      </c>
      <c r="P763">
        <v>0.98506212672478877</v>
      </c>
      <c r="Q763">
        <f>_xlfn.STDEV.S(HyperP_results[[#This Row],[OACC Fold 1]:[OACC fold 5]])</f>
        <v>1.4371947269061229E-3</v>
      </c>
      <c r="R763">
        <v>0.98620168874854119</v>
      </c>
      <c r="S763">
        <v>0.98681952358069613</v>
      </c>
      <c r="T763">
        <v>0.98448548088144439</v>
      </c>
      <c r="U763">
        <v>0.98455412919612828</v>
      </c>
      <c r="V763">
        <v>0.98324981121713462</v>
      </c>
      <c r="W763">
        <f>STANDARDIZE(HyperP_results[[#This Row],[AvgROCAUC]],AVERAGE(Y:Y),_xlfn.STDEV.S(Y:Y))</f>
        <v>0.66728879305523692</v>
      </c>
      <c r="X763">
        <f>_xlfn.STDEV.S(HyperP_results[[#This Row],[ROC_AUC Fold 1]:[ROC_AUC Fold 5]])</f>
        <v>3.4471871198147404E-4</v>
      </c>
      <c r="Y763">
        <v>0.99855791858559972</v>
      </c>
      <c r="Z763">
        <v>0.99861405468874187</v>
      </c>
      <c r="AA763">
        <v>0.99823690392895559</v>
      </c>
      <c r="AB763">
        <v>0.9987514831380776</v>
      </c>
      <c r="AC763">
        <v>0.99899923074160524</v>
      </c>
      <c r="AD763">
        <v>0.99818792043061766</v>
      </c>
      <c r="AE763">
        <v>0.99939736900124931</v>
      </c>
      <c r="AF763">
        <v>0.99783194204044945</v>
      </c>
      <c r="AG763">
        <v>0.99688539624547023</v>
      </c>
      <c r="AH763">
        <v>0.99981789431188517</v>
      </c>
      <c r="AI763">
        <v>0.999328005289851</v>
      </c>
      <c r="AJ763">
        <v>0.99834261355682896</v>
      </c>
      <c r="AK763">
        <v>0.99490301788154223</v>
      </c>
      <c r="AL763">
        <v>0.99967800083430514</v>
      </c>
      <c r="AM763">
        <v>0.99909924585288534</v>
      </c>
      <c r="AN763">
        <v>0.99838805184186152</v>
      </c>
      <c r="AO763">
        <v>0.99764866631022397</v>
      </c>
      <c r="AP763">
        <v>0.99985414596870381</v>
      </c>
      <c r="AQ763">
        <v>0.99918423375956522</v>
      </c>
      <c r="AR763">
        <v>0.99935055099938319</v>
      </c>
      <c r="AS763">
        <v>0.9976585427434207</v>
      </c>
      <c r="AT763">
        <v>0.99991221468840152</v>
      </c>
      <c r="AU763">
        <v>0.99885546018366733</v>
      </c>
      <c r="AV763">
        <v>0.99897475008943237</v>
      </c>
      <c r="AW763">
        <v>0.99537975999524742</v>
      </c>
      <c r="AX763">
        <v>0.99952821140127823</v>
      </c>
      <c r="AY763">
        <v>1196.9331378936768</v>
      </c>
      <c r="AZ763">
        <f>_xlfn.STDEV.S(HyperP_results[[#This Row],[Train Time Fold 1]:[Train Time Fold 5]])</f>
        <v>217.6249075846375</v>
      </c>
      <c r="BA763">
        <v>1387.8392317295074</v>
      </c>
      <c r="BB763">
        <v>1441.52898478508</v>
      </c>
      <c r="BC763">
        <v>1061.2065031528473</v>
      </c>
      <c r="BD763">
        <v>1169.1433968544006</v>
      </c>
      <c r="BE763">
        <v>924.94757294654846</v>
      </c>
    </row>
    <row r="764" spans="1:57" x14ac:dyDescent="0.25">
      <c r="A764" t="s">
        <v>10</v>
      </c>
      <c r="B7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0.57370400661957888</v>
      </c>
      <c r="C764">
        <v>50</v>
      </c>
      <c r="D764">
        <v>0.9</v>
      </c>
      <c r="E764">
        <v>0.9</v>
      </c>
      <c r="F764">
        <v>256</v>
      </c>
      <c r="G764">
        <v>3</v>
      </c>
      <c r="H764">
        <v>4</v>
      </c>
      <c r="I764">
        <v>5</v>
      </c>
      <c r="J764">
        <v>0</v>
      </c>
      <c r="K764">
        <v>1</v>
      </c>
      <c r="L764" t="b">
        <v>0</v>
      </c>
      <c r="M7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64">
        <f>STANDARDIZE(HyperP_results[[#This Row],[Nparam]],AVERAGE(M:M),_xlfn.STDEV.S(M:M))</f>
        <v>1.1607552805806385</v>
      </c>
      <c r="O764">
        <f>STANDARDIZE(HyperP_results[[#This Row],[AvgOACC]],AVERAGE(P:P),_xlfn.STDEV.S(P:P))</f>
        <v>0.71935920484595284</v>
      </c>
      <c r="P764">
        <v>0.98532299032058768</v>
      </c>
      <c r="Q764">
        <f>_xlfn.STDEV.S(HyperP_results[[#This Row],[OACC Fold 1]:[OACC fold 5]])</f>
        <v>6.2804767002034982E-4</v>
      </c>
      <c r="R764">
        <v>0.98606439211917352</v>
      </c>
      <c r="S764">
        <v>0.98510331571359921</v>
      </c>
      <c r="T764">
        <v>0.98441683256676049</v>
      </c>
      <c r="U764">
        <v>0.9853092606576509</v>
      </c>
      <c r="V764">
        <v>0.98572115054575415</v>
      </c>
      <c r="W764">
        <f>STANDARDIZE(HyperP_results[[#This Row],[AvgROCAUC]],AVERAGE(Y:Y),_xlfn.STDEV.S(Y:Y))</f>
        <v>0.65597199709777232</v>
      </c>
      <c r="X764">
        <f>_xlfn.STDEV.S(HyperP_results[[#This Row],[ROC_AUC Fold 1]:[ROC_AUC Fold 5]])</f>
        <v>4.074434440893282E-4</v>
      </c>
      <c r="Y764">
        <v>0.99848354598266853</v>
      </c>
      <c r="Z764">
        <v>0.99846413165662229</v>
      </c>
      <c r="AA764">
        <v>0.99852657026383973</v>
      </c>
      <c r="AB764">
        <v>0.99815715225989876</v>
      </c>
      <c r="AC764">
        <v>0.99913963617660373</v>
      </c>
      <c r="AD764">
        <v>0.99813023955637836</v>
      </c>
      <c r="AE764">
        <v>0.9990025783780041</v>
      </c>
      <c r="AF764">
        <v>0.99830235975419623</v>
      </c>
      <c r="AG764">
        <v>0.99748960375452966</v>
      </c>
      <c r="AH764">
        <v>0.99908457385143301</v>
      </c>
      <c r="AI764">
        <v>0.99903147349471</v>
      </c>
      <c r="AJ764">
        <v>0.99868756679650084</v>
      </c>
      <c r="AK764">
        <v>0.99648978197588067</v>
      </c>
      <c r="AL764">
        <v>0.99991445528208756</v>
      </c>
      <c r="AM764">
        <v>0.99867963976392427</v>
      </c>
      <c r="AN764">
        <v>0.99822253724124799</v>
      </c>
      <c r="AO764">
        <v>0.99613126002495112</v>
      </c>
      <c r="AP764">
        <v>0.99975814514692296</v>
      </c>
      <c r="AQ764">
        <v>0.99933332908972461</v>
      </c>
      <c r="AR764">
        <v>0.99937427000636214</v>
      </c>
      <c r="AS764">
        <v>0.99803158230856059</v>
      </c>
      <c r="AT764">
        <v>0.9999471736950164</v>
      </c>
      <c r="AU764">
        <v>0.99892640560372381</v>
      </c>
      <c r="AV764">
        <v>0.99888466970773582</v>
      </c>
      <c r="AW764">
        <v>0.99427950305946677</v>
      </c>
      <c r="AX764">
        <v>0.99985190537501767</v>
      </c>
      <c r="AY764">
        <v>1114.6245313167572</v>
      </c>
      <c r="AZ764">
        <f>_xlfn.STDEV.S(HyperP_results[[#This Row],[Train Time Fold 1]:[Train Time Fold 5]])</f>
        <v>100.83254737308867</v>
      </c>
      <c r="BA764">
        <v>1023.1244809627533</v>
      </c>
      <c r="BB764">
        <v>1190.0161628723145</v>
      </c>
      <c r="BC764">
        <v>1063.7223238945007</v>
      </c>
      <c r="BD764">
        <v>1252.4763977527618</v>
      </c>
      <c r="BE764">
        <v>1043.7832911014557</v>
      </c>
    </row>
    <row r="765" spans="1:57" x14ac:dyDescent="0.25">
      <c r="A765" t="s">
        <v>7</v>
      </c>
      <c r="B7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0.57293107951471345</v>
      </c>
      <c r="C765">
        <v>13</v>
      </c>
      <c r="D765">
        <v>0.85</v>
      </c>
      <c r="E765">
        <v>0.999</v>
      </c>
      <c r="F765">
        <v>256</v>
      </c>
      <c r="G765">
        <v>1</v>
      </c>
      <c r="H765">
        <v>8</v>
      </c>
      <c r="I765">
        <v>3</v>
      </c>
      <c r="J765">
        <v>0</v>
      </c>
      <c r="K765">
        <v>1</v>
      </c>
      <c r="L765" t="b">
        <v>0</v>
      </c>
      <c r="M7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795908</v>
      </c>
      <c r="N765">
        <f>STANDARDIZE(HyperP_results[[#This Row],[Nparam]],AVERAGE(M:M),_xlfn.STDEV.S(M:M))</f>
        <v>-0.20233564713292826</v>
      </c>
      <c r="O765">
        <f>STANDARDIZE(HyperP_results[[#This Row],[AvgOACC]],AVERAGE(P:P),_xlfn.STDEV.S(P:P))</f>
        <v>-0.16506600805129579</v>
      </c>
      <c r="P765">
        <v>0.96028008512391028</v>
      </c>
      <c r="Q765">
        <f>_xlfn.STDEV.S(HyperP_results[[#This Row],[OACC Fold 1]:[OACC fold 5]])</f>
        <v>4.2800999308156198E-3</v>
      </c>
      <c r="R765">
        <v>0.96121370220361091</v>
      </c>
      <c r="S765">
        <v>0.96018397748335282</v>
      </c>
      <c r="T765">
        <v>0.96231207523855289</v>
      </c>
      <c r="U765">
        <v>0.95318184938559758</v>
      </c>
      <c r="V765">
        <v>0.96450882130843685</v>
      </c>
      <c r="W765">
        <f>STANDARDIZE(HyperP_results[[#This Row],[AvgROCAUC]],AVERAGE(Y:Y),_xlfn.STDEV.S(Y:Y))</f>
        <v>0.10808294275000385</v>
      </c>
      <c r="X765">
        <f>_xlfn.STDEV.S(HyperP_results[[#This Row],[ROC_AUC Fold 1]:[ROC_AUC Fold 5]])</f>
        <v>8.7662807736758875E-4</v>
      </c>
      <c r="Y765">
        <v>0.99488288593343643</v>
      </c>
      <c r="Z765">
        <v>0.9953951618441339</v>
      </c>
      <c r="AA765">
        <v>0.99430785389415399</v>
      </c>
      <c r="AB765">
        <v>0.99556876123022631</v>
      </c>
      <c r="AC765">
        <v>0.99361836910538337</v>
      </c>
      <c r="AD765">
        <v>0.99552428359328449</v>
      </c>
      <c r="AE765">
        <v>0.99625959658327778</v>
      </c>
      <c r="AF765">
        <v>0.99387745957399842</v>
      </c>
      <c r="AG765">
        <v>0.99256208043723626</v>
      </c>
      <c r="AH765">
        <v>0.99909820412968997</v>
      </c>
      <c r="AI765">
        <v>0.99584471633116123</v>
      </c>
      <c r="AJ765">
        <v>0.99412116727880584</v>
      </c>
      <c r="AK765">
        <v>0.98837796292995905</v>
      </c>
      <c r="AL765">
        <v>0.99921205788705914</v>
      </c>
      <c r="AM765">
        <v>0.99676327434524492</v>
      </c>
      <c r="AN765">
        <v>0.99472182659683916</v>
      </c>
      <c r="AO765">
        <v>0.99289906730826349</v>
      </c>
      <c r="AP765">
        <v>0.99923627353420508</v>
      </c>
      <c r="AQ765">
        <v>0.99431271576097457</v>
      </c>
      <c r="AR765">
        <v>0.99170790181775348</v>
      </c>
      <c r="AS765">
        <v>0.9911681666963702</v>
      </c>
      <c r="AT765">
        <v>0.99846994740522299</v>
      </c>
      <c r="AU765">
        <v>0.99608575329935756</v>
      </c>
      <c r="AV765">
        <v>0.99514352869203659</v>
      </c>
      <c r="AW765">
        <v>0.99252309451672316</v>
      </c>
      <c r="AX765">
        <v>0.99903486426971777</v>
      </c>
      <c r="AY765">
        <v>445.39311561584475</v>
      </c>
      <c r="AZ765">
        <f>_xlfn.STDEV.S(HyperP_results[[#This Row],[Train Time Fold 1]:[Train Time Fold 5]])</f>
        <v>61.024807932395319</v>
      </c>
      <c r="BA765">
        <v>423.89836812019348</v>
      </c>
      <c r="BB765">
        <v>424.4693329334259</v>
      </c>
      <c r="BC765">
        <v>527.97439432144165</v>
      </c>
      <c r="BD765">
        <v>368.87554240226746</v>
      </c>
      <c r="BE765">
        <v>481.74794030189514</v>
      </c>
    </row>
    <row r="766" spans="1:57" x14ac:dyDescent="0.25">
      <c r="A766" t="s">
        <v>7</v>
      </c>
      <c r="B7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0.57271215639091855</v>
      </c>
      <c r="C766">
        <v>37</v>
      </c>
      <c r="D766">
        <v>0.85</v>
      </c>
      <c r="E766">
        <v>0.999</v>
      </c>
      <c r="F766">
        <v>256</v>
      </c>
      <c r="G766">
        <v>2</v>
      </c>
      <c r="H766">
        <v>16</v>
      </c>
      <c r="I766">
        <v>3</v>
      </c>
      <c r="J766">
        <v>0</v>
      </c>
      <c r="K766">
        <v>1</v>
      </c>
      <c r="L766" t="b">
        <v>0</v>
      </c>
      <c r="M7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66">
        <f>STANDARDIZE(HyperP_results[[#This Row],[Nparam]],AVERAGE(M:M),_xlfn.STDEV.S(M:M))</f>
        <v>0.47334860036161824</v>
      </c>
      <c r="O766">
        <f>STANDARDIZE(HyperP_results[[#This Row],[AvgOACC]],AVERAGE(P:P),_xlfn.STDEV.S(P:P))</f>
        <v>0.26987336473863194</v>
      </c>
      <c r="P766">
        <v>0.97259559277819729</v>
      </c>
      <c r="Q766">
        <f>_xlfn.STDEV.S(HyperP_results[[#This Row],[OACC Fold 1]:[OACC fold 5]])</f>
        <v>5.1429913588423139E-3</v>
      </c>
      <c r="R766">
        <v>0.96910825839225645</v>
      </c>
      <c r="S766">
        <v>0.97672822132216652</v>
      </c>
      <c r="T766">
        <v>0.97844442918926344</v>
      </c>
      <c r="U766">
        <v>0.97260932244113407</v>
      </c>
      <c r="V766">
        <v>0.96608773254616598</v>
      </c>
      <c r="W766">
        <f>STANDARDIZE(HyperP_results[[#This Row],[AvgROCAUC]],AVERAGE(Y:Y),_xlfn.STDEV.S(Y:Y))</f>
        <v>0.37752652412954046</v>
      </c>
      <c r="X766">
        <f>_xlfn.STDEV.S(HyperP_results[[#This Row],[ROC_AUC Fold 1]:[ROC_AUC Fold 5]])</f>
        <v>8.8934570142725183E-4</v>
      </c>
      <c r="Y766">
        <v>0.99665363629118953</v>
      </c>
      <c r="Z766">
        <v>0.99641709539767431</v>
      </c>
      <c r="AA766">
        <v>0.997797238122485</v>
      </c>
      <c r="AB766">
        <v>0.99676071424243651</v>
      </c>
      <c r="AC766">
        <v>0.99694477165528739</v>
      </c>
      <c r="AD766">
        <v>0.99534836203806509</v>
      </c>
      <c r="AE766">
        <v>0.99762511267263054</v>
      </c>
      <c r="AF766">
        <v>0.99695791237187836</v>
      </c>
      <c r="AG766">
        <v>0.99144537515594366</v>
      </c>
      <c r="AH766">
        <v>0.99914476826257637</v>
      </c>
      <c r="AI766">
        <v>0.99833708410465749</v>
      </c>
      <c r="AJ766">
        <v>0.99734567462336599</v>
      </c>
      <c r="AK766">
        <v>0.99621595229608506</v>
      </c>
      <c r="AL766">
        <v>0.99936799458994297</v>
      </c>
      <c r="AM766">
        <v>0.99820745150664514</v>
      </c>
      <c r="AN766">
        <v>0.99835855584020838</v>
      </c>
      <c r="AO766">
        <v>0.9908637052218856</v>
      </c>
      <c r="AP766">
        <v>0.99963544391704962</v>
      </c>
      <c r="AQ766">
        <v>0.99796734041668755</v>
      </c>
      <c r="AR766">
        <v>0.9967876761890796</v>
      </c>
      <c r="AS766">
        <v>0.9938489128497594</v>
      </c>
      <c r="AT766">
        <v>0.99900247620072979</v>
      </c>
      <c r="AU766">
        <v>0.99660802578262286</v>
      </c>
      <c r="AV766">
        <v>0.99562414872650606</v>
      </c>
      <c r="AW766">
        <v>0.99099072506386254</v>
      </c>
      <c r="AX766">
        <v>0.9993475276283873</v>
      </c>
      <c r="AY766">
        <v>959.09040884971614</v>
      </c>
      <c r="AZ766">
        <f>_xlfn.STDEV.S(HyperP_results[[#This Row],[Train Time Fold 1]:[Train Time Fold 5]])</f>
        <v>166.18523966514826</v>
      </c>
      <c r="BA766">
        <v>854.16171097755432</v>
      </c>
      <c r="BB766">
        <v>908.54378461837769</v>
      </c>
      <c r="BC766">
        <v>1235.226306438446</v>
      </c>
      <c r="BD766">
        <v>816.98414206504822</v>
      </c>
      <c r="BE766">
        <v>980.53610014915466</v>
      </c>
    </row>
    <row r="767" spans="1:57" x14ac:dyDescent="0.25">
      <c r="A767" t="s">
        <v>10</v>
      </c>
      <c r="B7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0.5720406877204689</v>
      </c>
      <c r="C767">
        <v>25</v>
      </c>
      <c r="D767">
        <v>0.9</v>
      </c>
      <c r="E767">
        <v>0.9</v>
      </c>
      <c r="F767">
        <v>256</v>
      </c>
      <c r="G767">
        <v>2</v>
      </c>
      <c r="H767">
        <v>2</v>
      </c>
      <c r="I767">
        <v>3</v>
      </c>
      <c r="J767">
        <v>0</v>
      </c>
      <c r="K767">
        <v>1</v>
      </c>
      <c r="L767" t="b">
        <v>0</v>
      </c>
      <c r="M7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67">
        <f>STANDARDIZE(HyperP_results[[#This Row],[Nparam]],AVERAGE(M:M),_xlfn.STDEV.S(M:M))</f>
        <v>0.47334860036161824</v>
      </c>
      <c r="O767">
        <f>STANDARDIZE(HyperP_results[[#This Row],[AvgOACC]],AVERAGE(P:P),_xlfn.STDEV.S(P:P))</f>
        <v>0.26987336473863194</v>
      </c>
      <c r="P767">
        <v>0.97259559277819729</v>
      </c>
      <c r="Q767">
        <f>_xlfn.STDEV.S(HyperP_results[[#This Row],[OACC Fold 1]:[OACC fold 5]])</f>
        <v>1.8204104119137385E-3</v>
      </c>
      <c r="R767">
        <v>0.97123635614745663</v>
      </c>
      <c r="S767">
        <v>0.97521795839912129</v>
      </c>
      <c r="T767">
        <v>0.9723347291823986</v>
      </c>
      <c r="U767">
        <v>0.97350175053202448</v>
      </c>
      <c r="V767">
        <v>0.97068716962998558</v>
      </c>
      <c r="W767">
        <f>STANDARDIZE(HyperP_results[[#This Row],[AvgROCAUC]],AVERAGE(Y:Y),_xlfn.STDEV.S(Y:Y))</f>
        <v>0.37188757712452808</v>
      </c>
      <c r="X767">
        <f>_xlfn.STDEV.S(HyperP_results[[#This Row],[ROC_AUC Fold 1]:[ROC_AUC Fold 5]])</f>
        <v>3.8529957712923424E-4</v>
      </c>
      <c r="Y767">
        <v>0.99661657781915114</v>
      </c>
      <c r="Z767">
        <v>0.99631381784447914</v>
      </c>
      <c r="AA767">
        <v>0.99717732470866272</v>
      </c>
      <c r="AB767">
        <v>0.99684848636322121</v>
      </c>
      <c r="AC767">
        <v>0.99645512268529746</v>
      </c>
      <c r="AD767">
        <v>0.99628813749409473</v>
      </c>
      <c r="AE767">
        <v>0.99714236361668873</v>
      </c>
      <c r="AF767">
        <v>0.99632425752657239</v>
      </c>
      <c r="AG767">
        <v>0.99358128378779775</v>
      </c>
      <c r="AH767">
        <v>0.99866846975092238</v>
      </c>
      <c r="AI767">
        <v>0.99783243224162654</v>
      </c>
      <c r="AJ767">
        <v>0.99627867111347135</v>
      </c>
      <c r="AK767">
        <v>0.99524379195627632</v>
      </c>
      <c r="AL767">
        <v>0.99925368122361247</v>
      </c>
      <c r="AM767">
        <v>0.99769015561891372</v>
      </c>
      <c r="AN767">
        <v>0.99624410172546984</v>
      </c>
      <c r="AO767">
        <v>0.99461964593358287</v>
      </c>
      <c r="AP767">
        <v>0.99921281911440141</v>
      </c>
      <c r="AQ767">
        <v>0.99776795832467735</v>
      </c>
      <c r="AR767">
        <v>0.99654887522654334</v>
      </c>
      <c r="AS767">
        <v>0.99213813639874049</v>
      </c>
      <c r="AT767">
        <v>0.99921783172463485</v>
      </c>
      <c r="AU767">
        <v>0.99746364336559046</v>
      </c>
      <c r="AV767">
        <v>0.99730006969425644</v>
      </c>
      <c r="AW767">
        <v>0.9914568852848572</v>
      </c>
      <c r="AX767">
        <v>0.99886590052533886</v>
      </c>
      <c r="AY767">
        <v>729.01221771240239</v>
      </c>
      <c r="AZ767">
        <f>_xlfn.STDEV.S(HyperP_results[[#This Row],[Train Time Fold 1]:[Train Time Fold 5]])</f>
        <v>78.051012665362038</v>
      </c>
      <c r="BA767">
        <v>634.92470932006836</v>
      </c>
      <c r="BB767">
        <v>817.09266138076782</v>
      </c>
      <c r="BC767">
        <v>660.79098010063171</v>
      </c>
      <c r="BD767">
        <v>752.9324152469635</v>
      </c>
      <c r="BE767">
        <v>779.32032251358032</v>
      </c>
    </row>
    <row r="768" spans="1:57" x14ac:dyDescent="0.25">
      <c r="A768" t="s">
        <v>7</v>
      </c>
      <c r="B7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0.57105695880468821</v>
      </c>
      <c r="C768">
        <v>25</v>
      </c>
      <c r="D768">
        <v>0.85</v>
      </c>
      <c r="E768">
        <v>0.999</v>
      </c>
      <c r="F768">
        <v>256</v>
      </c>
      <c r="G768">
        <v>2</v>
      </c>
      <c r="H768">
        <v>2</v>
      </c>
      <c r="I768">
        <v>3</v>
      </c>
      <c r="J768">
        <v>0</v>
      </c>
      <c r="K768">
        <v>1</v>
      </c>
      <c r="L768" t="b">
        <v>0</v>
      </c>
      <c r="M7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68">
        <f>STANDARDIZE(HyperP_results[[#This Row],[Nparam]],AVERAGE(M:M),_xlfn.STDEV.S(M:M))</f>
        <v>0.47334860036161824</v>
      </c>
      <c r="O768">
        <f>STANDARDIZE(HyperP_results[[#This Row],[AvgOACC]],AVERAGE(P:P),_xlfn.STDEV.S(P:P))</f>
        <v>0.26453966005559171</v>
      </c>
      <c r="P768">
        <v>0.97244456648589284</v>
      </c>
      <c r="Q768">
        <f>_xlfn.STDEV.S(HyperP_results[[#This Row],[OACC Fold 1]:[OACC fold 5]])</f>
        <v>1.9274168130361832E-3</v>
      </c>
      <c r="R768">
        <v>0.97020663142719843</v>
      </c>
      <c r="S768">
        <v>0.97274661907050186</v>
      </c>
      <c r="T768">
        <v>0.97384499210544384</v>
      </c>
      <c r="U768">
        <v>0.97075581794466947</v>
      </c>
      <c r="V768">
        <v>0.97466877188165035</v>
      </c>
      <c r="W768">
        <f>STANDARDIZE(HyperP_results[[#This Row],[AvgROCAUC]],AVERAGE(Y:Y),_xlfn.STDEV.S(Y:Y))</f>
        <v>0.36882767066174693</v>
      </c>
      <c r="X768">
        <f>_xlfn.STDEV.S(HyperP_results[[#This Row],[ROC_AUC Fold 1]:[ROC_AUC Fold 5]])</f>
        <v>4.1676914069559758E-4</v>
      </c>
      <c r="Y768">
        <v>0.9965964684870382</v>
      </c>
      <c r="Z768">
        <v>0.99652554757789591</v>
      </c>
      <c r="AA768">
        <v>0.99626956998282934</v>
      </c>
      <c r="AB768">
        <v>0.99613963152583451</v>
      </c>
      <c r="AC768">
        <v>0.99695680827706601</v>
      </c>
      <c r="AD768">
        <v>0.99709078507156468</v>
      </c>
      <c r="AE768">
        <v>0.99688214360872984</v>
      </c>
      <c r="AF768">
        <v>0.99593107008457371</v>
      </c>
      <c r="AG768">
        <v>0.99464400285154164</v>
      </c>
      <c r="AH768">
        <v>0.99921158391531795</v>
      </c>
      <c r="AI768">
        <v>0.99755744640467003</v>
      </c>
      <c r="AJ768">
        <v>0.99672168513453363</v>
      </c>
      <c r="AK768">
        <v>0.9920518475613378</v>
      </c>
      <c r="AL768">
        <v>0.99932680213679104</v>
      </c>
      <c r="AM768">
        <v>0.99735874907677402</v>
      </c>
      <c r="AN768">
        <v>0.99561672380706923</v>
      </c>
      <c r="AO768">
        <v>0.99230633279866931</v>
      </c>
      <c r="AP768">
        <v>0.99934119364239005</v>
      </c>
      <c r="AQ768">
        <v>0.9977931788621226</v>
      </c>
      <c r="AR768">
        <v>0.99629568732534768</v>
      </c>
      <c r="AS768">
        <v>0.99420453870373671</v>
      </c>
      <c r="AT768">
        <v>0.99939203788372821</v>
      </c>
      <c r="AU768">
        <v>0.99753618013887013</v>
      </c>
      <c r="AV768">
        <v>0.9976935904244093</v>
      </c>
      <c r="AW768">
        <v>0.99454442167171642</v>
      </c>
      <c r="AX768">
        <v>0.99935167847181849</v>
      </c>
      <c r="AY768">
        <v>801.87401494979861</v>
      </c>
      <c r="AZ768">
        <f>_xlfn.STDEV.S(HyperP_results[[#This Row],[Train Time Fold 1]:[Train Time Fold 5]])</f>
        <v>71.035874770866997</v>
      </c>
      <c r="BA768">
        <v>738.07013487815857</v>
      </c>
      <c r="BB768">
        <v>897.64370846748352</v>
      </c>
      <c r="BC768">
        <v>857.04304504394531</v>
      </c>
      <c r="BD768">
        <v>751.17390966415405</v>
      </c>
      <c r="BE768">
        <v>765.43927669525146</v>
      </c>
    </row>
    <row r="769" spans="1:57" x14ac:dyDescent="0.25">
      <c r="A769" t="s">
        <v>4</v>
      </c>
      <c r="B7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0.56512990027865084</v>
      </c>
      <c r="C769">
        <v>46</v>
      </c>
      <c r="D769">
        <v>0.85</v>
      </c>
      <c r="E769">
        <v>0.9</v>
      </c>
      <c r="F769">
        <v>256</v>
      </c>
      <c r="G769">
        <v>3</v>
      </c>
      <c r="H769">
        <v>2</v>
      </c>
      <c r="I769">
        <v>5</v>
      </c>
      <c r="J769">
        <v>0</v>
      </c>
      <c r="K769">
        <v>1</v>
      </c>
      <c r="L769" t="b">
        <v>0</v>
      </c>
      <c r="M7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69">
        <f>STANDARDIZE(HyperP_results[[#This Row],[Nparam]],AVERAGE(M:M),_xlfn.STDEV.S(M:M))</f>
        <v>1.1607552805806385</v>
      </c>
      <c r="O769">
        <f>STANDARDIZE(HyperP_results[[#This Row],[AvgOACC]],AVERAGE(P:P),_xlfn.STDEV.S(P:P))</f>
        <v>0.64953616172248507</v>
      </c>
      <c r="P769">
        <v>0.98334591885769207</v>
      </c>
      <c r="Q769">
        <f>_xlfn.STDEV.S(HyperP_results[[#This Row],[OACC Fold 1]:[OACC fold 5]])</f>
        <v>3.702747805782627E-3</v>
      </c>
      <c r="R769">
        <v>0.98578979886043794</v>
      </c>
      <c r="S769">
        <v>0.97844442918926344</v>
      </c>
      <c r="T769">
        <v>0.98098441683256676</v>
      </c>
      <c r="U769">
        <v>0.98379899773460566</v>
      </c>
      <c r="V769">
        <v>0.98771195167158643</v>
      </c>
      <c r="W769">
        <f>STANDARDIZE(HyperP_results[[#This Row],[AvgROCAUC]],AVERAGE(Y:Y),_xlfn.STDEV.S(Y:Y))</f>
        <v>0.64147013119363705</v>
      </c>
      <c r="X769">
        <f>_xlfn.STDEV.S(HyperP_results[[#This Row],[ROC_AUC Fold 1]:[ROC_AUC Fold 5]])</f>
        <v>4.0774454517350164E-4</v>
      </c>
      <c r="Y769">
        <v>0.99838824148847216</v>
      </c>
      <c r="Z769">
        <v>0.99849482254800537</v>
      </c>
      <c r="AA769">
        <v>0.99780668304655862</v>
      </c>
      <c r="AB769">
        <v>0.99832471827002356</v>
      </c>
      <c r="AC769">
        <v>0.99836902509667214</v>
      </c>
      <c r="AD769">
        <v>0.99894595848110102</v>
      </c>
      <c r="AE769">
        <v>0.99900118956064576</v>
      </c>
      <c r="AF769">
        <v>0.99818024667767269</v>
      </c>
      <c r="AG769">
        <v>0.99714259193251353</v>
      </c>
      <c r="AH769">
        <v>0.99962030554688841</v>
      </c>
      <c r="AI769">
        <v>0.99850953857121949</v>
      </c>
      <c r="AJ769">
        <v>0.99802271247675323</v>
      </c>
      <c r="AK769">
        <v>0.99581421166755779</v>
      </c>
      <c r="AL769">
        <v>0.99914680777734199</v>
      </c>
      <c r="AM769">
        <v>0.99853738243034174</v>
      </c>
      <c r="AN769">
        <v>0.99879471893809946</v>
      </c>
      <c r="AO769">
        <v>0.99650649022752924</v>
      </c>
      <c r="AP769">
        <v>0.99979912215837419</v>
      </c>
      <c r="AQ769">
        <v>0.99870715570783675</v>
      </c>
      <c r="AR769">
        <v>0.99853386540935563</v>
      </c>
      <c r="AS769">
        <v>0.99648101942612721</v>
      </c>
      <c r="AT769">
        <v>0.99965713171490844</v>
      </c>
      <c r="AU769">
        <v>0.99938615237216744</v>
      </c>
      <c r="AV769">
        <v>0.99905747961572633</v>
      </c>
      <c r="AW769">
        <v>0.99765620358818985</v>
      </c>
      <c r="AX769">
        <v>0.99960368781038322</v>
      </c>
      <c r="AY769">
        <v>946.41724743843076</v>
      </c>
      <c r="AZ769">
        <f>_xlfn.STDEV.S(HyperP_results[[#This Row],[Train Time Fold 1]:[Train Time Fold 5]])</f>
        <v>130.47632944484562</v>
      </c>
      <c r="BA769">
        <v>1095.330840587616</v>
      </c>
      <c r="BB769">
        <v>820.94785809516907</v>
      </c>
      <c r="BC769">
        <v>840.92418432235718</v>
      </c>
      <c r="BD769">
        <v>898.88754034042358</v>
      </c>
      <c r="BE769">
        <v>1075.9958138465881</v>
      </c>
    </row>
    <row r="770" spans="1:57" x14ac:dyDescent="0.25">
      <c r="A770" t="s">
        <v>4</v>
      </c>
      <c r="B7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0.56454249946367741</v>
      </c>
      <c r="C770">
        <v>42</v>
      </c>
      <c r="D770">
        <v>0.85</v>
      </c>
      <c r="E770">
        <v>0.9</v>
      </c>
      <c r="F770">
        <v>256</v>
      </c>
      <c r="G770">
        <v>3</v>
      </c>
      <c r="H770">
        <v>1</v>
      </c>
      <c r="I770">
        <v>5</v>
      </c>
      <c r="J770">
        <v>0</v>
      </c>
      <c r="K770">
        <v>1</v>
      </c>
      <c r="L770" t="b">
        <v>0</v>
      </c>
      <c r="M7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70">
        <f>STANDARDIZE(HyperP_results[[#This Row],[Nparam]],AVERAGE(M:M),_xlfn.STDEV.S(M:M))</f>
        <v>1.1607552805806385</v>
      </c>
      <c r="O770">
        <f>STANDARDIZE(HyperP_results[[#This Row],[AvgOACC]],AVERAGE(P:P),_xlfn.STDEV.S(P:P))</f>
        <v>0.67378027391813256</v>
      </c>
      <c r="P770">
        <v>0.98403240200453079</v>
      </c>
      <c r="Q770">
        <f>_xlfn.STDEV.S(HyperP_results[[#This Row],[OACC Fold 1]:[OACC fold 5]])</f>
        <v>1.2994311810680243E-3</v>
      </c>
      <c r="R770">
        <v>0.98482872245486375</v>
      </c>
      <c r="S770">
        <v>0.98489737076954764</v>
      </c>
      <c r="T770">
        <v>0.98187684492345717</v>
      </c>
      <c r="U770">
        <v>0.98482872245486375</v>
      </c>
      <c r="V770">
        <v>0.98373034941992177</v>
      </c>
      <c r="W770">
        <f>STANDARDIZE(HyperP_results[[#This Row],[AvgROCAUC]],AVERAGE(Y:Y),_xlfn.STDEV.S(Y:Y))</f>
        <v>0.61216917826743811</v>
      </c>
      <c r="X770">
        <f>_xlfn.STDEV.S(HyperP_results[[#This Row],[ROC_AUC Fold 1]:[ROC_AUC Fold 5]])</f>
        <v>6.4494521127409301E-4</v>
      </c>
      <c r="Y770">
        <v>0.99819567919913899</v>
      </c>
      <c r="Z770">
        <v>0.99726392560184618</v>
      </c>
      <c r="AA770">
        <v>0.99867145972463289</v>
      </c>
      <c r="AB770">
        <v>0.99862329518877468</v>
      </c>
      <c r="AC770">
        <v>0.99864919128721408</v>
      </c>
      <c r="AD770">
        <v>0.9977705241932272</v>
      </c>
      <c r="AE770">
        <v>0.99831216254872679</v>
      </c>
      <c r="AF770">
        <v>0.9983252270247811</v>
      </c>
      <c r="AG770">
        <v>0.99263771312303217</v>
      </c>
      <c r="AH770">
        <v>0.99989711940658044</v>
      </c>
      <c r="AI770">
        <v>0.99889985411630988</v>
      </c>
      <c r="AJ770">
        <v>0.99846081975554424</v>
      </c>
      <c r="AK770">
        <v>0.99747230143171151</v>
      </c>
      <c r="AL770">
        <v>0.99988943531925956</v>
      </c>
      <c r="AM770">
        <v>0.99893704355890611</v>
      </c>
      <c r="AN770">
        <v>0.99862218677023784</v>
      </c>
      <c r="AO770">
        <v>0.99789256965484452</v>
      </c>
      <c r="AP770">
        <v>0.99937961407899445</v>
      </c>
      <c r="AQ770">
        <v>0.99927479622480853</v>
      </c>
      <c r="AR770">
        <v>0.99777124656435456</v>
      </c>
      <c r="AS770">
        <v>0.99715202281233284</v>
      </c>
      <c r="AT770">
        <v>0.999822978736019</v>
      </c>
      <c r="AU770">
        <v>0.99877001898243278</v>
      </c>
      <c r="AV770">
        <v>0.9980235271811303</v>
      </c>
      <c r="AW770">
        <v>0.99368684280876862</v>
      </c>
      <c r="AX770">
        <v>0.99978343800257163</v>
      </c>
      <c r="AY770">
        <v>1015.0121050834656</v>
      </c>
      <c r="AZ770">
        <f>_xlfn.STDEV.S(HyperP_results[[#This Row],[Train Time Fold 1]:[Train Time Fold 5]])</f>
        <v>165.22335054530438</v>
      </c>
      <c r="BA770">
        <v>1168.3508901596069</v>
      </c>
      <c r="BB770">
        <v>842.60989260673523</v>
      </c>
      <c r="BC770">
        <v>881.31708335876465</v>
      </c>
      <c r="BD770">
        <v>976.46138215065002</v>
      </c>
      <c r="BE770">
        <v>1206.321277141571</v>
      </c>
    </row>
    <row r="771" spans="1:57" x14ac:dyDescent="0.25">
      <c r="A771" t="s">
        <v>10</v>
      </c>
      <c r="B7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0.56404167893400692</v>
      </c>
      <c r="C771">
        <v>29</v>
      </c>
      <c r="D771">
        <v>0.9</v>
      </c>
      <c r="E771">
        <v>0.9</v>
      </c>
      <c r="F771">
        <v>256</v>
      </c>
      <c r="G771">
        <v>2</v>
      </c>
      <c r="H771">
        <v>4</v>
      </c>
      <c r="I771">
        <v>3</v>
      </c>
      <c r="J771">
        <v>0</v>
      </c>
      <c r="K771">
        <v>1</v>
      </c>
      <c r="L771" t="b">
        <v>0</v>
      </c>
      <c r="M7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1">
        <f>STANDARDIZE(HyperP_results[[#This Row],[Nparam]],AVERAGE(M:M),_xlfn.STDEV.S(M:M))</f>
        <v>0.47334860036161824</v>
      </c>
      <c r="O771">
        <f>STANDARDIZE(HyperP_results[[#This Row],[AvgOACC]],AVERAGE(P:P),_xlfn.STDEV.S(P:P))</f>
        <v>0.2291432562499427</v>
      </c>
      <c r="P771">
        <v>0.9714423010915082</v>
      </c>
      <c r="Q771">
        <f>_xlfn.STDEV.S(HyperP_results[[#This Row],[OACC Fold 1]:[OACC fold 5]])</f>
        <v>4.0815449979253876E-3</v>
      </c>
      <c r="R771">
        <v>0.97123635614745663</v>
      </c>
      <c r="S771">
        <v>0.9742568819935471</v>
      </c>
      <c r="T771">
        <v>0.97439417862291478</v>
      </c>
      <c r="U771">
        <v>0.97281526738518564</v>
      </c>
      <c r="V771">
        <v>0.96450882130843685</v>
      </c>
      <c r="W771">
        <f>STANDARDIZE(HyperP_results[[#This Row],[AvgROCAUC]],AVERAGE(Y:Y),_xlfn.STDEV.S(Y:Y))</f>
        <v>0.34443209112217432</v>
      </c>
      <c r="X771">
        <f>_xlfn.STDEV.S(HyperP_results[[#This Row],[ROC_AUC Fold 1]:[ROC_AUC Fold 5]])</f>
        <v>5.7651963784277095E-4</v>
      </c>
      <c r="Y771">
        <v>0.99643614371338385</v>
      </c>
      <c r="Z771">
        <v>0.99618122058330394</v>
      </c>
      <c r="AA771">
        <v>0.99710475852963176</v>
      </c>
      <c r="AB771">
        <v>0.99624609781153917</v>
      </c>
      <c r="AC771">
        <v>0.9969392768494415</v>
      </c>
      <c r="AD771">
        <v>0.99570936479300276</v>
      </c>
      <c r="AE771">
        <v>0.99768384807341126</v>
      </c>
      <c r="AF771">
        <v>0.99615237341901064</v>
      </c>
      <c r="AG771">
        <v>0.99145547436582915</v>
      </c>
      <c r="AH771">
        <v>0.99908625429669751</v>
      </c>
      <c r="AI771">
        <v>0.99796813127101669</v>
      </c>
      <c r="AJ771">
        <v>0.99731849312278409</v>
      </c>
      <c r="AK771">
        <v>0.99378909730885767</v>
      </c>
      <c r="AL771">
        <v>0.99912487581222242</v>
      </c>
      <c r="AM771">
        <v>0.99762192996618415</v>
      </c>
      <c r="AN771">
        <v>0.9974115730978691</v>
      </c>
      <c r="AO771">
        <v>0.9907130339214637</v>
      </c>
      <c r="AP771">
        <v>0.99874644528375423</v>
      </c>
      <c r="AQ771">
        <v>0.99778537640904674</v>
      </c>
      <c r="AR771">
        <v>0.99747115761344929</v>
      </c>
      <c r="AS771">
        <v>0.99349848511851713</v>
      </c>
      <c r="AT771">
        <v>0.99952215030810188</v>
      </c>
      <c r="AU771">
        <v>0.99653220021268196</v>
      </c>
      <c r="AV771">
        <v>0.99475569237651484</v>
      </c>
      <c r="AW771">
        <v>0.99266388938394823</v>
      </c>
      <c r="AX771">
        <v>0.99891775016127959</v>
      </c>
      <c r="AY771">
        <v>806.8659435272217</v>
      </c>
      <c r="AZ771">
        <f>_xlfn.STDEV.S(HyperP_results[[#This Row],[Train Time Fold 1]:[Train Time Fold 5]])</f>
        <v>76.555230806328638</v>
      </c>
      <c r="BA771">
        <v>845.59091925621033</v>
      </c>
      <c r="BB771">
        <v>899.06840014457703</v>
      </c>
      <c r="BC771">
        <v>776.59386515617371</v>
      </c>
      <c r="BD771">
        <v>695.46557283401489</v>
      </c>
      <c r="BE771">
        <v>817.61096024513245</v>
      </c>
    </row>
    <row r="772" spans="1:57" x14ac:dyDescent="0.25">
      <c r="A772" t="s">
        <v>4</v>
      </c>
      <c r="B7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0.5619723145777531</v>
      </c>
      <c r="C772">
        <v>21</v>
      </c>
      <c r="D772">
        <v>0.85</v>
      </c>
      <c r="E772">
        <v>0.9</v>
      </c>
      <c r="F772">
        <v>256</v>
      </c>
      <c r="G772">
        <v>2</v>
      </c>
      <c r="H772">
        <v>1</v>
      </c>
      <c r="I772">
        <v>3</v>
      </c>
      <c r="J772">
        <v>0</v>
      </c>
      <c r="K772">
        <v>1</v>
      </c>
      <c r="L772" t="b">
        <v>0</v>
      </c>
      <c r="M7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2">
        <f>STANDARDIZE(HyperP_results[[#This Row],[Nparam]],AVERAGE(M:M),_xlfn.STDEV.S(M:M))</f>
        <v>0.47334860036161824</v>
      </c>
      <c r="O772">
        <f>STANDARDIZE(HyperP_results[[#This Row],[AvgOACC]],AVERAGE(P:P),_xlfn.STDEV.S(P:P))</f>
        <v>0.20053520385908113</v>
      </c>
      <c r="P772">
        <v>0.97063225097823858</v>
      </c>
      <c r="Q772">
        <f>_xlfn.STDEV.S(HyperP_results[[#This Row],[OACC Fold 1]:[OACC fold 5]])</f>
        <v>2.6932545804054207E-3</v>
      </c>
      <c r="R772">
        <v>0.97377634379075995</v>
      </c>
      <c r="S772">
        <v>0.96897096176288877</v>
      </c>
      <c r="T772">
        <v>0.96752934715452732</v>
      </c>
      <c r="U772">
        <v>0.96979474153909517</v>
      </c>
      <c r="V772">
        <v>0.97308986064392122</v>
      </c>
      <c r="W772">
        <f>STANDARDIZE(HyperP_results[[#This Row],[AvgROCAUC]],AVERAGE(Y:Y),_xlfn.STDEV.S(Y:Y))</f>
        <v>0.35495202615942434</v>
      </c>
      <c r="X772">
        <f>_xlfn.STDEV.S(HyperP_results[[#This Row],[ROC_AUC Fold 1]:[ROC_AUC Fold 5]])</f>
        <v>3.3029817912865405E-4</v>
      </c>
      <c r="Y772">
        <v>0.99650527944352585</v>
      </c>
      <c r="Z772">
        <v>0.99675991265033126</v>
      </c>
      <c r="AA772">
        <v>0.9967396166778113</v>
      </c>
      <c r="AB772">
        <v>0.99640223705345443</v>
      </c>
      <c r="AC772">
        <v>0.99597205994434324</v>
      </c>
      <c r="AD772">
        <v>0.99665257089168924</v>
      </c>
      <c r="AE772">
        <v>0.99760390427422052</v>
      </c>
      <c r="AF772">
        <v>0.99558420969601902</v>
      </c>
      <c r="AG772">
        <v>0.99446630131289737</v>
      </c>
      <c r="AH772">
        <v>0.99942890714008847</v>
      </c>
      <c r="AI772">
        <v>0.99727799513412407</v>
      </c>
      <c r="AJ772">
        <v>0.99619549720297174</v>
      </c>
      <c r="AK772">
        <v>0.99436842808768489</v>
      </c>
      <c r="AL772">
        <v>0.99915074317907271</v>
      </c>
      <c r="AM772">
        <v>0.9973845965109438</v>
      </c>
      <c r="AN772">
        <v>0.99616896376269004</v>
      </c>
      <c r="AO772">
        <v>0.99321838056199141</v>
      </c>
      <c r="AP772">
        <v>0.99925063631424405</v>
      </c>
      <c r="AQ772">
        <v>0.99707982825730235</v>
      </c>
      <c r="AR772">
        <v>0.9953990310943035</v>
      </c>
      <c r="AS772">
        <v>0.99201546070219215</v>
      </c>
      <c r="AT772">
        <v>0.99937587975618425</v>
      </c>
      <c r="AU772">
        <v>0.99795758011691915</v>
      </c>
      <c r="AV772">
        <v>0.99710204098259281</v>
      </c>
      <c r="AW772">
        <v>0.99167676587655196</v>
      </c>
      <c r="AX772">
        <v>0.99950191315102666</v>
      </c>
      <c r="AY772">
        <v>790.68159461021423</v>
      </c>
      <c r="AZ772">
        <f>_xlfn.STDEV.S(HyperP_results[[#This Row],[Train Time Fold 1]:[Train Time Fold 5]])</f>
        <v>69.633864987923758</v>
      </c>
      <c r="BA772">
        <v>710.29789185523987</v>
      </c>
      <c r="BB772">
        <v>785.73074126243591</v>
      </c>
      <c r="BC772">
        <v>735.53219103813171</v>
      </c>
      <c r="BD772">
        <v>861.17037177085876</v>
      </c>
      <c r="BE772">
        <v>860.67677712440491</v>
      </c>
    </row>
    <row r="773" spans="1:57" x14ac:dyDescent="0.25">
      <c r="A773" t="s">
        <v>3</v>
      </c>
      <c r="B7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0.56134646009951583</v>
      </c>
      <c r="C773">
        <v>25</v>
      </c>
      <c r="D773">
        <v>0.9</v>
      </c>
      <c r="E773">
        <v>0.999</v>
      </c>
      <c r="F773">
        <v>256</v>
      </c>
      <c r="G773">
        <v>2</v>
      </c>
      <c r="H773">
        <v>2</v>
      </c>
      <c r="I773">
        <v>3</v>
      </c>
      <c r="J773">
        <v>0</v>
      </c>
      <c r="K773">
        <v>1</v>
      </c>
      <c r="L773" t="b">
        <v>0</v>
      </c>
      <c r="M7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3">
        <f>STANDARDIZE(HyperP_results[[#This Row],[Nparam]],AVERAGE(M:M),_xlfn.STDEV.S(M:M))</f>
        <v>0.47334860036161824</v>
      </c>
      <c r="O773">
        <f>STANDARDIZE(HyperP_results[[#This Row],[AvgOACC]],AVERAGE(P:P),_xlfn.STDEV.S(P:P))</f>
        <v>0.20344449732255979</v>
      </c>
      <c r="P773">
        <v>0.97071462895585925</v>
      </c>
      <c r="Q773">
        <f>_xlfn.STDEV.S(HyperP_results[[#This Row],[OACC Fold 1]:[OACC fold 5]])</f>
        <v>4.8172826777899119E-3</v>
      </c>
      <c r="R773">
        <v>0.96533260108464336</v>
      </c>
      <c r="S773">
        <v>0.97164824603555988</v>
      </c>
      <c r="T773">
        <v>0.97398228873481152</v>
      </c>
      <c r="U773">
        <v>0.96622502917553377</v>
      </c>
      <c r="V773">
        <v>0.97638497974874716</v>
      </c>
      <c r="W773">
        <f>STANDARDIZE(HyperP_results[[#This Row],[AvgROCAUC]],AVERAGE(Y:Y),_xlfn.STDEV.S(Y:Y))</f>
        <v>0.34685902744057401</v>
      </c>
      <c r="X773">
        <f>_xlfn.STDEV.S(HyperP_results[[#This Row],[ROC_AUC Fold 1]:[ROC_AUC Fold 5]])</f>
        <v>6.0362682790823872E-4</v>
      </c>
      <c r="Y773">
        <v>0.99645209324289963</v>
      </c>
      <c r="Z773">
        <v>0.99574932401401206</v>
      </c>
      <c r="AA773">
        <v>0.99649690663169999</v>
      </c>
      <c r="AB773">
        <v>0.99708806241557524</v>
      </c>
      <c r="AC773">
        <v>0.9959354171416227</v>
      </c>
      <c r="AD773">
        <v>0.99699075601158782</v>
      </c>
      <c r="AE773">
        <v>0.99619351202397555</v>
      </c>
      <c r="AF773">
        <v>0.99568151132105809</v>
      </c>
      <c r="AG773">
        <v>0.99275455949622771</v>
      </c>
      <c r="AH773">
        <v>0.99905274593086635</v>
      </c>
      <c r="AI773">
        <v>0.99745287038649821</v>
      </c>
      <c r="AJ773">
        <v>0.99681565387802973</v>
      </c>
      <c r="AK773">
        <v>0.99274691082991751</v>
      </c>
      <c r="AL773">
        <v>0.99915887251257474</v>
      </c>
      <c r="AM773">
        <v>0.99803318386186501</v>
      </c>
      <c r="AN773">
        <v>0.99638602693116429</v>
      </c>
      <c r="AO773">
        <v>0.99480365947840554</v>
      </c>
      <c r="AP773">
        <v>0.99941547794075192</v>
      </c>
      <c r="AQ773">
        <v>0.99708245157897946</v>
      </c>
      <c r="AR773">
        <v>0.99601194801001047</v>
      </c>
      <c r="AS773">
        <v>0.99173186597754404</v>
      </c>
      <c r="AT773">
        <v>0.99909284681273525</v>
      </c>
      <c r="AU773">
        <v>0.99763112123661835</v>
      </c>
      <c r="AV773">
        <v>0.99769403480861496</v>
      </c>
      <c r="AW773">
        <v>0.99407993227588654</v>
      </c>
      <c r="AX773">
        <v>0.99930087731882045</v>
      </c>
      <c r="AY773">
        <v>785.10991334915161</v>
      </c>
      <c r="AZ773">
        <f>_xlfn.STDEV.S(HyperP_results[[#This Row],[Train Time Fold 1]:[Train Time Fold 5]])</f>
        <v>71.781471715484201</v>
      </c>
      <c r="BA773">
        <v>762.0826632976532</v>
      </c>
      <c r="BB773">
        <v>813.70832204818726</v>
      </c>
      <c r="BC773">
        <v>812.53018116950989</v>
      </c>
      <c r="BD773">
        <v>673.83522748947144</v>
      </c>
      <c r="BE773">
        <v>863.39317274093628</v>
      </c>
    </row>
    <row r="774" spans="1:57" x14ac:dyDescent="0.25">
      <c r="A774" t="s">
        <v>4</v>
      </c>
      <c r="B7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0.56113305563735172</v>
      </c>
      <c r="C774">
        <v>25</v>
      </c>
      <c r="D774">
        <v>0.85</v>
      </c>
      <c r="E774">
        <v>0.9</v>
      </c>
      <c r="F774">
        <v>256</v>
      </c>
      <c r="G774">
        <v>2</v>
      </c>
      <c r="H774">
        <v>2</v>
      </c>
      <c r="I774">
        <v>3</v>
      </c>
      <c r="J774">
        <v>0</v>
      </c>
      <c r="K774">
        <v>1</v>
      </c>
      <c r="L774" t="b">
        <v>0</v>
      </c>
      <c r="M7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4">
        <f>STANDARDIZE(HyperP_results[[#This Row],[Nparam]],AVERAGE(M:M),_xlfn.STDEV.S(M:M))</f>
        <v>0.47334860036161824</v>
      </c>
      <c r="O774">
        <f>STANDARDIZE(HyperP_results[[#This Row],[AvgOACC]],AVERAGE(P:P),_xlfn.STDEV.S(P:P))</f>
        <v>0.24659901703081064</v>
      </c>
      <c r="P774">
        <v>0.97193656895723213</v>
      </c>
      <c r="Q774">
        <f>_xlfn.STDEV.S(HyperP_results[[#This Row],[OACC Fold 1]:[OACC fold 5]])</f>
        <v>3.1680286117239374E-3</v>
      </c>
      <c r="R774">
        <v>0.97226608086771471</v>
      </c>
      <c r="S774">
        <v>0.96952014828035971</v>
      </c>
      <c r="T774">
        <v>0.9714423010915082</v>
      </c>
      <c r="U774">
        <v>0.96931420333630813</v>
      </c>
      <c r="V774">
        <v>0.97714011121026978</v>
      </c>
      <c r="W774">
        <f>STANDARDIZE(HyperP_results[[#This Row],[AvgROCAUC]],AVERAGE(Y:Y),_xlfn.STDEV.S(Y:Y))</f>
        <v>0.30298297670087809</v>
      </c>
      <c r="X774">
        <f>_xlfn.STDEV.S(HyperP_results[[#This Row],[ROC_AUC Fold 1]:[ROC_AUC Fold 5]])</f>
        <v>5.8434451807013192E-4</v>
      </c>
      <c r="Y774">
        <v>0.99616374518819251</v>
      </c>
      <c r="Z774">
        <v>0.99567252658228078</v>
      </c>
      <c r="AA774">
        <v>0.99602263345406727</v>
      </c>
      <c r="AB774">
        <v>0.99601034717662529</v>
      </c>
      <c r="AC774">
        <v>0.99593515528215015</v>
      </c>
      <c r="AD774">
        <v>0.99717806344583926</v>
      </c>
      <c r="AE774">
        <v>0.99749338720401559</v>
      </c>
      <c r="AF774">
        <v>0.99598972879972569</v>
      </c>
      <c r="AG774">
        <v>0.98945835561100226</v>
      </c>
      <c r="AH774">
        <v>0.99905953952582494</v>
      </c>
      <c r="AI774">
        <v>0.99744396845301375</v>
      </c>
      <c r="AJ774">
        <v>0.99685401904778836</v>
      </c>
      <c r="AK774">
        <v>0.99025303718885516</v>
      </c>
      <c r="AL774">
        <v>0.99930364933536819</v>
      </c>
      <c r="AM774">
        <v>0.99728856557735157</v>
      </c>
      <c r="AN774">
        <v>0.99573617057835861</v>
      </c>
      <c r="AO774">
        <v>0.9919031812511141</v>
      </c>
      <c r="AP774">
        <v>0.99921261803548067</v>
      </c>
      <c r="AQ774">
        <v>0.99660561464137554</v>
      </c>
      <c r="AR774">
        <v>0.99488269367930116</v>
      </c>
      <c r="AS774">
        <v>0.99352414156715974</v>
      </c>
      <c r="AT774">
        <v>0.99910861714521815</v>
      </c>
      <c r="AU774">
        <v>0.99785649543127297</v>
      </c>
      <c r="AV774">
        <v>0.99738759486676998</v>
      </c>
      <c r="AW774">
        <v>0.99407837283906619</v>
      </c>
      <c r="AX774">
        <v>0.9991694004303433</v>
      </c>
      <c r="AY774">
        <v>781.61229929924014</v>
      </c>
      <c r="AZ774">
        <f>_xlfn.STDEV.S(HyperP_results[[#This Row],[Train Time Fold 1]:[Train Time Fold 5]])</f>
        <v>62.237062853934944</v>
      </c>
      <c r="BA774">
        <v>841.10502433776855</v>
      </c>
      <c r="BB774">
        <v>713.27755880355835</v>
      </c>
      <c r="BC774">
        <v>738.16797590255737</v>
      </c>
      <c r="BD774">
        <v>762.86422777175903</v>
      </c>
      <c r="BE774">
        <v>852.64670968055725</v>
      </c>
    </row>
    <row r="775" spans="1:57" x14ac:dyDescent="0.25">
      <c r="A775" t="s">
        <v>10</v>
      </c>
      <c r="B7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0.55991846630498465</v>
      </c>
      <c r="C775">
        <v>42</v>
      </c>
      <c r="D775">
        <v>0.9</v>
      </c>
      <c r="E775">
        <v>0.9</v>
      </c>
      <c r="F775">
        <v>256</v>
      </c>
      <c r="G775">
        <v>3</v>
      </c>
      <c r="H775">
        <v>1</v>
      </c>
      <c r="I775">
        <v>5</v>
      </c>
      <c r="J775">
        <v>0</v>
      </c>
      <c r="K775">
        <v>1</v>
      </c>
      <c r="L775" t="b">
        <v>0</v>
      </c>
      <c r="M7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75">
        <f>STANDARDIZE(HyperP_results[[#This Row],[Nparam]],AVERAGE(M:M),_xlfn.STDEV.S(M:M))</f>
        <v>1.1607552805806385</v>
      </c>
      <c r="O775">
        <f>STANDARDIZE(HyperP_results[[#This Row],[AvgOACC]],AVERAGE(P:P),_xlfn.STDEV.S(P:P))</f>
        <v>0.62383740279509825</v>
      </c>
      <c r="P775">
        <v>0.98261824672204301</v>
      </c>
      <c r="Q775">
        <f>_xlfn.STDEV.S(HyperP_results[[#This Row],[OACC Fold 1]:[OACC fold 5]])</f>
        <v>1.0912707149136806E-3</v>
      </c>
      <c r="R775">
        <v>0.98345575616118619</v>
      </c>
      <c r="S775">
        <v>0.98379899773460566</v>
      </c>
      <c r="T775">
        <v>0.98125901009130223</v>
      </c>
      <c r="U775">
        <v>0.98283792132903136</v>
      </c>
      <c r="V775">
        <v>0.98173954829408938</v>
      </c>
      <c r="W775">
        <f>STANDARDIZE(HyperP_results[[#This Row],[AvgROCAUC]],AVERAGE(Y:Y),_xlfn.STDEV.S(Y:Y))</f>
        <v>0.61633061939052403</v>
      </c>
      <c r="X775">
        <f>_xlfn.STDEV.S(HyperP_results[[#This Row],[ROC_AUC Fold 1]:[ROC_AUC Fold 5]])</f>
        <v>2.7480309472691973E-4</v>
      </c>
      <c r="Y775">
        <v>0.99822302768270554</v>
      </c>
      <c r="Z775">
        <v>0.99860277883556259</v>
      </c>
      <c r="AA775">
        <v>0.998340067022223</v>
      </c>
      <c r="AB775">
        <v>0.99785450032578993</v>
      </c>
      <c r="AC775">
        <v>0.99815116017156436</v>
      </c>
      <c r="AD775">
        <v>0.99816663205838774</v>
      </c>
      <c r="AE775">
        <v>0.99899982967698242</v>
      </c>
      <c r="AF775">
        <v>0.99877711021394888</v>
      </c>
      <c r="AG775">
        <v>0.99684986336363091</v>
      </c>
      <c r="AH775">
        <v>0.99994967281874325</v>
      </c>
      <c r="AI775">
        <v>0.9992057411394899</v>
      </c>
      <c r="AJ775">
        <v>0.99825338491152682</v>
      </c>
      <c r="AK775">
        <v>0.9954834625438127</v>
      </c>
      <c r="AL775">
        <v>0.99981417435185516</v>
      </c>
      <c r="AM775">
        <v>0.99837092688320273</v>
      </c>
      <c r="AN775">
        <v>0.99796475736992707</v>
      </c>
      <c r="AO775">
        <v>0.99604463702251522</v>
      </c>
      <c r="AP775">
        <v>0.99948011045092755</v>
      </c>
      <c r="AQ775">
        <v>0.99862452107501409</v>
      </c>
      <c r="AR775">
        <v>0.99808301911666797</v>
      </c>
      <c r="AS775">
        <v>0.99558538287886889</v>
      </c>
      <c r="AT775">
        <v>0.9998935717999109</v>
      </c>
      <c r="AU775">
        <v>0.99872965647795542</v>
      </c>
      <c r="AV775">
        <v>0.99872502468183932</v>
      </c>
      <c r="AW775">
        <v>0.9953047585100695</v>
      </c>
      <c r="AX775">
        <v>0.99985156066829661</v>
      </c>
      <c r="AY775">
        <v>1078.8488231182098</v>
      </c>
      <c r="AZ775">
        <f>_xlfn.STDEV.S(HyperP_results[[#This Row],[Train Time Fold 1]:[Train Time Fold 5]])</f>
        <v>104.49380766265449</v>
      </c>
      <c r="BA775">
        <v>1056.5002372264862</v>
      </c>
      <c r="BB775">
        <v>1074.8732979297638</v>
      </c>
      <c r="BC775">
        <v>1093.221066236496</v>
      </c>
      <c r="BD775">
        <v>1231.2531940937042</v>
      </c>
      <c r="BE775">
        <v>938.396320104599</v>
      </c>
    </row>
    <row r="776" spans="1:57" x14ac:dyDescent="0.25">
      <c r="A776" t="s">
        <v>7</v>
      </c>
      <c r="B7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0.55949687274987703</v>
      </c>
      <c r="C776">
        <v>21</v>
      </c>
      <c r="D776">
        <v>0.85</v>
      </c>
      <c r="E776">
        <v>0.999</v>
      </c>
      <c r="F776">
        <v>256</v>
      </c>
      <c r="G776">
        <v>2</v>
      </c>
      <c r="H776">
        <v>1</v>
      </c>
      <c r="I776">
        <v>3</v>
      </c>
      <c r="J776">
        <v>0</v>
      </c>
      <c r="K776">
        <v>1</v>
      </c>
      <c r="L776" t="b">
        <v>0</v>
      </c>
      <c r="M7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6">
        <f>STANDARDIZE(HyperP_results[[#This Row],[Nparam]],AVERAGE(M:M),_xlfn.STDEV.S(M:M))</f>
        <v>0.47334860036161824</v>
      </c>
      <c r="O776">
        <f>STANDARDIZE(HyperP_results[[#This Row],[AvgOACC]],AVERAGE(P:P),_xlfn.STDEV.S(P:P))</f>
        <v>0.22235490483515921</v>
      </c>
      <c r="P776">
        <v>0.97125008581039329</v>
      </c>
      <c r="Q776">
        <f>_xlfn.STDEV.S(HyperP_results[[#This Row],[OACC Fold 1]:[OACC fold 5]])</f>
        <v>1.9732062168468728E-3</v>
      </c>
      <c r="R776">
        <v>0.97041257637125011</v>
      </c>
      <c r="S776">
        <v>0.97164824603555988</v>
      </c>
      <c r="T776">
        <v>0.97384499210544384</v>
      </c>
      <c r="U776">
        <v>0.96849042356010162</v>
      </c>
      <c r="V776">
        <v>0.97185419097961145</v>
      </c>
      <c r="W776">
        <f>STANDARDIZE(HyperP_results[[#This Row],[AvgROCAUC]],AVERAGE(Y:Y),_xlfn.STDEV.S(Y:Y))</f>
        <v>0.3128850646912672</v>
      </c>
      <c r="X776">
        <f>_xlfn.STDEV.S(HyperP_results[[#This Row],[ROC_AUC Fold 1]:[ROC_AUC Fold 5]])</f>
        <v>4.9435968552843663E-4</v>
      </c>
      <c r="Y776">
        <v>0.99622882050288997</v>
      </c>
      <c r="Z776">
        <v>0.99624820084639476</v>
      </c>
      <c r="AA776">
        <v>0.99577805701541422</v>
      </c>
      <c r="AB776">
        <v>0.99688063188925102</v>
      </c>
      <c r="AC776">
        <v>0.995715586353076</v>
      </c>
      <c r="AD776">
        <v>0.99652162641031372</v>
      </c>
      <c r="AE776">
        <v>0.99672886253736559</v>
      </c>
      <c r="AF776">
        <v>0.99557904372962769</v>
      </c>
      <c r="AG776">
        <v>0.99468298877205485</v>
      </c>
      <c r="AH776">
        <v>0.99939657652222058</v>
      </c>
      <c r="AI776">
        <v>0.99665671154668545</v>
      </c>
      <c r="AJ776">
        <v>0.99498119884489744</v>
      </c>
      <c r="AK776">
        <v>0.99267681043188971</v>
      </c>
      <c r="AL776">
        <v>0.9993946231841353</v>
      </c>
      <c r="AM776">
        <v>0.99788934481962432</v>
      </c>
      <c r="AN776">
        <v>0.99767846284540684</v>
      </c>
      <c r="AO776">
        <v>0.99301914394344448</v>
      </c>
      <c r="AP776">
        <v>0.99902028604797821</v>
      </c>
      <c r="AQ776">
        <v>0.99640545133960112</v>
      </c>
      <c r="AR776">
        <v>0.9949523879355614</v>
      </c>
      <c r="AS776">
        <v>0.99309444246420708</v>
      </c>
      <c r="AT776">
        <v>0.99914320271955226</v>
      </c>
      <c r="AU776">
        <v>0.99710653405775584</v>
      </c>
      <c r="AV776">
        <v>0.9964598317413268</v>
      </c>
      <c r="AW776">
        <v>0.99389079486722509</v>
      </c>
      <c r="AX776">
        <v>0.99937099641097116</v>
      </c>
      <c r="AY776">
        <v>854.72426362037663</v>
      </c>
      <c r="AZ776">
        <f>_xlfn.STDEV.S(HyperP_results[[#This Row],[Train Time Fold 1]:[Train Time Fold 5]])</f>
        <v>53.71251680749257</v>
      </c>
      <c r="BA776">
        <v>838.17931127548218</v>
      </c>
      <c r="BB776">
        <v>814.36542081832886</v>
      </c>
      <c r="BC776">
        <v>812.67183423042297</v>
      </c>
      <c r="BD776">
        <v>942.75748062133789</v>
      </c>
      <c r="BE776">
        <v>865.64727115631104</v>
      </c>
    </row>
    <row r="777" spans="1:57" x14ac:dyDescent="0.25">
      <c r="A777" t="s">
        <v>10</v>
      </c>
      <c r="B7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0.55866878341204018</v>
      </c>
      <c r="C777">
        <v>21</v>
      </c>
      <c r="D777">
        <v>0.9</v>
      </c>
      <c r="E777">
        <v>0.9</v>
      </c>
      <c r="F777">
        <v>256</v>
      </c>
      <c r="G777">
        <v>2</v>
      </c>
      <c r="H777">
        <v>1</v>
      </c>
      <c r="I777">
        <v>3</v>
      </c>
      <c r="J777">
        <v>0</v>
      </c>
      <c r="K777">
        <v>1</v>
      </c>
      <c r="L777" t="b">
        <v>0</v>
      </c>
      <c r="M7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7">
        <f>STANDARDIZE(HyperP_results[[#This Row],[Nparam]],AVERAGE(M:M),_xlfn.STDEV.S(M:M))</f>
        <v>0.47334860036161824</v>
      </c>
      <c r="O777">
        <f>STANDARDIZE(HyperP_results[[#This Row],[AvgOACC]],AVERAGE(P:P),_xlfn.STDEV.S(P:P))</f>
        <v>0.17871550288299917</v>
      </c>
      <c r="P777">
        <v>0.97001441614608375</v>
      </c>
      <c r="Q777">
        <f>_xlfn.STDEV.S(HyperP_results[[#This Row],[OACC Fold 1]:[OACC fold 5]])</f>
        <v>3.3403595567884897E-3</v>
      </c>
      <c r="R777">
        <v>0.97514931008443739</v>
      </c>
      <c r="S777">
        <v>0.96656827074895313</v>
      </c>
      <c r="T777">
        <v>0.97130500446214041</v>
      </c>
      <c r="U777">
        <v>0.96890231344820488</v>
      </c>
      <c r="V777">
        <v>0.96814718198668226</v>
      </c>
      <c r="W777">
        <f>STANDARDIZE(HyperP_results[[#This Row],[AvgROCAUC]],AVERAGE(Y:Y),_xlfn.STDEV.S(Y:Y))</f>
        <v>0.3484875759797087</v>
      </c>
      <c r="X777">
        <f>_xlfn.STDEV.S(HyperP_results[[#This Row],[ROC_AUC Fold 1]:[ROC_AUC Fold 5]])</f>
        <v>7.9268492953289032E-4</v>
      </c>
      <c r="Y777">
        <v>0.99646279586529474</v>
      </c>
      <c r="Z777">
        <v>0.99735660108378976</v>
      </c>
      <c r="AA777">
        <v>0.99525129370732701</v>
      </c>
      <c r="AB777">
        <v>0.99631872440741409</v>
      </c>
      <c r="AC777">
        <v>0.99644934348127012</v>
      </c>
      <c r="AD777">
        <v>0.99693801664667225</v>
      </c>
      <c r="AE777">
        <v>0.99761260367184024</v>
      </c>
      <c r="AF777">
        <v>0.99676297583364626</v>
      </c>
      <c r="AG777">
        <v>0.99578862947781155</v>
      </c>
      <c r="AH777">
        <v>0.99953121322230642</v>
      </c>
      <c r="AI777">
        <v>0.99684422117919458</v>
      </c>
      <c r="AJ777">
        <v>0.99372599862389033</v>
      </c>
      <c r="AK777">
        <v>0.99077934711578453</v>
      </c>
      <c r="AL777">
        <v>0.99915449186466287</v>
      </c>
      <c r="AM777">
        <v>0.99750557793416117</v>
      </c>
      <c r="AN777">
        <v>0.99607701326412801</v>
      </c>
      <c r="AO777">
        <v>0.99300707687280931</v>
      </c>
      <c r="AP777">
        <v>0.99885553059815058</v>
      </c>
      <c r="AQ777">
        <v>0.99740485009741975</v>
      </c>
      <c r="AR777">
        <v>0.99497194084061191</v>
      </c>
      <c r="AS777">
        <v>0.99397470741994909</v>
      </c>
      <c r="AT777">
        <v>0.99938521556320969</v>
      </c>
      <c r="AU777">
        <v>0.99732718241556617</v>
      </c>
      <c r="AV777">
        <v>0.99634347714346871</v>
      </c>
      <c r="AW777">
        <v>0.99491103784233348</v>
      </c>
      <c r="AX777">
        <v>0.99924644238247273</v>
      </c>
      <c r="AY777">
        <v>846.04137535095219</v>
      </c>
      <c r="AZ777">
        <f>_xlfn.STDEV.S(HyperP_results[[#This Row],[Train Time Fold 1]:[Train Time Fold 5]])</f>
        <v>48.202133839778277</v>
      </c>
      <c r="BA777">
        <v>876.42176604270935</v>
      </c>
      <c r="BB777">
        <v>889.71903657913208</v>
      </c>
      <c r="BC777">
        <v>876.38817000389099</v>
      </c>
      <c r="BD777">
        <v>787.05799865722656</v>
      </c>
      <c r="BE777">
        <v>800.61990547180176</v>
      </c>
    </row>
    <row r="778" spans="1:57" x14ac:dyDescent="0.25">
      <c r="A778" t="s">
        <v>3</v>
      </c>
      <c r="B7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0.55786774301297326</v>
      </c>
      <c r="C778">
        <v>29</v>
      </c>
      <c r="D778">
        <v>0.9</v>
      </c>
      <c r="E778">
        <v>0.999</v>
      </c>
      <c r="F778">
        <v>256</v>
      </c>
      <c r="G778">
        <v>2</v>
      </c>
      <c r="H778">
        <v>4</v>
      </c>
      <c r="I778">
        <v>3</v>
      </c>
      <c r="J778">
        <v>0</v>
      </c>
      <c r="K778">
        <v>1</v>
      </c>
      <c r="L778" t="b">
        <v>0</v>
      </c>
      <c r="M7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78">
        <f>STANDARDIZE(HyperP_results[[#This Row],[Nparam]],AVERAGE(M:M),_xlfn.STDEV.S(M:M))</f>
        <v>0.47334860036161824</v>
      </c>
      <c r="O778">
        <f>STANDARDIZE(HyperP_results[[#This Row],[AvgOACC]],AVERAGE(P:P),_xlfn.STDEV.S(P:P))</f>
        <v>0.20247473283473358</v>
      </c>
      <c r="P778">
        <v>0.97068716962998569</v>
      </c>
      <c r="Q778">
        <f>_xlfn.STDEV.S(HyperP_results[[#This Row],[OACC Fold 1]:[OACC fold 5]])</f>
        <v>4.8012122853880951E-3</v>
      </c>
      <c r="R778">
        <v>0.96821583030136615</v>
      </c>
      <c r="S778">
        <v>0.97206013592366303</v>
      </c>
      <c r="T778">
        <v>0.96361639321754655</v>
      </c>
      <c r="U778">
        <v>0.97542390334317297</v>
      </c>
      <c r="V778">
        <v>0.97411958536417931</v>
      </c>
      <c r="W778">
        <f>STANDARDIZE(HyperP_results[[#This Row],[AvgROCAUC]],AVERAGE(Y:Y),_xlfn.STDEV.S(Y:Y))</f>
        <v>0.31859070977549236</v>
      </c>
      <c r="X778">
        <f>_xlfn.STDEV.S(HyperP_results[[#This Row],[ROC_AUC Fold 1]:[ROC_AUC Fold 5]])</f>
        <v>5.9892750977051071E-4</v>
      </c>
      <c r="Y778">
        <v>0.996266317306571</v>
      </c>
      <c r="Z778">
        <v>0.99594182831329447</v>
      </c>
      <c r="AA778">
        <v>0.99669111289818468</v>
      </c>
      <c r="AB778">
        <v>0.99540590666352624</v>
      </c>
      <c r="AC778">
        <v>0.99689124347248892</v>
      </c>
      <c r="AD778">
        <v>0.99640149518536048</v>
      </c>
      <c r="AE778">
        <v>0.99724854063264878</v>
      </c>
      <c r="AF778">
        <v>0.9963348671994835</v>
      </c>
      <c r="AG778">
        <v>0.99164542862234906</v>
      </c>
      <c r="AH778">
        <v>0.99940404516784087</v>
      </c>
      <c r="AI778">
        <v>0.99763836430492503</v>
      </c>
      <c r="AJ778">
        <v>0.99781003760231035</v>
      </c>
      <c r="AK778">
        <v>0.99213434919503352</v>
      </c>
      <c r="AL778">
        <v>0.99933326538780853</v>
      </c>
      <c r="AM778">
        <v>0.99604571871008951</v>
      </c>
      <c r="AN778">
        <v>0.99548627852668858</v>
      </c>
      <c r="AO778">
        <v>0.99234710093269174</v>
      </c>
      <c r="AP778">
        <v>0.99838461812901114</v>
      </c>
      <c r="AQ778">
        <v>0.9978110020182217</v>
      </c>
      <c r="AR778">
        <v>0.99727664694341434</v>
      </c>
      <c r="AS778">
        <v>0.9941361091308738</v>
      </c>
      <c r="AT778">
        <v>0.9990909365629902</v>
      </c>
      <c r="AU778">
        <v>0.99765998741962936</v>
      </c>
      <c r="AV778">
        <v>0.99713781391115131</v>
      </c>
      <c r="AW778">
        <v>0.99188250014851775</v>
      </c>
      <c r="AX778">
        <v>0.99931568534504089</v>
      </c>
      <c r="AY778">
        <v>777.37731289863586</v>
      </c>
      <c r="AZ778">
        <f>_xlfn.STDEV.S(HyperP_results[[#This Row],[Train Time Fold 1]:[Train Time Fold 5]])</f>
        <v>176.88650146888125</v>
      </c>
      <c r="BA778">
        <v>718.61742734909058</v>
      </c>
      <c r="BB778">
        <v>692.09571933746338</v>
      </c>
      <c r="BC778">
        <v>718.76800632476807</v>
      </c>
      <c r="BD778">
        <v>1091.3772716522217</v>
      </c>
      <c r="BE778">
        <v>666.02813982963562</v>
      </c>
    </row>
    <row r="779" spans="1:57" x14ac:dyDescent="0.25">
      <c r="A779" t="s">
        <v>10</v>
      </c>
      <c r="B7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0.55593284410882926</v>
      </c>
      <c r="C779">
        <v>46</v>
      </c>
      <c r="D779">
        <v>0.9</v>
      </c>
      <c r="E779">
        <v>0.9</v>
      </c>
      <c r="F779">
        <v>256</v>
      </c>
      <c r="G779">
        <v>3</v>
      </c>
      <c r="H779">
        <v>2</v>
      </c>
      <c r="I779">
        <v>5</v>
      </c>
      <c r="J779">
        <v>0</v>
      </c>
      <c r="K779">
        <v>1</v>
      </c>
      <c r="L779" t="b">
        <v>0</v>
      </c>
      <c r="M7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2384998</v>
      </c>
      <c r="N779">
        <f>STANDARDIZE(HyperP_results[[#This Row],[Nparam]],AVERAGE(M:M),_xlfn.STDEV.S(M:M))</f>
        <v>1.1607552805806385</v>
      </c>
      <c r="O779">
        <f>STANDARDIZE(HyperP_results[[#This Row],[AvgOACC]],AVERAGE(P:P),_xlfn.STDEV.S(P:P))</f>
        <v>0.63692922338075209</v>
      </c>
      <c r="P779">
        <v>0.98298894762133604</v>
      </c>
      <c r="Q779">
        <f>_xlfn.STDEV.S(HyperP_results[[#This Row],[OACC Fold 1]:[OACC fold 5]])</f>
        <v>1.4525243679438422E-3</v>
      </c>
      <c r="R779">
        <v>0.9842795359373927</v>
      </c>
      <c r="S779">
        <v>0.98359305279055398</v>
      </c>
      <c r="T779">
        <v>0.98228873481156043</v>
      </c>
      <c r="U779">
        <v>0.98077847188851519</v>
      </c>
      <c r="V779">
        <v>0.98400494267865724</v>
      </c>
      <c r="W779">
        <f>STANDARDIZE(HyperP_results[[#This Row],[AvgROCAUC]],AVERAGE(Y:Y),_xlfn.STDEV.S(Y:Y))</f>
        <v>0.56517088861054354</v>
      </c>
      <c r="X779">
        <f>_xlfn.STDEV.S(HyperP_results[[#This Row],[ROC_AUC Fold 1]:[ROC_AUC Fold 5]])</f>
        <v>1.7633389903213225E-4</v>
      </c>
      <c r="Y779">
        <v>0.99788681217103004</v>
      </c>
      <c r="Z779">
        <v>0.9978563081791415</v>
      </c>
      <c r="AA779">
        <v>0.99782841377667031</v>
      </c>
      <c r="AB779">
        <v>0.99772621717992038</v>
      </c>
      <c r="AC779">
        <v>0.99783391164357982</v>
      </c>
      <c r="AD779">
        <v>0.9981892100758385</v>
      </c>
      <c r="AE779">
        <v>0.99924417473096971</v>
      </c>
      <c r="AF779">
        <v>0.99714592392290524</v>
      </c>
      <c r="AG779">
        <v>0.99446511317055786</v>
      </c>
      <c r="AH779">
        <v>0.99959448126837835</v>
      </c>
      <c r="AI779">
        <v>0.99895909103447011</v>
      </c>
      <c r="AJ779">
        <v>0.99831772804131003</v>
      </c>
      <c r="AK779">
        <v>0.9936663102239649</v>
      </c>
      <c r="AL779">
        <v>0.99969884122814179</v>
      </c>
      <c r="AM779">
        <v>0.99863682753993965</v>
      </c>
      <c r="AN779">
        <v>0.99715568185942183</v>
      </c>
      <c r="AO779">
        <v>0.99468514228004523</v>
      </c>
      <c r="AP779">
        <v>0.99977450435338733</v>
      </c>
      <c r="AQ779">
        <v>0.99869428021357709</v>
      </c>
      <c r="AR779">
        <v>0.99813677108954868</v>
      </c>
      <c r="AS779">
        <v>0.99423190310699217</v>
      </c>
      <c r="AT779">
        <v>0.99955318827576611</v>
      </c>
      <c r="AU779">
        <v>0.99894163437184091</v>
      </c>
      <c r="AV779">
        <v>0.99751598487019888</v>
      </c>
      <c r="AW779">
        <v>0.99665883235311603</v>
      </c>
      <c r="AX779">
        <v>0.99945549264594069</v>
      </c>
      <c r="AY779">
        <v>1049.9646822929383</v>
      </c>
      <c r="AZ779">
        <f>_xlfn.STDEV.S(HyperP_results[[#This Row],[Train Time Fold 1]:[Train Time Fold 5]])</f>
        <v>122.09818688963742</v>
      </c>
      <c r="BA779">
        <v>1069.9472589492798</v>
      </c>
      <c r="BB779">
        <v>1188.3029987812042</v>
      </c>
      <c r="BC779">
        <v>1069.6038243770599</v>
      </c>
      <c r="BD779">
        <v>851.72695827484131</v>
      </c>
      <c r="BE779">
        <v>1070.2423710823059</v>
      </c>
    </row>
    <row r="780" spans="1:57" x14ac:dyDescent="0.25">
      <c r="A780" t="s">
        <v>3</v>
      </c>
      <c r="B7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0.55522404603968278</v>
      </c>
      <c r="C780">
        <v>21</v>
      </c>
      <c r="D780">
        <v>0.9</v>
      </c>
      <c r="E780">
        <v>0.999</v>
      </c>
      <c r="F780">
        <v>256</v>
      </c>
      <c r="G780">
        <v>2</v>
      </c>
      <c r="H780">
        <v>1</v>
      </c>
      <c r="I780">
        <v>3</v>
      </c>
      <c r="J780">
        <v>0</v>
      </c>
      <c r="K780">
        <v>1</v>
      </c>
      <c r="L780" t="b">
        <v>0</v>
      </c>
      <c r="M7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1583620</v>
      </c>
      <c r="N780">
        <f>STANDARDIZE(HyperP_results[[#This Row],[Nparam]],AVERAGE(M:M),_xlfn.STDEV.S(M:M))</f>
        <v>0.47334860036161824</v>
      </c>
      <c r="O780">
        <f>STANDARDIZE(HyperP_results[[#This Row],[AvgOACC]],AVERAGE(P:P),_xlfn.STDEV.S(P:P))</f>
        <v>0.16513880005343215</v>
      </c>
      <c r="P780">
        <v>0.96962998558385394</v>
      </c>
      <c r="Q780">
        <f>_xlfn.STDEV.S(HyperP_results[[#This Row],[OACC Fold 1]:[OACC fold 5]])</f>
        <v>6.4546940652430397E-3</v>
      </c>
      <c r="R780">
        <v>0.9724033774970825</v>
      </c>
      <c r="S780">
        <v>0.9732271572732889</v>
      </c>
      <c r="T780">
        <v>0.97171689435024367</v>
      </c>
      <c r="U780">
        <v>0.97267797075581797</v>
      </c>
      <c r="V780">
        <v>0.95812452804283654</v>
      </c>
      <c r="W780">
        <f>STANDARDIZE(HyperP_results[[#This Row],[AvgROCAUC]],AVERAGE(Y:Y),_xlfn.STDEV.S(Y:Y))</f>
        <v>0.33279878914541294</v>
      </c>
      <c r="X780">
        <f>_xlfn.STDEV.S(HyperP_results[[#This Row],[ROC_AUC Fold 1]:[ROC_AUC Fold 5]])</f>
        <v>1.0067648536726862E-3</v>
      </c>
      <c r="Y780">
        <v>0.99635969107149225</v>
      </c>
      <c r="Z780">
        <v>0.99694147881326245</v>
      </c>
      <c r="AA780">
        <v>0.99704454659540831</v>
      </c>
      <c r="AB780">
        <v>0.99583004425055732</v>
      </c>
      <c r="AC780">
        <v>0.99715194479990921</v>
      </c>
      <c r="AD780">
        <v>0.99483044089832473</v>
      </c>
      <c r="AE780">
        <v>0.99753794509426308</v>
      </c>
      <c r="AF780">
        <v>0.99694972829609041</v>
      </c>
      <c r="AG780">
        <v>0.99462937384898698</v>
      </c>
      <c r="AH780">
        <v>0.9993599801586811</v>
      </c>
      <c r="AI780">
        <v>0.9973816934968821</v>
      </c>
      <c r="AJ780">
        <v>0.99665749013281901</v>
      </c>
      <c r="AK780">
        <v>0.99548773243034516</v>
      </c>
      <c r="AL780">
        <v>0.99921543314036854</v>
      </c>
      <c r="AM780">
        <v>0.99699983623528654</v>
      </c>
      <c r="AN780">
        <v>0.9969286941103539</v>
      </c>
      <c r="AO780">
        <v>0.99006616467652819</v>
      </c>
      <c r="AP780">
        <v>0.9993576677510948</v>
      </c>
      <c r="AQ780">
        <v>0.99749018520843913</v>
      </c>
      <c r="AR780">
        <v>0.99641963348671991</v>
      </c>
      <c r="AS780">
        <v>0.99635373967801344</v>
      </c>
      <c r="AT780">
        <v>0.99946423957898445</v>
      </c>
      <c r="AU780">
        <v>0.99608167364836742</v>
      </c>
      <c r="AV780">
        <v>0.9945531827907772</v>
      </c>
      <c r="AW780">
        <v>0.98957108061545773</v>
      </c>
      <c r="AX780">
        <v>0.99907181970275827</v>
      </c>
      <c r="AY780">
        <v>765.2369388580322</v>
      </c>
      <c r="AZ780">
        <f>_xlfn.STDEV.S(HyperP_results[[#This Row],[Train Time Fold 1]:[Train Time Fold 5]])</f>
        <v>71.878215444480475</v>
      </c>
      <c r="BA780">
        <v>869.98265099525452</v>
      </c>
      <c r="BB780">
        <v>782.84743499755859</v>
      </c>
      <c r="BC780">
        <v>757.11195397377014</v>
      </c>
      <c r="BD780">
        <v>745.49589109420776</v>
      </c>
      <c r="BE780">
        <v>670.74676322937012</v>
      </c>
    </row>
    <row r="781" spans="1:57" x14ac:dyDescent="0.25">
      <c r="A781" t="s">
        <v>3</v>
      </c>
      <c r="B7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0.55258722417903483</v>
      </c>
      <c r="C781">
        <v>71</v>
      </c>
      <c r="D781">
        <v>0.9</v>
      </c>
      <c r="E781">
        <v>0.999</v>
      </c>
      <c r="F781">
        <v>256</v>
      </c>
      <c r="G781">
        <v>4</v>
      </c>
      <c r="H781">
        <v>4</v>
      </c>
      <c r="I781">
        <v>7</v>
      </c>
      <c r="J781">
        <v>0</v>
      </c>
      <c r="K781">
        <v>1</v>
      </c>
      <c r="L781" t="b">
        <v>0</v>
      </c>
      <c r="M7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1">
        <f>STANDARDIZE(HyperP_results[[#This Row],[Nparam]],AVERAGE(M:M),_xlfn.STDEV.S(M:M))</f>
        <v>1.8393782851741201</v>
      </c>
      <c r="O781">
        <f>STANDARDIZE(HyperP_results[[#This Row],[AvgOACC]],AVERAGE(P:P),_xlfn.STDEV.S(P:P))</f>
        <v>1.0481093662189453</v>
      </c>
      <c r="P781">
        <v>0.99463170179172111</v>
      </c>
      <c r="Q781">
        <f>_xlfn.STDEV.S(HyperP_results[[#This Row],[OACC Fold 1]:[OACC fold 5]])</f>
        <v>9.379982729399971E-4</v>
      </c>
      <c r="R781">
        <v>0.99526326628681261</v>
      </c>
      <c r="S781">
        <v>0.99581245280428365</v>
      </c>
      <c r="T781">
        <v>0.99450813482528999</v>
      </c>
      <c r="U781">
        <v>0.99416489325187063</v>
      </c>
      <c r="V781">
        <v>0.99340976179034801</v>
      </c>
      <c r="W781">
        <f>STANDARDIZE(HyperP_results[[#This Row],[AvgROCAUC]],AVERAGE(Y:Y),_xlfn.STDEV.S(Y:Y))</f>
        <v>0.80561867646512875</v>
      </c>
      <c r="X781">
        <f>_xlfn.STDEV.S(HyperP_results[[#This Row],[ROC_AUC Fold 1]:[ROC_AUC Fold 5]])</f>
        <v>1.6927692486123875E-4</v>
      </c>
      <c r="Y781">
        <v>0.99946700570982028</v>
      </c>
      <c r="Z781">
        <v>0.99923061901278876</v>
      </c>
      <c r="AA781">
        <v>0.99954484714815761</v>
      </c>
      <c r="AB781">
        <v>0.99957542196195293</v>
      </c>
      <c r="AC781">
        <v>0.99963290736503574</v>
      </c>
      <c r="AD781">
        <v>0.99935123306116658</v>
      </c>
      <c r="AE781">
        <v>0.99970240730271043</v>
      </c>
      <c r="AF781">
        <v>0.99955361606537785</v>
      </c>
      <c r="AG781">
        <v>0.99763960672488561</v>
      </c>
      <c r="AH781">
        <v>0.99994020774669756</v>
      </c>
      <c r="AI781">
        <v>0.99964402875083402</v>
      </c>
      <c r="AJ781">
        <v>0.99988673757557311</v>
      </c>
      <c r="AK781">
        <v>0.9989532094694944</v>
      </c>
      <c r="AL781">
        <v>0.99999698381619184</v>
      </c>
      <c r="AM781">
        <v>0.9995833547924905</v>
      </c>
      <c r="AN781">
        <v>0.99985150161126302</v>
      </c>
      <c r="AO781">
        <v>0.99889959454642663</v>
      </c>
      <c r="AP781">
        <v>0.99998816506924781</v>
      </c>
      <c r="AQ781">
        <v>0.99966804371765572</v>
      </c>
      <c r="AR781">
        <v>0.99986333334073974</v>
      </c>
      <c r="AS781">
        <v>0.99930642190934482</v>
      </c>
      <c r="AT781">
        <v>0.99998955825891156</v>
      </c>
      <c r="AU781">
        <v>0.99949709380323204</v>
      </c>
      <c r="AV781">
        <v>0.99982382017844984</v>
      </c>
      <c r="AW781">
        <v>0.99890880264955739</v>
      </c>
      <c r="AX781">
        <v>0.99963104890635768</v>
      </c>
      <c r="AY781">
        <v>3102.3920919418333</v>
      </c>
      <c r="AZ781">
        <f>_xlfn.STDEV.S(HyperP_results[[#This Row],[Train Time Fold 1]:[Train Time Fold 5]])</f>
        <v>639.29100435521923</v>
      </c>
      <c r="BA781">
        <v>3583.2458996772766</v>
      </c>
      <c r="BB781">
        <v>3829.2159833908081</v>
      </c>
      <c r="BC781">
        <v>3141.1237809658051</v>
      </c>
      <c r="BD781">
        <v>2258.9485795497894</v>
      </c>
      <c r="BE781">
        <v>2699.4262161254883</v>
      </c>
    </row>
    <row r="782" spans="1:57" x14ac:dyDescent="0.25">
      <c r="A782" t="s">
        <v>7</v>
      </c>
      <c r="B7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0.55167067630606315</v>
      </c>
      <c r="C782">
        <v>75</v>
      </c>
      <c r="D782">
        <v>0.85</v>
      </c>
      <c r="E782">
        <v>0.999</v>
      </c>
      <c r="F782">
        <v>256</v>
      </c>
      <c r="G782">
        <v>4</v>
      </c>
      <c r="H782">
        <v>8</v>
      </c>
      <c r="I782">
        <v>7</v>
      </c>
      <c r="J782">
        <v>0</v>
      </c>
      <c r="K782">
        <v>1</v>
      </c>
      <c r="L782" t="b">
        <v>0</v>
      </c>
      <c r="M7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2">
        <f>STANDARDIZE(HyperP_results[[#This Row],[Nparam]],AVERAGE(M:M),_xlfn.STDEV.S(M:M))</f>
        <v>1.8393782851741201</v>
      </c>
      <c r="O782">
        <f>STANDARDIZE(HyperP_results[[#This Row],[AvgOACC]],AVERAGE(P:P),_xlfn.STDEV.S(P:P))</f>
        <v>1.0306536054380815</v>
      </c>
      <c r="P782">
        <v>0.99413743392599729</v>
      </c>
      <c r="Q782">
        <f>_xlfn.STDEV.S(HyperP_results[[#This Row],[OACC Fold 1]:[OACC fold 5]])</f>
        <v>1.8847682027018817E-3</v>
      </c>
      <c r="R782">
        <v>0.99100707077641248</v>
      </c>
      <c r="S782">
        <v>0.99546921123086429</v>
      </c>
      <c r="T782">
        <v>0.99437083819592231</v>
      </c>
      <c r="U782">
        <v>0.99574380448959976</v>
      </c>
      <c r="V782">
        <v>0.99409624493718685</v>
      </c>
      <c r="W782">
        <f>STANDARDIZE(HyperP_results[[#This Row],[AvgROCAUC]],AVERAGE(Y:Y),_xlfn.STDEV.S(Y:Y))</f>
        <v>0.81269509596359202</v>
      </c>
      <c r="X782">
        <f>_xlfn.STDEV.S(HyperP_results[[#This Row],[ROC_AUC Fold 1]:[ROC_AUC Fold 5]])</f>
        <v>1.7118678949841755E-4</v>
      </c>
      <c r="Y782">
        <v>0.99951351107578357</v>
      </c>
      <c r="Z782">
        <v>0.99944379024582541</v>
      </c>
      <c r="AA782">
        <v>0.99964128707080491</v>
      </c>
      <c r="AB782">
        <v>0.99937913048944116</v>
      </c>
      <c r="AC782">
        <v>0.99974540174208404</v>
      </c>
      <c r="AD782">
        <v>0.99935794583076287</v>
      </c>
      <c r="AE782">
        <v>0.99952359706782079</v>
      </c>
      <c r="AF782">
        <v>0.9992479167638757</v>
      </c>
      <c r="AG782">
        <v>0.99910495752391137</v>
      </c>
      <c r="AH782">
        <v>0.99997612905957522</v>
      </c>
      <c r="AI782">
        <v>0.99972505274130374</v>
      </c>
      <c r="AJ782">
        <v>0.99956744752378002</v>
      </c>
      <c r="AK782">
        <v>0.99940061931919444</v>
      </c>
      <c r="AL782">
        <v>0.99993951833325578</v>
      </c>
      <c r="AM782">
        <v>0.99961406308741441</v>
      </c>
      <c r="AN782">
        <v>0.99981052568429607</v>
      </c>
      <c r="AO782">
        <v>0.99834540040396846</v>
      </c>
      <c r="AP782">
        <v>0.99989961853030729</v>
      </c>
      <c r="AQ782">
        <v>0.99978581350073215</v>
      </c>
      <c r="AR782">
        <v>0.99992688028215437</v>
      </c>
      <c r="AS782">
        <v>0.9995067724113349</v>
      </c>
      <c r="AT782">
        <v>0.99999692636507165</v>
      </c>
      <c r="AU782">
        <v>0.99970645802000557</v>
      </c>
      <c r="AV782">
        <v>0.99973124013559644</v>
      </c>
      <c r="AW782">
        <v>0.99809020970712303</v>
      </c>
      <c r="AX782">
        <v>0.99993134591141353</v>
      </c>
      <c r="AY782">
        <v>3210.2411350250245</v>
      </c>
      <c r="AZ782">
        <f>_xlfn.STDEV.S(HyperP_results[[#This Row],[Train Time Fold 1]:[Train Time Fold 5]])</f>
        <v>1029.6112884282636</v>
      </c>
      <c r="BA782">
        <v>1677.1937808990479</v>
      </c>
      <c r="BB782">
        <v>3416.8961789608002</v>
      </c>
      <c r="BC782">
        <v>2888.1752872467041</v>
      </c>
      <c r="BD782">
        <v>4473.2318601608276</v>
      </c>
      <c r="BE782">
        <v>3595.7085678577423</v>
      </c>
    </row>
    <row r="783" spans="1:57" x14ac:dyDescent="0.25">
      <c r="A783" t="s">
        <v>3</v>
      </c>
      <c r="B7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0.54872225148962939</v>
      </c>
      <c r="C783">
        <v>79</v>
      </c>
      <c r="D783">
        <v>0.9</v>
      </c>
      <c r="E783">
        <v>0.999</v>
      </c>
      <c r="F783">
        <v>256</v>
      </c>
      <c r="G783">
        <v>4</v>
      </c>
      <c r="H783">
        <v>16</v>
      </c>
      <c r="I783">
        <v>7</v>
      </c>
      <c r="J783">
        <v>0</v>
      </c>
      <c r="K783">
        <v>1</v>
      </c>
      <c r="L783" t="b">
        <v>0</v>
      </c>
      <c r="M7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3">
        <f>STANDARDIZE(HyperP_results[[#This Row],[Nparam]],AVERAGE(M:M),_xlfn.STDEV.S(M:M))</f>
        <v>1.8393782851741201</v>
      </c>
      <c r="O783">
        <f>STANDARDIZE(HyperP_results[[#This Row],[AvgOACC]],AVERAGE(P:P),_xlfn.STDEV.S(P:P))</f>
        <v>1.023865254023298</v>
      </c>
      <c r="P783">
        <v>0.99394521864488239</v>
      </c>
      <c r="Q783">
        <f>_xlfn.STDEV.S(HyperP_results[[#This Row],[OACC Fold 1]:[OACC fold 5]])</f>
        <v>9.929119094811078E-4</v>
      </c>
      <c r="R783">
        <v>0.99292922358756097</v>
      </c>
      <c r="S783">
        <v>0.99286057527287708</v>
      </c>
      <c r="T783">
        <v>0.99505732134276104</v>
      </c>
      <c r="U783">
        <v>0.99437083819592231</v>
      </c>
      <c r="V783">
        <v>0.99450813482528999</v>
      </c>
      <c r="W783">
        <f>STANDARDIZE(HyperP_results[[#This Row],[AvgROCAUC]],AVERAGE(Y:Y),_xlfn.STDEV.S(Y:Y))</f>
        <v>0.78731904341105208</v>
      </c>
      <c r="X783">
        <f>_xlfn.STDEV.S(HyperP_results[[#This Row],[ROC_AUC Fold 1]:[ROC_AUC Fold 5]])</f>
        <v>1.1540148722307352E-4</v>
      </c>
      <c r="Y783">
        <v>0.99934674275305824</v>
      </c>
      <c r="Z783">
        <v>0.9994463165767874</v>
      </c>
      <c r="AA783">
        <v>0.99924349064301199</v>
      </c>
      <c r="AB783">
        <v>0.99940546878227954</v>
      </c>
      <c r="AC783">
        <v>0.99920146873318882</v>
      </c>
      <c r="AD783">
        <v>0.99943696903002355</v>
      </c>
      <c r="AE783">
        <v>0.99966804371765572</v>
      </c>
      <c r="AF783">
        <v>0.99987372082154802</v>
      </c>
      <c r="AG783">
        <v>0.99841301312897279</v>
      </c>
      <c r="AH783">
        <v>0.99994652736991474</v>
      </c>
      <c r="AI783">
        <v>0.99948019652537168</v>
      </c>
      <c r="AJ783">
        <v>0.99976068058922385</v>
      </c>
      <c r="AK783">
        <v>0.99802382225390607</v>
      </c>
      <c r="AL783">
        <v>0.99999118125305608</v>
      </c>
      <c r="AM783">
        <v>0.99950049833467303</v>
      </c>
      <c r="AN783">
        <v>0.99990930859002058</v>
      </c>
      <c r="AO783">
        <v>0.99874803213925023</v>
      </c>
      <c r="AP783">
        <v>0.99990378373651856</v>
      </c>
      <c r="AQ783">
        <v>0.99945181257061022</v>
      </c>
      <c r="AR783">
        <v>0.99991667796143191</v>
      </c>
      <c r="AS783">
        <v>0.9977497697974218</v>
      </c>
      <c r="AT783">
        <v>0.99996518462118544</v>
      </c>
      <c r="AU783">
        <v>0.9997200665012046</v>
      </c>
      <c r="AV783">
        <v>0.99973412863293332</v>
      </c>
      <c r="AW783">
        <v>0.9984346224677717</v>
      </c>
      <c r="AX783">
        <v>0.99990919850459326</v>
      </c>
      <c r="AY783">
        <v>3313.7339797019958</v>
      </c>
      <c r="AZ783">
        <f>_xlfn.STDEV.S(HyperP_results[[#This Row],[Train Time Fold 1]:[Train Time Fold 5]])</f>
        <v>495.62681884113192</v>
      </c>
      <c r="BA783">
        <v>3213.7399861812592</v>
      </c>
      <c r="BB783">
        <v>2606.2908301353455</v>
      </c>
      <c r="BC783">
        <v>3606.5911228656769</v>
      </c>
      <c r="BD783">
        <v>3927.3577916622162</v>
      </c>
      <c r="BE783">
        <v>3214.6901676654816</v>
      </c>
    </row>
    <row r="784" spans="1:57" x14ac:dyDescent="0.25">
      <c r="A784" t="s">
        <v>3</v>
      </c>
      <c r="B7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0.54742190071546648</v>
      </c>
      <c r="C784">
        <v>67</v>
      </c>
      <c r="D784">
        <v>0.9</v>
      </c>
      <c r="E784">
        <v>0.999</v>
      </c>
      <c r="F784">
        <v>256</v>
      </c>
      <c r="G784">
        <v>4</v>
      </c>
      <c r="H784">
        <v>2</v>
      </c>
      <c r="I784">
        <v>7</v>
      </c>
      <c r="J784">
        <v>0</v>
      </c>
      <c r="K784">
        <v>1</v>
      </c>
      <c r="L784" t="b">
        <v>0</v>
      </c>
      <c r="M7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4">
        <f>STANDARDIZE(HyperP_results[[#This Row],[Nparam]],AVERAGE(M:M),_xlfn.STDEV.S(M:M))</f>
        <v>1.8393782851741201</v>
      </c>
      <c r="O784">
        <f>STANDARDIZE(HyperP_results[[#This Row],[AvgOACC]],AVERAGE(P:P),_xlfn.STDEV.S(P:P))</f>
        <v>0.98943861470547512</v>
      </c>
      <c r="P784">
        <v>0.99297041257637131</v>
      </c>
      <c r="Q784">
        <f>_xlfn.STDEV.S(HyperP_results[[#This Row],[OACC Fold 1]:[OACC fold 5]])</f>
        <v>1.1645959475937659E-3</v>
      </c>
      <c r="R784">
        <v>0.99141896066451574</v>
      </c>
      <c r="S784">
        <v>0.99402759662250295</v>
      </c>
      <c r="T784">
        <v>0.99265463032882539</v>
      </c>
      <c r="U784">
        <v>0.99423354156655452</v>
      </c>
      <c r="V784">
        <v>0.99251733369945772</v>
      </c>
      <c r="W784">
        <f>STANDARDIZE(HyperP_results[[#This Row],[AvgROCAUC]],AVERAGE(Y:Y),_xlfn.STDEV.S(Y:Y))</f>
        <v>0.80678032116877818</v>
      </c>
      <c r="X784">
        <f>_xlfn.STDEV.S(HyperP_results[[#This Row],[ROC_AUC Fold 1]:[ROC_AUC Fold 5]])</f>
        <v>2.1045630301080287E-4</v>
      </c>
      <c r="Y784">
        <v>0.99947463989714824</v>
      </c>
      <c r="Z784">
        <v>0.99913642305216477</v>
      </c>
      <c r="AA784">
        <v>0.99969819384346648</v>
      </c>
      <c r="AB784">
        <v>0.99958033516619438</v>
      </c>
      <c r="AC784">
        <v>0.9994509393042682</v>
      </c>
      <c r="AD784">
        <v>0.99950730811964761</v>
      </c>
      <c r="AE784">
        <v>0.99945644196180483</v>
      </c>
      <c r="AF784">
        <v>0.99868506713534388</v>
      </c>
      <c r="AG784">
        <v>0.99847253163428973</v>
      </c>
      <c r="AH784">
        <v>0.99998319554735438</v>
      </c>
      <c r="AI784">
        <v>0.99980210317099805</v>
      </c>
      <c r="AJ784">
        <v>0.99975640339124394</v>
      </c>
      <c r="AK784">
        <v>0.99932008554624852</v>
      </c>
      <c r="AL784">
        <v>0.99999819028971504</v>
      </c>
      <c r="AM784">
        <v>0.99964391301605415</v>
      </c>
      <c r="AN784">
        <v>0.99947964461113792</v>
      </c>
      <c r="AO784">
        <v>0.99929197855403085</v>
      </c>
      <c r="AP784">
        <v>0.99997317032688704</v>
      </c>
      <c r="AQ784">
        <v>0.99972915168142373</v>
      </c>
      <c r="AR784">
        <v>0.99987886827193051</v>
      </c>
      <c r="AS784">
        <v>0.99812845303867404</v>
      </c>
      <c r="AT784">
        <v>0.99999617950050956</v>
      </c>
      <c r="AU784">
        <v>0.99968460343574117</v>
      </c>
      <c r="AV784">
        <v>0.99950702978781403</v>
      </c>
      <c r="AW784">
        <v>0.99901324778708489</v>
      </c>
      <c r="AX784">
        <v>0.9999740895448096</v>
      </c>
      <c r="AY784">
        <v>3014.214249563217</v>
      </c>
      <c r="AZ784">
        <f>_xlfn.STDEV.S(HyperP_results[[#This Row],[Train Time Fold 1]:[Train Time Fold 5]])</f>
        <v>513.78155299281184</v>
      </c>
      <c r="BA784">
        <v>2231.9146237373352</v>
      </c>
      <c r="BB784">
        <v>3491.8430345058441</v>
      </c>
      <c r="BC784">
        <v>2836.8152904510498</v>
      </c>
      <c r="BD784">
        <v>3439.7727785110474</v>
      </c>
      <c r="BE784">
        <v>3070.7255206108093</v>
      </c>
    </row>
    <row r="785" spans="1:57" x14ac:dyDescent="0.25">
      <c r="A785" t="s">
        <v>7</v>
      </c>
      <c r="B7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0.54721685587797375</v>
      </c>
      <c r="C785">
        <v>71</v>
      </c>
      <c r="D785">
        <v>0.85</v>
      </c>
      <c r="E785">
        <v>0.999</v>
      </c>
      <c r="F785">
        <v>256</v>
      </c>
      <c r="G785">
        <v>4</v>
      </c>
      <c r="H785">
        <v>4</v>
      </c>
      <c r="I785">
        <v>7</v>
      </c>
      <c r="J785">
        <v>0</v>
      </c>
      <c r="K785">
        <v>1</v>
      </c>
      <c r="L785" t="b">
        <v>0</v>
      </c>
      <c r="M7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5">
        <f>STANDARDIZE(HyperP_results[[#This Row],[Nparam]],AVERAGE(M:M),_xlfn.STDEV.S(M:M))</f>
        <v>1.8393782851741201</v>
      </c>
      <c r="O785">
        <f>STANDARDIZE(HyperP_results[[#This Row],[AvgOACC]],AVERAGE(P:P),_xlfn.STDEV.S(P:P))</f>
        <v>1.0073792577302523</v>
      </c>
      <c r="P785">
        <v>0.99347841010503191</v>
      </c>
      <c r="Q785">
        <f>_xlfn.STDEV.S(HyperP_results[[#This Row],[OACC Fold 1]:[OACC fold 5]])</f>
        <v>1.734643889406632E-3</v>
      </c>
      <c r="R785">
        <v>0.99210544381135446</v>
      </c>
      <c r="S785">
        <v>0.99546921123086429</v>
      </c>
      <c r="T785">
        <v>0.99450813482528999</v>
      </c>
      <c r="U785">
        <v>0.99402759662250295</v>
      </c>
      <c r="V785">
        <v>0.99128166403514795</v>
      </c>
      <c r="W785">
        <f>STANDARDIZE(HyperP_results[[#This Row],[AvgROCAUC]],AVERAGE(Y:Y),_xlfn.STDEV.S(Y:Y))</f>
        <v>0.78705964465915612</v>
      </c>
      <c r="X785">
        <f>_xlfn.STDEV.S(HyperP_results[[#This Row],[ROC_AUC Fold 1]:[ROC_AUC Fold 5]])</f>
        <v>1.6272624222871189E-4</v>
      </c>
      <c r="Y785">
        <v>0.99934503801609487</v>
      </c>
      <c r="Z785">
        <v>0.99916995785937024</v>
      </c>
      <c r="AA785">
        <v>0.99960021173344737</v>
      </c>
      <c r="AB785">
        <v>0.99924708685136665</v>
      </c>
      <c r="AC785">
        <v>0.99936808692171375</v>
      </c>
      <c r="AD785">
        <v>0.99933984671457698</v>
      </c>
      <c r="AE785">
        <v>0.99950179070638145</v>
      </c>
      <c r="AF785">
        <v>0.99967534030572147</v>
      </c>
      <c r="AG785">
        <v>0.99777145339511664</v>
      </c>
      <c r="AH785">
        <v>0.99997627268737554</v>
      </c>
      <c r="AI785">
        <v>0.99967541216530709</v>
      </c>
      <c r="AJ785">
        <v>0.99986805492292519</v>
      </c>
      <c r="AK785">
        <v>0.99904670141983021</v>
      </c>
      <c r="AL785">
        <v>0.99998458873701812</v>
      </c>
      <c r="AM785">
        <v>0.99929732592862208</v>
      </c>
      <c r="AN785">
        <v>0.99949508696228584</v>
      </c>
      <c r="AO785">
        <v>0.99912742084001671</v>
      </c>
      <c r="AP785">
        <v>0.99994240525204348</v>
      </c>
      <c r="AQ785">
        <v>0.99958239998055654</v>
      </c>
      <c r="AR785">
        <v>0.99942013415959174</v>
      </c>
      <c r="AS785">
        <v>0.99882540990910706</v>
      </c>
      <c r="AT785">
        <v>0.99998206088773123</v>
      </c>
      <c r="AU785">
        <v>0.9995215331309133</v>
      </c>
      <c r="AV785">
        <v>0.99971429798775435</v>
      </c>
      <c r="AW785">
        <v>0.99838642844412762</v>
      </c>
      <c r="AX785">
        <v>0.9999867000656838</v>
      </c>
      <c r="AY785">
        <v>2933.0999409675596</v>
      </c>
      <c r="AZ785">
        <f>_xlfn.STDEV.S(HyperP_results[[#This Row],[Train Time Fold 1]:[Train Time Fold 5]])</f>
        <v>684.03011176604207</v>
      </c>
      <c r="BA785">
        <v>2497.8547224998474</v>
      </c>
      <c r="BB785">
        <v>4085.751485824585</v>
      </c>
      <c r="BC785">
        <v>2353.918913602829</v>
      </c>
      <c r="BD785">
        <v>2929.336400270462</v>
      </c>
      <c r="BE785">
        <v>2798.6381826400757</v>
      </c>
    </row>
    <row r="786" spans="1:57" x14ac:dyDescent="0.25">
      <c r="A786" t="s">
        <v>7</v>
      </c>
      <c r="B7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0.54414891826977141</v>
      </c>
      <c r="C786">
        <v>67</v>
      </c>
      <c r="D786">
        <v>0.85</v>
      </c>
      <c r="E786">
        <v>0.999</v>
      </c>
      <c r="F786">
        <v>256</v>
      </c>
      <c r="G786">
        <v>4</v>
      </c>
      <c r="H786">
        <v>2</v>
      </c>
      <c r="I786">
        <v>7</v>
      </c>
      <c r="J786">
        <v>0</v>
      </c>
      <c r="K786">
        <v>1</v>
      </c>
      <c r="L786" t="b">
        <v>0</v>
      </c>
      <c r="M7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6">
        <f>STANDARDIZE(HyperP_results[[#This Row],[Nparam]],AVERAGE(M:M),_xlfn.STDEV.S(M:M))</f>
        <v>1.8393782851741201</v>
      </c>
      <c r="O786">
        <f>STANDARDIZE(HyperP_results[[#This Row],[AvgOACC]],AVERAGE(P:P),_xlfn.STDEV.S(P:P))</f>
        <v>0.96616426699764602</v>
      </c>
      <c r="P786">
        <v>0.99231138875540592</v>
      </c>
      <c r="Q786">
        <f>_xlfn.STDEV.S(HyperP_results[[#This Row],[OACC Fold 1]:[OACC fold 5]])</f>
        <v>1.6787285317000715E-3</v>
      </c>
      <c r="R786">
        <v>0.99334111347566412</v>
      </c>
      <c r="S786">
        <v>0.9936157067343997</v>
      </c>
      <c r="T786">
        <v>0.99018329100020597</v>
      </c>
      <c r="U786">
        <v>0.9936157067343997</v>
      </c>
      <c r="V786">
        <v>0.9908011258323608</v>
      </c>
      <c r="W786">
        <f>STANDARDIZE(HyperP_results[[#This Row],[AvgROCAUC]],AVERAGE(Y:Y),_xlfn.STDEV.S(Y:Y))</f>
        <v>0.79395919748403632</v>
      </c>
      <c r="X786">
        <f>_xlfn.STDEV.S(HyperP_results[[#This Row],[ROC_AUC Fold 1]:[ROC_AUC Fold 5]])</f>
        <v>1.6591123172310322E-4</v>
      </c>
      <c r="Y786">
        <v>0.99939038103584854</v>
      </c>
      <c r="Z786">
        <v>0.99961896633423597</v>
      </c>
      <c r="AA786">
        <v>0.99935383399591426</v>
      </c>
      <c r="AB786">
        <v>0.99916970297063756</v>
      </c>
      <c r="AC786">
        <v>0.99946557086098631</v>
      </c>
      <c r="AD786">
        <v>0.9993438310174686</v>
      </c>
      <c r="AE786">
        <v>0.99974197895285877</v>
      </c>
      <c r="AF786">
        <v>0.99961570024211521</v>
      </c>
      <c r="AG786">
        <v>0.99935045743480055</v>
      </c>
      <c r="AH786">
        <v>0.99999145414587676</v>
      </c>
      <c r="AI786">
        <v>0.99965722251573863</v>
      </c>
      <c r="AJ786">
        <v>0.99943253988533409</v>
      </c>
      <c r="AK786">
        <v>0.99816324333155115</v>
      </c>
      <c r="AL786">
        <v>0.99998974497505222</v>
      </c>
      <c r="AM786">
        <v>0.99952439756671463</v>
      </c>
      <c r="AN786">
        <v>0.99973614687786772</v>
      </c>
      <c r="AO786">
        <v>0.99755962989366131</v>
      </c>
      <c r="AP786">
        <v>0.99996940727851691</v>
      </c>
      <c r="AQ786">
        <v>0.9995491455204758</v>
      </c>
      <c r="AR786">
        <v>0.9998357444879693</v>
      </c>
      <c r="AS786">
        <v>0.99887445791005769</v>
      </c>
      <c r="AT786">
        <v>0.99998441638365776</v>
      </c>
      <c r="AU786">
        <v>0.99958090507298336</v>
      </c>
      <c r="AV786">
        <v>0.99960483134508438</v>
      </c>
      <c r="AW786">
        <v>0.99841880532287763</v>
      </c>
      <c r="AX786">
        <v>0.99983066282333988</v>
      </c>
      <c r="AY786">
        <v>2469.8971633434294</v>
      </c>
      <c r="AZ786">
        <f>_xlfn.STDEV.S(HyperP_results[[#This Row],[Train Time Fold 1]:[Train Time Fold 5]])</f>
        <v>779.4625198416187</v>
      </c>
      <c r="BA786">
        <v>2594.0593183040619</v>
      </c>
      <c r="BB786">
        <v>2837.9135286808014</v>
      </c>
      <c r="BC786">
        <v>1621.4251515865326</v>
      </c>
      <c r="BD786">
        <v>3512.9189615249634</v>
      </c>
      <c r="BE786">
        <v>1783.1688566207886</v>
      </c>
    </row>
    <row r="787" spans="1:57" x14ac:dyDescent="0.25">
      <c r="A787" t="s">
        <v>3</v>
      </c>
      <c r="B7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0.5438762424400676</v>
      </c>
      <c r="C787">
        <v>63</v>
      </c>
      <c r="D787">
        <v>0.9</v>
      </c>
      <c r="E787">
        <v>0.999</v>
      </c>
      <c r="F787">
        <v>256</v>
      </c>
      <c r="G787">
        <v>4</v>
      </c>
      <c r="H787">
        <v>1</v>
      </c>
      <c r="I787">
        <v>7</v>
      </c>
      <c r="J787">
        <v>0</v>
      </c>
      <c r="K787">
        <v>1</v>
      </c>
      <c r="L787" t="b">
        <v>0</v>
      </c>
      <c r="M7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7">
        <f>STANDARDIZE(HyperP_results[[#This Row],[Nparam]],AVERAGE(M:M),_xlfn.STDEV.S(M:M))</f>
        <v>1.8393782851741201</v>
      </c>
      <c r="O787">
        <f>STANDARDIZE(HyperP_results[[#This Row],[AvgOACC]],AVERAGE(P:P),_xlfn.STDEV.S(P:P))</f>
        <v>0.96907356046113247</v>
      </c>
      <c r="P787">
        <v>0.99239376673302682</v>
      </c>
      <c r="Q787">
        <f>_xlfn.STDEV.S(HyperP_results[[#This Row],[OACC Fold 1]:[OACC fold 5]])</f>
        <v>2.7037328507420787E-3</v>
      </c>
      <c r="R787">
        <v>0.9953319146014965</v>
      </c>
      <c r="S787">
        <v>0.99430218988123842</v>
      </c>
      <c r="T787">
        <v>0.99100707077641248</v>
      </c>
      <c r="U787">
        <v>0.98853573144779294</v>
      </c>
      <c r="V787">
        <v>0.99279192695819318</v>
      </c>
      <c r="W787">
        <f>STANDARDIZE(HyperP_results[[#This Row],[AvgROCAUC]],AVERAGE(Y:Y),_xlfn.STDEV.S(Y:Y))</f>
        <v>0.78816303199906634</v>
      </c>
      <c r="X787">
        <f>_xlfn.STDEV.S(HyperP_results[[#This Row],[ROC_AUC Fold 1]:[ROC_AUC Fold 5]])</f>
        <v>4.2676173349698147E-4</v>
      </c>
      <c r="Y787">
        <v>0.99935228934313292</v>
      </c>
      <c r="Z787">
        <v>0.99945696708904797</v>
      </c>
      <c r="AA787">
        <v>0.9996755002359542</v>
      </c>
      <c r="AB787">
        <v>0.99945360923872517</v>
      </c>
      <c r="AC787">
        <v>0.99860665335178866</v>
      </c>
      <c r="AD787">
        <v>0.99956871680014903</v>
      </c>
      <c r="AE787">
        <v>0.9995162189756045</v>
      </c>
      <c r="AF787">
        <v>0.99977628958444886</v>
      </c>
      <c r="AG787">
        <v>0.99888522545000891</v>
      </c>
      <c r="AH787">
        <v>0.99996188118177654</v>
      </c>
      <c r="AI787">
        <v>0.99975327273846037</v>
      </c>
      <c r="AJ787">
        <v>0.99983013413737254</v>
      </c>
      <c r="AK787">
        <v>0.99929268401354476</v>
      </c>
      <c r="AL787">
        <v>0.99999537518482751</v>
      </c>
      <c r="AM787">
        <v>0.99955896368763408</v>
      </c>
      <c r="AN787">
        <v>0.99966721177795903</v>
      </c>
      <c r="AO787">
        <v>0.99893958296203889</v>
      </c>
      <c r="AP787">
        <v>0.99988071711177595</v>
      </c>
      <c r="AQ787">
        <v>0.99949300450767675</v>
      </c>
      <c r="AR787">
        <v>0.99927180241493196</v>
      </c>
      <c r="AS787">
        <v>0.99550548030654074</v>
      </c>
      <c r="AT787">
        <v>0.99970853610466826</v>
      </c>
      <c r="AU787">
        <v>0.9996559687222899</v>
      </c>
      <c r="AV787">
        <v>0.99979623132567963</v>
      </c>
      <c r="AW787">
        <v>0.99903923840076048</v>
      </c>
      <c r="AX787">
        <v>0.99999175576425758</v>
      </c>
      <c r="AY787">
        <v>2753.3676076412203</v>
      </c>
      <c r="AZ787">
        <f>_xlfn.STDEV.S(HyperP_results[[#This Row],[Train Time Fold 1]:[Train Time Fold 5]])</f>
        <v>850.06273330826173</v>
      </c>
      <c r="BA787">
        <v>2707.8432257175446</v>
      </c>
      <c r="BB787">
        <v>3506.5748462677002</v>
      </c>
      <c r="BC787">
        <v>1830.6553373336792</v>
      </c>
      <c r="BD787">
        <v>2010.4364812374115</v>
      </c>
      <c r="BE787">
        <v>3711.328147649765</v>
      </c>
    </row>
    <row r="788" spans="1:57" x14ac:dyDescent="0.25">
      <c r="A788" t="s">
        <v>7</v>
      </c>
      <c r="B7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0.54386666590919119</v>
      </c>
      <c r="C788">
        <v>63</v>
      </c>
      <c r="D788">
        <v>0.85</v>
      </c>
      <c r="E788">
        <v>0.999</v>
      </c>
      <c r="F788">
        <v>256</v>
      </c>
      <c r="G788">
        <v>4</v>
      </c>
      <c r="H788">
        <v>1</v>
      </c>
      <c r="I788">
        <v>7</v>
      </c>
      <c r="J788">
        <v>0</v>
      </c>
      <c r="K788">
        <v>1</v>
      </c>
      <c r="L788" t="b">
        <v>0</v>
      </c>
      <c r="M7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8">
        <f>STANDARDIZE(HyperP_results[[#This Row],[Nparam]],AVERAGE(M:M),_xlfn.STDEV.S(M:M))</f>
        <v>1.8393782851741201</v>
      </c>
      <c r="O788">
        <f>STANDARDIZE(HyperP_results[[#This Row],[AvgOACC]],AVERAGE(P:P),_xlfn.STDEV.S(P:P))</f>
        <v>0.97634679411982517</v>
      </c>
      <c r="P788">
        <v>0.99259971167707839</v>
      </c>
      <c r="Q788">
        <f>_xlfn.STDEV.S(HyperP_results[[#This Row],[OACC Fold 1]:[OACC fold 5]])</f>
        <v>1.228402081193884E-3</v>
      </c>
      <c r="R788">
        <v>0.99107571909109626</v>
      </c>
      <c r="S788">
        <v>0.99299787190224476</v>
      </c>
      <c r="T788">
        <v>0.99162490560856731</v>
      </c>
      <c r="U788">
        <v>0.99320381684629644</v>
      </c>
      <c r="V788">
        <v>0.99409624493718685</v>
      </c>
      <c r="W788">
        <f>STANDARDIZE(HyperP_results[[#This Row],[AvgROCAUC]],AVERAGE(Y:Y),_xlfn.STDEV.S(Y:Y))</f>
        <v>0.78096631722232634</v>
      </c>
      <c r="X788">
        <f>_xlfn.STDEV.S(HyperP_results[[#This Row],[ROC_AUC Fold 1]:[ROC_AUC Fold 5]])</f>
        <v>2.3178222193633049E-4</v>
      </c>
      <c r="Y788">
        <v>0.99930499341127099</v>
      </c>
      <c r="Z788">
        <v>0.99896033583413779</v>
      </c>
      <c r="AA788">
        <v>0.99953539474797137</v>
      </c>
      <c r="AB788">
        <v>0.99946015261609011</v>
      </c>
      <c r="AC788">
        <v>0.99918939082002911</v>
      </c>
      <c r="AD788">
        <v>0.99937969303812668</v>
      </c>
      <c r="AE788">
        <v>0.99938150369184298</v>
      </c>
      <c r="AF788">
        <v>0.99954072892341261</v>
      </c>
      <c r="AG788">
        <v>0.99712246777163904</v>
      </c>
      <c r="AH788">
        <v>0.99985408851758351</v>
      </c>
      <c r="AI788">
        <v>0.99971273663181315</v>
      </c>
      <c r="AJ788">
        <v>0.99949530915438867</v>
      </c>
      <c r="AK788">
        <v>0.99914724796530641</v>
      </c>
      <c r="AL788">
        <v>0.99999299096334093</v>
      </c>
      <c r="AM788">
        <v>0.99966212195475268</v>
      </c>
      <c r="AN788">
        <v>0.9995650034106488</v>
      </c>
      <c r="AO788">
        <v>0.99867373611358645</v>
      </c>
      <c r="AP788">
        <v>0.99997044139867974</v>
      </c>
      <c r="AQ788">
        <v>0.99945163896844036</v>
      </c>
      <c r="AR788">
        <v>0.99920892204982581</v>
      </c>
      <c r="AS788">
        <v>0.99852993376106458</v>
      </c>
      <c r="AT788">
        <v>0.99973334062579544</v>
      </c>
      <c r="AU788">
        <v>0.99954672473466366</v>
      </c>
      <c r="AV788">
        <v>0.99987464662197645</v>
      </c>
      <c r="AW788">
        <v>0.99833080853086198</v>
      </c>
      <c r="AX788">
        <v>0.99999359420010259</v>
      </c>
      <c r="AY788">
        <v>3104.6896451950074</v>
      </c>
      <c r="AZ788">
        <f>_xlfn.STDEV.S(HyperP_results[[#This Row],[Train Time Fold 1]:[Train Time Fold 5]])</f>
        <v>611.24265894502139</v>
      </c>
      <c r="BA788">
        <v>2252.8554861545563</v>
      </c>
      <c r="BB788">
        <v>3591.0729169845581</v>
      </c>
      <c r="BC788">
        <v>2682.5649430751801</v>
      </c>
      <c r="BD788">
        <v>3646.7226965427399</v>
      </c>
      <c r="BE788">
        <v>3350.2321832180023</v>
      </c>
    </row>
    <row r="789" spans="1:57" x14ac:dyDescent="0.25">
      <c r="A789" t="s">
        <v>3</v>
      </c>
      <c r="B7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0.5437674599652772</v>
      </c>
      <c r="C789">
        <v>75</v>
      </c>
      <c r="D789">
        <v>0.9</v>
      </c>
      <c r="E789">
        <v>0.999</v>
      </c>
      <c r="F789">
        <v>256</v>
      </c>
      <c r="G789">
        <v>4</v>
      </c>
      <c r="H789">
        <v>8</v>
      </c>
      <c r="I789">
        <v>7</v>
      </c>
      <c r="J789">
        <v>0</v>
      </c>
      <c r="K789">
        <v>1</v>
      </c>
      <c r="L789" t="b">
        <v>0</v>
      </c>
      <c r="M7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89">
        <f>STANDARDIZE(HyperP_results[[#This Row],[Nparam]],AVERAGE(M:M),_xlfn.STDEV.S(M:M))</f>
        <v>1.8393782851741201</v>
      </c>
      <c r="O789">
        <f>STANDARDIZE(HyperP_results[[#This Row],[AvgOACC]],AVERAGE(P:P),_xlfn.STDEV.S(P:P))</f>
        <v>0.9753770296319989</v>
      </c>
      <c r="P789">
        <v>0.99257225235120483</v>
      </c>
      <c r="Q789">
        <f>_xlfn.STDEV.S(HyperP_results[[#This Row],[OACC Fold 1]:[OACC fold 5]])</f>
        <v>1.7253822195429716E-3</v>
      </c>
      <c r="R789">
        <v>0.99203679549667056</v>
      </c>
      <c r="S789">
        <v>0.99553785954554819</v>
      </c>
      <c r="T789">
        <v>0.99251733369945772</v>
      </c>
      <c r="U789">
        <v>0.99135031234983184</v>
      </c>
      <c r="V789">
        <v>0.99141896066451574</v>
      </c>
      <c r="W789">
        <f>STANDARDIZE(HyperP_results[[#This Row],[AvgROCAUC]],AVERAGE(Y:Y),_xlfn.STDEV.S(Y:Y))</f>
        <v>0.78083545042343117</v>
      </c>
      <c r="X789">
        <f>_xlfn.STDEV.S(HyperP_results[[#This Row],[ROC_AUC Fold 1]:[ROC_AUC Fold 5]])</f>
        <v>1.7948709692821094E-4</v>
      </c>
      <c r="Y789">
        <v>0.99930413337062807</v>
      </c>
      <c r="Z789">
        <v>0.99926889397237917</v>
      </c>
      <c r="AA789">
        <v>0.99953173412013896</v>
      </c>
      <c r="AB789">
        <v>0.99943706437219282</v>
      </c>
      <c r="AC789">
        <v>0.99919267482410279</v>
      </c>
      <c r="AD789">
        <v>0.99909029956432638</v>
      </c>
      <c r="AE789">
        <v>0.99969947535495374</v>
      </c>
      <c r="AF789">
        <v>0.99975544055879839</v>
      </c>
      <c r="AG789">
        <v>0.99742652082219441</v>
      </c>
      <c r="AH789">
        <v>0.99998960134725168</v>
      </c>
      <c r="AI789">
        <v>0.99967333858383456</v>
      </c>
      <c r="AJ789">
        <v>0.99984511358830619</v>
      </c>
      <c r="AK789">
        <v>0.99893260262579464</v>
      </c>
      <c r="AL789">
        <v>0.99998861031542907</v>
      </c>
      <c r="AM789">
        <v>0.999722197950067</v>
      </c>
      <c r="AN789">
        <v>0.99975403334214707</v>
      </c>
      <c r="AO789">
        <v>0.99825840610705163</v>
      </c>
      <c r="AP789">
        <v>0.99997793876986008</v>
      </c>
      <c r="AQ789">
        <v>0.99966224733409759</v>
      </c>
      <c r="AR789">
        <v>0.99880936510087914</v>
      </c>
      <c r="AS789">
        <v>0.99833051149527718</v>
      </c>
      <c r="AT789">
        <v>0.99996519898396541</v>
      </c>
      <c r="AU789">
        <v>0.99956705547765956</v>
      </c>
      <c r="AV789">
        <v>0.99947647837367237</v>
      </c>
      <c r="AW789">
        <v>0.99735311590328513</v>
      </c>
      <c r="AX789">
        <v>0.99996346108758072</v>
      </c>
      <c r="AY789">
        <v>2895.1370281219483</v>
      </c>
      <c r="AZ789">
        <f>_xlfn.STDEV.S(HyperP_results[[#This Row],[Train Time Fold 1]:[Train Time Fold 5]])</f>
        <v>723.24982505660955</v>
      </c>
      <c r="BA789">
        <v>3326.1369414329529</v>
      </c>
      <c r="BB789">
        <v>3476.7254405021667</v>
      </c>
      <c r="BC789">
        <v>2900.7218494415283</v>
      </c>
      <c r="BD789">
        <v>3110.6143794059753</v>
      </c>
      <c r="BE789">
        <v>1661.4865298271179</v>
      </c>
    </row>
    <row r="790" spans="1:57" x14ac:dyDescent="0.25">
      <c r="A790" t="s">
        <v>7</v>
      </c>
      <c r="B7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0.54156111971863941</v>
      </c>
      <c r="C790">
        <v>79</v>
      </c>
      <c r="D790">
        <v>0.85</v>
      </c>
      <c r="E790">
        <v>0.999</v>
      </c>
      <c r="F790">
        <v>256</v>
      </c>
      <c r="G790">
        <v>4</v>
      </c>
      <c r="H790">
        <v>16</v>
      </c>
      <c r="I790">
        <v>7</v>
      </c>
      <c r="J790">
        <v>0</v>
      </c>
      <c r="K790">
        <v>1</v>
      </c>
      <c r="L790" t="b">
        <v>0</v>
      </c>
      <c r="M7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0">
        <f>STANDARDIZE(HyperP_results[[#This Row],[Nparam]],AVERAGE(M:M),_xlfn.STDEV.S(M:M))</f>
        <v>1.8393782851741201</v>
      </c>
      <c r="O790">
        <f>STANDARDIZE(HyperP_results[[#This Row],[AvgOACC]],AVERAGE(P:P),_xlfn.STDEV.S(P:P))</f>
        <v>0.93949574358243682</v>
      </c>
      <c r="P790">
        <v>0.99155625729388341</v>
      </c>
      <c r="Q790">
        <f>_xlfn.STDEV.S(HyperP_results[[#This Row],[OACC Fold 1]:[OACC fold 5]])</f>
        <v>1.5242399472214386E-3</v>
      </c>
      <c r="R790">
        <v>0.98970275279741882</v>
      </c>
      <c r="S790">
        <v>0.99210544381135446</v>
      </c>
      <c r="T790">
        <v>0.99203679549667056</v>
      </c>
      <c r="U790">
        <v>0.9935470584197158</v>
      </c>
      <c r="V790">
        <v>0.99038923594425754</v>
      </c>
      <c r="W790">
        <f>STANDARDIZE(HyperP_results[[#This Row],[AvgROCAUC]],AVERAGE(Y:Y),_xlfn.STDEV.S(Y:Y))</f>
        <v>0.79188358548261517</v>
      </c>
      <c r="X790">
        <f>_xlfn.STDEV.S(HyperP_results[[#This Row],[ROC_AUC Fold 1]:[ROC_AUC Fold 5]])</f>
        <v>2.2975921884461781E-4</v>
      </c>
      <c r="Y790">
        <v>0.99937674036689939</v>
      </c>
      <c r="Z790">
        <v>0.99941318532932</v>
      </c>
      <c r="AA790">
        <v>0.99915549193215547</v>
      </c>
      <c r="AB790">
        <v>0.99921642820261403</v>
      </c>
      <c r="AC790">
        <v>0.99974375344751376</v>
      </c>
      <c r="AD790">
        <v>0.99935484292289389</v>
      </c>
      <c r="AE790">
        <v>0.99944234160779155</v>
      </c>
      <c r="AF790">
        <v>0.99932346207884404</v>
      </c>
      <c r="AG790">
        <v>0.99918768193429564</v>
      </c>
      <c r="AH790">
        <v>0.99996673580142958</v>
      </c>
      <c r="AI790">
        <v>0.99932746519421156</v>
      </c>
      <c r="AJ790">
        <v>0.99958440818763084</v>
      </c>
      <c r="AK790">
        <v>0.99820850412879458</v>
      </c>
      <c r="AL790">
        <v>0.99987059135184841</v>
      </c>
      <c r="AM790">
        <v>0.99946584541266881</v>
      </c>
      <c r="AN790">
        <v>0.99976688345209497</v>
      </c>
      <c r="AO790">
        <v>0.99798929186716567</v>
      </c>
      <c r="AP790">
        <v>0.9999798633823852</v>
      </c>
      <c r="AQ790">
        <v>0.99981320406529994</v>
      </c>
      <c r="AR790">
        <v>0.99988171973725049</v>
      </c>
      <c r="AS790">
        <v>0.99945475405453577</v>
      </c>
      <c r="AT790">
        <v>0.9999387140175735</v>
      </c>
      <c r="AU790">
        <v>0.9995409862184953</v>
      </c>
      <c r="AV790">
        <v>0.99977129026213485</v>
      </c>
      <c r="AW790">
        <v>0.99852395591991927</v>
      </c>
      <c r="AX790">
        <v>0.99995034786940507</v>
      </c>
      <c r="AY790">
        <v>2565.648656129837</v>
      </c>
      <c r="AZ790">
        <f>_xlfn.STDEV.S(HyperP_results[[#This Row],[Train Time Fold 1]:[Train Time Fold 5]])</f>
        <v>482.17012465192084</v>
      </c>
      <c r="BA790">
        <v>1827.9514305591583</v>
      </c>
      <c r="BB790">
        <v>2412.3378674983978</v>
      </c>
      <c r="BC790">
        <v>3070.4265232086182</v>
      </c>
      <c r="BD790">
        <v>2886.9494612216949</v>
      </c>
      <c r="BE790">
        <v>2630.5779981613159</v>
      </c>
    </row>
    <row r="791" spans="1:57" x14ac:dyDescent="0.25">
      <c r="A791" t="s">
        <v>4</v>
      </c>
      <c r="B7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0.53921506237199457</v>
      </c>
      <c r="C791">
        <v>71</v>
      </c>
      <c r="D791">
        <v>0.85</v>
      </c>
      <c r="E791">
        <v>0.9</v>
      </c>
      <c r="F791">
        <v>256</v>
      </c>
      <c r="G791">
        <v>4</v>
      </c>
      <c r="H791">
        <v>4</v>
      </c>
      <c r="I791">
        <v>7</v>
      </c>
      <c r="J791">
        <v>0</v>
      </c>
      <c r="K791">
        <v>1</v>
      </c>
      <c r="L791" t="b">
        <v>0</v>
      </c>
      <c r="M7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1">
        <f>STANDARDIZE(HyperP_results[[#This Row],[Nparam]],AVERAGE(M:M),_xlfn.STDEV.S(M:M))</f>
        <v>1.8393782851741201</v>
      </c>
      <c r="O791">
        <f>STANDARDIZE(HyperP_results[[#This Row],[AvgOACC]],AVERAGE(P:P),_xlfn.STDEV.S(P:P))</f>
        <v>0.94385968377765483</v>
      </c>
      <c r="P791">
        <v>0.99167982426031442</v>
      </c>
      <c r="Q791">
        <f>_xlfn.STDEV.S(HyperP_results[[#This Row],[OACC Fold 1]:[OACC fold 5]])</f>
        <v>7.4000208571216742E-4</v>
      </c>
      <c r="R791">
        <v>0.99155625729388341</v>
      </c>
      <c r="S791">
        <v>0.99059518088830922</v>
      </c>
      <c r="T791">
        <v>0.99265463032882539</v>
      </c>
      <c r="U791">
        <v>0.99189949886730278</v>
      </c>
      <c r="V791">
        <v>0.9916935539232512</v>
      </c>
      <c r="W791">
        <f>STANDARDIZE(HyperP_results[[#This Row],[AvgROCAUC]],AVERAGE(Y:Y),_xlfn.STDEV.S(Y:Y))</f>
        <v>0.76216874704645188</v>
      </c>
      <c r="X791">
        <f>_xlfn.STDEV.S(HyperP_results[[#This Row],[ROC_AUC Fold 1]:[ROC_AUC Fold 5]])</f>
        <v>2.6584742767365294E-4</v>
      </c>
      <c r="Y791">
        <v>0.99918145807246872</v>
      </c>
      <c r="Z791">
        <v>0.9990401059327062</v>
      </c>
      <c r="AA791">
        <v>0.99909795049924865</v>
      </c>
      <c r="AB791">
        <v>0.99949778526269739</v>
      </c>
      <c r="AC791">
        <v>0.99941095100045629</v>
      </c>
      <c r="AD791">
        <v>0.99886049766723473</v>
      </c>
      <c r="AE791">
        <v>0.99954864400309629</v>
      </c>
      <c r="AF791">
        <v>0.99963780835634874</v>
      </c>
      <c r="AG791">
        <v>0.99702641388938396</v>
      </c>
      <c r="AH791">
        <v>0.99973428856927815</v>
      </c>
      <c r="AI791">
        <v>0.99946357893989646</v>
      </c>
      <c r="AJ791">
        <v>0.99895193836687313</v>
      </c>
      <c r="AK791">
        <v>0.99823724232163014</v>
      </c>
      <c r="AL791">
        <v>0.99966732928873614</v>
      </c>
      <c r="AM791">
        <v>0.99967382081208389</v>
      </c>
      <c r="AN791">
        <v>0.99975538501077266</v>
      </c>
      <c r="AO791">
        <v>0.99872735103665411</v>
      </c>
      <c r="AP791">
        <v>0.99981773632130488</v>
      </c>
      <c r="AQ791">
        <v>0.99960014598013569</v>
      </c>
      <c r="AR791">
        <v>0.99946014725411303</v>
      </c>
      <c r="AS791">
        <v>0.99907993227588665</v>
      </c>
      <c r="AT791">
        <v>0.99969950191602353</v>
      </c>
      <c r="AU791">
        <v>0.99919623159841109</v>
      </c>
      <c r="AV791">
        <v>0.99914417156785407</v>
      </c>
      <c r="AW791">
        <v>0.99774252955504061</v>
      </c>
      <c r="AX791">
        <v>0.99968163461765502</v>
      </c>
      <c r="AY791">
        <v>1624.8181527137756</v>
      </c>
      <c r="AZ791">
        <f>_xlfn.STDEV.S(HyperP_results[[#This Row],[Train Time Fold 1]:[Train Time Fold 5]])</f>
        <v>203.08050086364216</v>
      </c>
      <c r="BA791">
        <v>1684.7247858047485</v>
      </c>
      <c r="BB791">
        <v>1271.6742074489594</v>
      </c>
      <c r="BC791">
        <v>1795.614453792572</v>
      </c>
      <c r="BD791">
        <v>1685.9131643772125</v>
      </c>
      <c r="BE791">
        <v>1686.1641521453857</v>
      </c>
    </row>
    <row r="792" spans="1:57" x14ac:dyDescent="0.25">
      <c r="A792" t="s">
        <v>10</v>
      </c>
      <c r="B7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0.53888051628308375</v>
      </c>
      <c r="C792">
        <v>71</v>
      </c>
      <c r="D792">
        <v>0.9</v>
      </c>
      <c r="E792">
        <v>0.9</v>
      </c>
      <c r="F792">
        <v>256</v>
      </c>
      <c r="G792">
        <v>4</v>
      </c>
      <c r="H792">
        <v>4</v>
      </c>
      <c r="I792">
        <v>7</v>
      </c>
      <c r="J792">
        <v>0</v>
      </c>
      <c r="K792">
        <v>1</v>
      </c>
      <c r="L792" t="b">
        <v>0</v>
      </c>
      <c r="M7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2">
        <f>STANDARDIZE(HyperP_results[[#This Row],[Nparam]],AVERAGE(M:M),_xlfn.STDEV.S(M:M))</f>
        <v>1.8393782851741201</v>
      </c>
      <c r="O792">
        <f>STANDARDIZE(HyperP_results[[#This Row],[AvgOACC]],AVERAGE(P:P),_xlfn.STDEV.S(P:P))</f>
        <v>0.94240503704591549</v>
      </c>
      <c r="P792">
        <v>0.99163863527150409</v>
      </c>
      <c r="Q792">
        <f>_xlfn.STDEV.S(HyperP_results[[#This Row],[OACC Fold 1]:[OACC fold 5]])</f>
        <v>1.2680441973247859E-3</v>
      </c>
      <c r="R792">
        <v>0.99196814718198667</v>
      </c>
      <c r="S792">
        <v>0.99210544381135446</v>
      </c>
      <c r="T792">
        <v>0.99306652021692865</v>
      </c>
      <c r="U792">
        <v>0.99141896066451574</v>
      </c>
      <c r="V792">
        <v>0.98963410448273492</v>
      </c>
      <c r="W792">
        <f>STANDARDIZE(HyperP_results[[#This Row],[AvgROCAUC]],AVERAGE(Y:Y),_xlfn.STDEV.S(Y:Y))</f>
        <v>0.75995684689114884</v>
      </c>
      <c r="X792">
        <f>_xlfn.STDEV.S(HyperP_results[[#This Row],[ROC_AUC Fold 1]:[ROC_AUC Fold 5]])</f>
        <v>2.4458075214830251E-4</v>
      </c>
      <c r="Y792">
        <v>0.99916692173439281</v>
      </c>
      <c r="Z792">
        <v>0.9990133684755983</v>
      </c>
      <c r="AA792">
        <v>0.99946782225302755</v>
      </c>
      <c r="AB792">
        <v>0.99937746037043418</v>
      </c>
      <c r="AC792">
        <v>0.99889635025000467</v>
      </c>
      <c r="AD792">
        <v>0.99907960732289913</v>
      </c>
      <c r="AE792">
        <v>0.99956444180054771</v>
      </c>
      <c r="AF792">
        <v>0.99878131334789433</v>
      </c>
      <c r="AG792">
        <v>0.99793318927107477</v>
      </c>
      <c r="AH792">
        <v>0.9996302445906754</v>
      </c>
      <c r="AI792">
        <v>0.99967439948598336</v>
      </c>
      <c r="AJ792">
        <v>0.99907334783507118</v>
      </c>
      <c r="AK792">
        <v>0.99922418018178583</v>
      </c>
      <c r="AL792">
        <v>0.99983787293891946</v>
      </c>
      <c r="AM792">
        <v>0.99962057316878161</v>
      </c>
      <c r="AN792">
        <v>0.99939385994342989</v>
      </c>
      <c r="AO792">
        <v>0.99842207271431116</v>
      </c>
      <c r="AP792">
        <v>0.99999040566293385</v>
      </c>
      <c r="AQ792">
        <v>0.99927600179543219</v>
      </c>
      <c r="AR792">
        <v>0.99852649603794452</v>
      </c>
      <c r="AS792">
        <v>0.99807001128735229</v>
      </c>
      <c r="AT792">
        <v>0.99985486410770563</v>
      </c>
      <c r="AU792">
        <v>0.99944415478600923</v>
      </c>
      <c r="AV792">
        <v>0.99933386807566082</v>
      </c>
      <c r="AW792">
        <v>0.99739997326679741</v>
      </c>
      <c r="AX792">
        <v>0.99994929938646226</v>
      </c>
      <c r="AY792">
        <v>1715.5570989131927</v>
      </c>
      <c r="AZ792">
        <f>_xlfn.STDEV.S(HyperP_results[[#This Row],[Train Time Fold 1]:[Train Time Fold 5]])</f>
        <v>239.50636332896255</v>
      </c>
      <c r="BA792">
        <v>1996.5115933418274</v>
      </c>
      <c r="BB792">
        <v>1659.4459404945374</v>
      </c>
      <c r="BC792">
        <v>1912.8635497093201</v>
      </c>
      <c r="BD792">
        <v>1406.1606781482697</v>
      </c>
      <c r="BE792">
        <v>1602.8037328720093</v>
      </c>
    </row>
    <row r="793" spans="1:57" x14ac:dyDescent="0.25">
      <c r="A793" t="s">
        <v>7</v>
      </c>
      <c r="B7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0.53665114705857275</v>
      </c>
      <c r="C793">
        <v>62</v>
      </c>
      <c r="D793">
        <v>0.85</v>
      </c>
      <c r="E793">
        <v>0.999</v>
      </c>
      <c r="F793">
        <v>256</v>
      </c>
      <c r="G793">
        <v>4</v>
      </c>
      <c r="H793">
        <v>1</v>
      </c>
      <c r="I793">
        <v>5</v>
      </c>
      <c r="J793">
        <v>0</v>
      </c>
      <c r="K793">
        <v>1</v>
      </c>
      <c r="L793" t="b">
        <v>0</v>
      </c>
      <c r="M7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3">
        <f>STANDARDIZE(HyperP_results[[#This Row],[Nparam]],AVERAGE(M:M),_xlfn.STDEV.S(M:M))</f>
        <v>1.8393782851741201</v>
      </c>
      <c r="O793">
        <f>STANDARDIZE(HyperP_results[[#This Row],[AvgOACC]],AVERAGE(P:P),_xlfn.STDEV.S(P:P))</f>
        <v>0.89876563509375151</v>
      </c>
      <c r="P793">
        <v>0.99040296560719443</v>
      </c>
      <c r="Q793">
        <f>_xlfn.STDEV.S(HyperP_results[[#This Row],[OACC Fold 1]:[OACC fold 5]])</f>
        <v>2.3483343279177998E-3</v>
      </c>
      <c r="R793">
        <v>0.9917622022379351</v>
      </c>
      <c r="S793">
        <v>0.98723141346879939</v>
      </c>
      <c r="T793">
        <v>0.98860437976247684</v>
      </c>
      <c r="U793">
        <v>0.99265463032882539</v>
      </c>
      <c r="V793">
        <v>0.9917622022379351</v>
      </c>
      <c r="W793">
        <f>STANDARDIZE(HyperP_results[[#This Row],[AvgROCAUC]],AVERAGE(Y:Y),_xlfn.STDEV.S(Y:Y))</f>
        <v>0.77832071798227276</v>
      </c>
      <c r="X793">
        <f>_xlfn.STDEV.S(HyperP_results[[#This Row],[ROC_AUC Fold 1]:[ROC_AUC Fold 5]])</f>
        <v>2.7144705891706845E-4</v>
      </c>
      <c r="Y793">
        <v>0.99928760685570039</v>
      </c>
      <c r="Z793">
        <v>0.99947489006925594</v>
      </c>
      <c r="AA793">
        <v>0.99901468934903537</v>
      </c>
      <c r="AB793">
        <v>0.99905063029504637</v>
      </c>
      <c r="AC793">
        <v>0.99964509878042607</v>
      </c>
      <c r="AD793">
        <v>0.99925272578473801</v>
      </c>
      <c r="AE793">
        <v>0.99954052327937593</v>
      </c>
      <c r="AF793">
        <v>0.99964378902711704</v>
      </c>
      <c r="AG793">
        <v>0.99901566120121199</v>
      </c>
      <c r="AH793">
        <v>0.99996755447989183</v>
      </c>
      <c r="AI793">
        <v>0.99938667317867702</v>
      </c>
      <c r="AJ793">
        <v>0.99938225040605611</v>
      </c>
      <c r="AK793">
        <v>0.99743402097071221</v>
      </c>
      <c r="AL793">
        <v>0.99988241191982052</v>
      </c>
      <c r="AM793">
        <v>0.99938710718410162</v>
      </c>
      <c r="AN793">
        <v>0.99944570476742778</v>
      </c>
      <c r="AO793">
        <v>0.99759464296322697</v>
      </c>
      <c r="AP793">
        <v>0.99987376552623708</v>
      </c>
      <c r="AQ793">
        <v>0.99970641944174554</v>
      </c>
      <c r="AR793">
        <v>0.99952236104291048</v>
      </c>
      <c r="AS793">
        <v>0.9995466865680509</v>
      </c>
      <c r="AT793">
        <v>0.99988713727445344</v>
      </c>
      <c r="AU793">
        <v>0.99950058513575768</v>
      </c>
      <c r="AV793">
        <v>0.99939361923531855</v>
      </c>
      <c r="AW793">
        <v>0.99851853502049548</v>
      </c>
      <c r="AX793">
        <v>0.99982043652395214</v>
      </c>
      <c r="AY793">
        <v>2804.9399350166323</v>
      </c>
      <c r="AZ793">
        <f>_xlfn.STDEV.S(HyperP_results[[#This Row],[Train Time Fold 1]:[Train Time Fold 5]])</f>
        <v>803.56893105623635</v>
      </c>
      <c r="BA793">
        <v>3527.1632831096649</v>
      </c>
      <c r="BB793">
        <v>1950.4219279289246</v>
      </c>
      <c r="BC793">
        <v>2565.3479225635529</v>
      </c>
      <c r="BD793">
        <v>3766.9407229423523</v>
      </c>
      <c r="BE793">
        <v>2214.8258185386658</v>
      </c>
    </row>
    <row r="794" spans="1:57" x14ac:dyDescent="0.25">
      <c r="A794" t="s">
        <v>4</v>
      </c>
      <c r="B7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0.53581929414408103</v>
      </c>
      <c r="C794">
        <v>79</v>
      </c>
      <c r="D794">
        <v>0.85</v>
      </c>
      <c r="E794">
        <v>0.9</v>
      </c>
      <c r="F794">
        <v>256</v>
      </c>
      <c r="G794">
        <v>4</v>
      </c>
      <c r="H794">
        <v>16</v>
      </c>
      <c r="I794">
        <v>7</v>
      </c>
      <c r="J794">
        <v>0</v>
      </c>
      <c r="K794">
        <v>1</v>
      </c>
      <c r="L794" t="b">
        <v>0</v>
      </c>
      <c r="M7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4">
        <f>STANDARDIZE(HyperP_results[[#This Row],[Nparam]],AVERAGE(M:M),_xlfn.STDEV.S(M:M))</f>
        <v>1.8393782851741201</v>
      </c>
      <c r="O794">
        <f>STANDARDIZE(HyperP_results[[#This Row],[AvgOACC]],AVERAGE(P:P),_xlfn.STDEV.S(P:P))</f>
        <v>0.92397951177722137</v>
      </c>
      <c r="P794">
        <v>0.9911169080799066</v>
      </c>
      <c r="Q794">
        <f>_xlfn.STDEV.S(HyperP_results[[#This Row],[OACC Fold 1]:[OACC fold 5]])</f>
        <v>1.8941213295966971E-3</v>
      </c>
      <c r="R794">
        <v>0.9916935539232512</v>
      </c>
      <c r="S794">
        <v>0.99231138875540603</v>
      </c>
      <c r="T794">
        <v>0.99155625729388341</v>
      </c>
      <c r="U794">
        <v>0.98778059998627032</v>
      </c>
      <c r="V794">
        <v>0.99224274044072214</v>
      </c>
      <c r="W794">
        <f>STANDARDIZE(HyperP_results[[#This Row],[AvgROCAUC]],AVERAGE(Y:Y),_xlfn.STDEV.S(Y:Y))</f>
        <v>0.74470519590477036</v>
      </c>
      <c r="X794">
        <f>_xlfn.STDEV.S(HyperP_results[[#This Row],[ROC_AUC Fold 1]:[ROC_AUC Fold 5]])</f>
        <v>1.5623559783005446E-4</v>
      </c>
      <c r="Y794">
        <v>0.99906668974407342</v>
      </c>
      <c r="Z794">
        <v>0.9992843937253113</v>
      </c>
      <c r="AA794">
        <v>0.9991349807684643</v>
      </c>
      <c r="AB794">
        <v>0.99903160285850978</v>
      </c>
      <c r="AC794">
        <v>0.99886101402623517</v>
      </c>
      <c r="AD794">
        <v>0.99902145734184622</v>
      </c>
      <c r="AE794">
        <v>0.99943103817762469</v>
      </c>
      <c r="AF794">
        <v>0.99971250193492289</v>
      </c>
      <c r="AG794">
        <v>0.99828283728390654</v>
      </c>
      <c r="AH794">
        <v>0.99993966196105599</v>
      </c>
      <c r="AI794">
        <v>0.99964770333009467</v>
      </c>
      <c r="AJ794">
        <v>0.99905703523152056</v>
      </c>
      <c r="AK794">
        <v>0.99762104200083168</v>
      </c>
      <c r="AL794">
        <v>0.99996891894399553</v>
      </c>
      <c r="AM794">
        <v>0.99930789637184969</v>
      </c>
      <c r="AN794">
        <v>0.99933016487394666</v>
      </c>
      <c r="AO794">
        <v>0.99771200914869607</v>
      </c>
      <c r="AP794">
        <v>0.99979757097812993</v>
      </c>
      <c r="AQ794">
        <v>0.99912674250766798</v>
      </c>
      <c r="AR794">
        <v>0.99937219621340223</v>
      </c>
      <c r="AS794">
        <v>0.99733484821481611</v>
      </c>
      <c r="AT794">
        <v>0.99986016397354005</v>
      </c>
      <c r="AU794">
        <v>0.99921735319573624</v>
      </c>
      <c r="AV794">
        <v>0.99916446511324764</v>
      </c>
      <c r="AW794">
        <v>0.99808816758747698</v>
      </c>
      <c r="AX794">
        <v>0.9998237686889212</v>
      </c>
      <c r="AY794">
        <v>1768.2782705783843</v>
      </c>
      <c r="AZ794">
        <f>_xlfn.STDEV.S(HyperP_results[[#This Row],[Train Time Fold 1]:[Train Time Fold 5]])</f>
        <v>97.362385880289978</v>
      </c>
      <c r="BA794">
        <v>1898.050407409668</v>
      </c>
      <c r="BB794">
        <v>1825.9470801353455</v>
      </c>
      <c r="BC794">
        <v>1717.592643737793</v>
      </c>
      <c r="BD794">
        <v>1645.9043323993683</v>
      </c>
      <c r="BE794">
        <v>1753.8968892097473</v>
      </c>
    </row>
    <row r="795" spans="1:57" x14ac:dyDescent="0.25">
      <c r="A795" t="s">
        <v>10</v>
      </c>
      <c r="B7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0.53576097840547166</v>
      </c>
      <c r="C795">
        <v>79</v>
      </c>
      <c r="D795">
        <v>0.9</v>
      </c>
      <c r="E795">
        <v>0.9</v>
      </c>
      <c r="F795">
        <v>256</v>
      </c>
      <c r="G795">
        <v>4</v>
      </c>
      <c r="H795">
        <v>16</v>
      </c>
      <c r="I795">
        <v>7</v>
      </c>
      <c r="J795">
        <v>0</v>
      </c>
      <c r="K795">
        <v>1</v>
      </c>
      <c r="L795" t="b">
        <v>0</v>
      </c>
      <c r="M7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5">
        <f>STANDARDIZE(HyperP_results[[#This Row],[Nparam]],AVERAGE(M:M),_xlfn.STDEV.S(M:M))</f>
        <v>1.8393782851741201</v>
      </c>
      <c r="O795">
        <f>STANDARDIZE(HyperP_results[[#This Row],[AvgOACC]],AVERAGE(P:P),_xlfn.STDEV.S(P:P))</f>
        <v>0.91816092485026402</v>
      </c>
      <c r="P795">
        <v>0.99095215212466525</v>
      </c>
      <c r="Q795">
        <f>_xlfn.STDEV.S(HyperP_results[[#This Row],[OACC Fold 1]:[OACC fold 5]])</f>
        <v>1.5732300691295288E-3</v>
      </c>
      <c r="R795">
        <v>0.99155625729388341</v>
      </c>
      <c r="S795">
        <v>0.99238003707008993</v>
      </c>
      <c r="T795">
        <v>0.99141896066451574</v>
      </c>
      <c r="U795">
        <v>0.98826113818905748</v>
      </c>
      <c r="V795">
        <v>0.99114436740578016</v>
      </c>
      <c r="W795">
        <f>STANDARDIZE(HyperP_results[[#This Row],[AvgROCAUC]],AVERAGE(Y:Y),_xlfn.STDEV.S(Y:Y))</f>
        <v>0.74974659276955002</v>
      </c>
      <c r="X795">
        <f>_xlfn.STDEV.S(HyperP_results[[#This Row],[ROC_AUC Fold 1]:[ROC_AUC Fold 5]])</f>
        <v>2.4609981647557145E-4</v>
      </c>
      <c r="Y795">
        <v>0.99909982118946239</v>
      </c>
      <c r="Z795">
        <v>0.99876524694233193</v>
      </c>
      <c r="AA795">
        <v>0.99914900431687725</v>
      </c>
      <c r="AB795">
        <v>0.99941006173963398</v>
      </c>
      <c r="AC795">
        <v>0.99896220936278846</v>
      </c>
      <c r="AD795">
        <v>0.99921258358567988</v>
      </c>
      <c r="AE795">
        <v>0.99947757320369479</v>
      </c>
      <c r="AF795">
        <v>0.99894192120623659</v>
      </c>
      <c r="AG795">
        <v>0.9962913622051921</v>
      </c>
      <c r="AH795">
        <v>0.99994338192108612</v>
      </c>
      <c r="AI795">
        <v>0.99958812885215975</v>
      </c>
      <c r="AJ795">
        <v>0.99970820622093448</v>
      </c>
      <c r="AK795">
        <v>0.99719479593655325</v>
      </c>
      <c r="AL795">
        <v>0.9999151159699694</v>
      </c>
      <c r="AM795">
        <v>0.99964916930397285</v>
      </c>
      <c r="AN795">
        <v>0.99973299915641067</v>
      </c>
      <c r="AO795">
        <v>0.99820876403493131</v>
      </c>
      <c r="AP795">
        <v>0.99993407483962082</v>
      </c>
      <c r="AQ795">
        <v>0.99924869803194938</v>
      </c>
      <c r="AR795">
        <v>0.99854064226849248</v>
      </c>
      <c r="AS795">
        <v>0.99823219271668751</v>
      </c>
      <c r="AT795">
        <v>0.99991001718305561</v>
      </c>
      <c r="AU795">
        <v>0.99956773059720883</v>
      </c>
      <c r="AV795">
        <v>0.99970091091355762</v>
      </c>
      <c r="AW795">
        <v>0.99757321927166864</v>
      </c>
      <c r="AX795">
        <v>0.99995577700025984</v>
      </c>
      <c r="AY795">
        <v>1945.8721691131591</v>
      </c>
      <c r="AZ795">
        <f>_xlfn.STDEV.S(HyperP_results[[#This Row],[Train Time Fold 1]:[Train Time Fold 5]])</f>
        <v>353.21270448467322</v>
      </c>
      <c r="BA795">
        <v>2012.2409117221832</v>
      </c>
      <c r="BB795">
        <v>2230.5645461082458</v>
      </c>
      <c r="BC795">
        <v>2194.6396389007568</v>
      </c>
      <c r="BD795">
        <v>1352.8709619045258</v>
      </c>
      <c r="BE795">
        <v>1939.0447869300842</v>
      </c>
    </row>
    <row r="796" spans="1:57" x14ac:dyDescent="0.25">
      <c r="A796" t="s">
        <v>4</v>
      </c>
      <c r="B7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0.53539482168717889</v>
      </c>
      <c r="C796">
        <v>67</v>
      </c>
      <c r="D796">
        <v>0.85</v>
      </c>
      <c r="E796">
        <v>0.9</v>
      </c>
      <c r="F796">
        <v>256</v>
      </c>
      <c r="G796">
        <v>4</v>
      </c>
      <c r="H796">
        <v>2</v>
      </c>
      <c r="I796">
        <v>7</v>
      </c>
      <c r="J796">
        <v>0</v>
      </c>
      <c r="K796">
        <v>1</v>
      </c>
      <c r="L796" t="b">
        <v>0</v>
      </c>
      <c r="M7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6">
        <f>STANDARDIZE(HyperP_results[[#This Row],[Nparam]],AVERAGE(M:M),_xlfn.STDEV.S(M:M))</f>
        <v>1.8393782851741201</v>
      </c>
      <c r="O796">
        <f>STANDARDIZE(HyperP_results[[#This Row],[AvgOACC]],AVERAGE(P:P),_xlfn.STDEV.S(P:P))</f>
        <v>0.92882833421635247</v>
      </c>
      <c r="P796">
        <v>0.99125420470927439</v>
      </c>
      <c r="Q796">
        <f>_xlfn.STDEV.S(HyperP_results[[#This Row],[OACC Fold 1]:[OACC fold 5]])</f>
        <v>6.2842273584652391E-4</v>
      </c>
      <c r="R796">
        <v>0.99066382920299312</v>
      </c>
      <c r="S796">
        <v>0.99148760897919952</v>
      </c>
      <c r="T796">
        <v>0.99196814718198667</v>
      </c>
      <c r="U796">
        <v>0.99162490560856731</v>
      </c>
      <c r="V796">
        <v>0.99052653257362533</v>
      </c>
      <c r="W796">
        <f>STANDARDIZE(HyperP_results[[#This Row],[AvgROCAUC]],AVERAGE(Y:Y),_xlfn.STDEV.S(Y:Y))</f>
        <v>0.73537033863015355</v>
      </c>
      <c r="X796">
        <f>_xlfn.STDEV.S(HyperP_results[[#This Row],[ROC_AUC Fold 1]:[ROC_AUC Fold 5]])</f>
        <v>2.8069959006176185E-4</v>
      </c>
      <c r="Y796">
        <v>0.99900534220046533</v>
      </c>
      <c r="Z796">
        <v>0.99881489706689386</v>
      </c>
      <c r="AA796">
        <v>0.99885406178196912</v>
      </c>
      <c r="AB796">
        <v>0.99900257486205879</v>
      </c>
      <c r="AC796">
        <v>0.99949117164234469</v>
      </c>
      <c r="AD796">
        <v>0.99886400564905964</v>
      </c>
      <c r="AE796">
        <v>0.99940121718267982</v>
      </c>
      <c r="AF796">
        <v>0.99855367753852631</v>
      </c>
      <c r="AG796">
        <v>0.99705693429572861</v>
      </c>
      <c r="AH796">
        <v>0.99993019688901041</v>
      </c>
      <c r="AI796">
        <v>0.99917538969347064</v>
      </c>
      <c r="AJ796">
        <v>0.99920807031343162</v>
      </c>
      <c r="AK796">
        <v>0.99753519871680618</v>
      </c>
      <c r="AL796">
        <v>0.99997342885692786</v>
      </c>
      <c r="AM796">
        <v>0.99945814904980779</v>
      </c>
      <c r="AN796">
        <v>0.99924438020623874</v>
      </c>
      <c r="AO796">
        <v>0.99719642963226995</v>
      </c>
      <c r="AP796">
        <v>0.99989327018153007</v>
      </c>
      <c r="AQ796">
        <v>0.99956862754175291</v>
      </c>
      <c r="AR796">
        <v>0.99968124691245563</v>
      </c>
      <c r="AS796">
        <v>0.99896876670825163</v>
      </c>
      <c r="AT796">
        <v>0.99999256007993975</v>
      </c>
      <c r="AU796">
        <v>0.99956136518431637</v>
      </c>
      <c r="AV796">
        <v>0.99911971192053217</v>
      </c>
      <c r="AW796">
        <v>0.99671719984554152</v>
      </c>
      <c r="AX796">
        <v>0.99963762705961556</v>
      </c>
      <c r="AY796">
        <v>1515.9069966793061</v>
      </c>
      <c r="AZ796">
        <f>_xlfn.STDEV.S(HyperP_results[[#This Row],[Train Time Fold 1]:[Train Time Fold 5]])</f>
        <v>84.568942933926834</v>
      </c>
      <c r="BA796">
        <v>1420.4209134578705</v>
      </c>
      <c r="BB796">
        <v>1604.9821791648865</v>
      </c>
      <c r="BC796">
        <v>1474.3330161571503</v>
      </c>
      <c r="BD796">
        <v>1474.036041021347</v>
      </c>
      <c r="BE796">
        <v>1605.7628335952759</v>
      </c>
    </row>
    <row r="797" spans="1:57" x14ac:dyDescent="0.25">
      <c r="A797" t="s">
        <v>10</v>
      </c>
      <c r="B7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0.53377919618015157</v>
      </c>
      <c r="C797">
        <v>75</v>
      </c>
      <c r="D797">
        <v>0.9</v>
      </c>
      <c r="E797">
        <v>0.9</v>
      </c>
      <c r="F797">
        <v>256</v>
      </c>
      <c r="G797">
        <v>4</v>
      </c>
      <c r="H797">
        <v>8</v>
      </c>
      <c r="I797">
        <v>7</v>
      </c>
      <c r="J797">
        <v>0</v>
      </c>
      <c r="K797">
        <v>1</v>
      </c>
      <c r="L797" t="b">
        <v>0</v>
      </c>
      <c r="M7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7">
        <f>STANDARDIZE(HyperP_results[[#This Row],[Nparam]],AVERAGE(M:M),_xlfn.STDEV.S(M:M))</f>
        <v>1.8393782851741201</v>
      </c>
      <c r="O797">
        <f>STANDARDIZE(HyperP_results[[#This Row],[AvgOACC]],AVERAGE(P:P),_xlfn.STDEV.S(P:P))</f>
        <v>0.92397951177722137</v>
      </c>
      <c r="P797">
        <v>0.9911169080799066</v>
      </c>
      <c r="Q797">
        <f>_xlfn.STDEV.S(HyperP_results[[#This Row],[OACC Fold 1]:[OACC fold 5]])</f>
        <v>6.7715220955076095E-4</v>
      </c>
      <c r="R797">
        <v>0.9908011258323608</v>
      </c>
      <c r="S797">
        <v>0.99045788425894143</v>
      </c>
      <c r="T797">
        <v>0.99093842246172859</v>
      </c>
      <c r="U797">
        <v>0.99114436740578016</v>
      </c>
      <c r="V797">
        <v>0.99224274044072214</v>
      </c>
      <c r="W797">
        <f>STANDARDIZE(HyperP_results[[#This Row],[AvgROCAUC]],AVERAGE(Y:Y),_xlfn.STDEV.S(Y:Y))</f>
        <v>0.72256627077208291</v>
      </c>
      <c r="X797">
        <f>_xlfn.STDEV.S(HyperP_results[[#This Row],[ROC_AUC Fold 1]:[ROC_AUC Fold 5]])</f>
        <v>5.1832072512273395E-4</v>
      </c>
      <c r="Y797">
        <v>0.99892119542797853</v>
      </c>
      <c r="Z797">
        <v>0.99905628338875319</v>
      </c>
      <c r="AA797">
        <v>0.99939367033258009</v>
      </c>
      <c r="AB797">
        <v>0.99808940759568587</v>
      </c>
      <c r="AC797">
        <v>0.99927427968146176</v>
      </c>
      <c r="AD797">
        <v>0.99879233614141139</v>
      </c>
      <c r="AE797">
        <v>0.99937020990624115</v>
      </c>
      <c r="AF797">
        <v>0.9994287996516027</v>
      </c>
      <c r="AG797">
        <v>0.99751945583080848</v>
      </c>
      <c r="AH797">
        <v>0.99995386675051467</v>
      </c>
      <c r="AI797">
        <v>0.99963422987280559</v>
      </c>
      <c r="AJ797">
        <v>0.99953828481028129</v>
      </c>
      <c r="AK797">
        <v>0.99820471692508761</v>
      </c>
      <c r="AL797">
        <v>0.99994129931798048</v>
      </c>
      <c r="AM797">
        <v>0.99960758193974186</v>
      </c>
      <c r="AN797">
        <v>0.99897973089573777</v>
      </c>
      <c r="AO797">
        <v>0.99281418938988897</v>
      </c>
      <c r="AP797">
        <v>0.99972651830527703</v>
      </c>
      <c r="AQ797">
        <v>0.99963898464334489</v>
      </c>
      <c r="AR797">
        <v>0.99878783098291124</v>
      </c>
      <c r="AS797">
        <v>0.99875790857244695</v>
      </c>
      <c r="AT797">
        <v>0.99969526489591209</v>
      </c>
      <c r="AU797">
        <v>0.99941073636832367</v>
      </c>
      <c r="AV797">
        <v>0.99846850389910091</v>
      </c>
      <c r="AW797">
        <v>0.99716420127131244</v>
      </c>
      <c r="AX797">
        <v>0.99996241260463792</v>
      </c>
      <c r="AY797">
        <v>1603.8424808502198</v>
      </c>
      <c r="AZ797">
        <f>_xlfn.STDEV.S(HyperP_results[[#This Row],[Train Time Fold 1]:[Train Time Fold 5]])</f>
        <v>156.9622326704899</v>
      </c>
      <c r="BA797">
        <v>1733.4498198032379</v>
      </c>
      <c r="BB797">
        <v>1640.9432950019836</v>
      </c>
      <c r="BC797">
        <v>1331.2814159393311</v>
      </c>
      <c r="BD797">
        <v>1641.2434151172638</v>
      </c>
      <c r="BE797">
        <v>1672.2944583892822</v>
      </c>
    </row>
    <row r="798" spans="1:57" x14ac:dyDescent="0.25">
      <c r="A798" t="s">
        <v>4</v>
      </c>
      <c r="B7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0.53335857550506971</v>
      </c>
      <c r="C798">
        <v>75</v>
      </c>
      <c r="D798">
        <v>0.85</v>
      </c>
      <c r="E798">
        <v>0.9</v>
      </c>
      <c r="F798">
        <v>256</v>
      </c>
      <c r="G798">
        <v>4</v>
      </c>
      <c r="H798">
        <v>8</v>
      </c>
      <c r="I798">
        <v>7</v>
      </c>
      <c r="J798">
        <v>0</v>
      </c>
      <c r="K798">
        <v>1</v>
      </c>
      <c r="L798" t="b">
        <v>0</v>
      </c>
      <c r="M7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8">
        <f>STANDARDIZE(HyperP_results[[#This Row],[Nparam]],AVERAGE(M:M),_xlfn.STDEV.S(M:M))</f>
        <v>1.8393782851741201</v>
      </c>
      <c r="O798">
        <f>STANDARDIZE(HyperP_results[[#This Row],[AvgOACC]],AVERAGE(P:P),_xlfn.STDEV.S(P:P))</f>
        <v>0.92591904075287379</v>
      </c>
      <c r="P798">
        <v>0.99117182673165372</v>
      </c>
      <c r="Q798">
        <f>_xlfn.STDEV.S(HyperP_results[[#This Row],[OACC Fold 1]:[OACC fold 5]])</f>
        <v>7.209707340216214E-4</v>
      </c>
      <c r="R798">
        <v>0.99114436740578016</v>
      </c>
      <c r="S798">
        <v>0.99189949886730278</v>
      </c>
      <c r="T798">
        <v>0.99107571909109626</v>
      </c>
      <c r="U798">
        <v>0.99004599437083818</v>
      </c>
      <c r="V798">
        <v>0.9916935539232512</v>
      </c>
      <c r="W798">
        <f>STANDARDIZE(HyperP_results[[#This Row],[AvgROCAUC]],AVERAGE(Y:Y),_xlfn.STDEV.S(Y:Y))</f>
        <v>0.71611032913698591</v>
      </c>
      <c r="X798">
        <f>_xlfn.STDEV.S(HyperP_results[[#This Row],[ROC_AUC Fold 1]:[ROC_AUC Fold 5]])</f>
        <v>2.2347221348634821E-4</v>
      </c>
      <c r="Y798">
        <v>0.99887876776686502</v>
      </c>
      <c r="Z798">
        <v>0.99895557663692536</v>
      </c>
      <c r="AA798">
        <v>0.99912502788202973</v>
      </c>
      <c r="AB798">
        <v>0.99856552718300218</v>
      </c>
      <c r="AC798">
        <v>0.99874147586442541</v>
      </c>
      <c r="AD798">
        <v>0.99900623126794219</v>
      </c>
      <c r="AE798">
        <v>0.99942043880070219</v>
      </c>
      <c r="AF798">
        <v>0.99981952446446154</v>
      </c>
      <c r="AG798">
        <v>0.99667691439434447</v>
      </c>
      <c r="AH798">
        <v>0.99989173336406578</v>
      </c>
      <c r="AI798">
        <v>0.99967492993705764</v>
      </c>
      <c r="AJ798">
        <v>0.99935755005062299</v>
      </c>
      <c r="AK798">
        <v>0.9971375423275709</v>
      </c>
      <c r="AL798">
        <v>0.99992254152724958</v>
      </c>
      <c r="AM798">
        <v>0.99940158367614951</v>
      </c>
      <c r="AN798">
        <v>0.99940000725827538</v>
      </c>
      <c r="AO798">
        <v>0.99522292520643973</v>
      </c>
      <c r="AP798">
        <v>0.99971120758175547</v>
      </c>
      <c r="AQ798">
        <v>0.99931594958361525</v>
      </c>
      <c r="AR798">
        <v>0.99766507577121033</v>
      </c>
      <c r="AS798">
        <v>0.99805382284797717</v>
      </c>
      <c r="AT798">
        <v>0.99980139147762048</v>
      </c>
      <c r="AU798">
        <v>0.99944840803916923</v>
      </c>
      <c r="AV798">
        <v>0.99870332391979477</v>
      </c>
      <c r="AW798">
        <v>0.99800644567219166</v>
      </c>
      <c r="AX798">
        <v>0.99980923355552165</v>
      </c>
      <c r="AY798">
        <v>1673.5865027427674</v>
      </c>
      <c r="AZ798">
        <f>_xlfn.STDEV.S(HyperP_results[[#This Row],[Train Time Fold 1]:[Train Time Fold 5]])</f>
        <v>134.59365976216029</v>
      </c>
      <c r="BA798">
        <v>1788.6670825481415</v>
      </c>
      <c r="BB798">
        <v>1575.9925475120544</v>
      </c>
      <c r="BC798">
        <v>1849.584924697876</v>
      </c>
      <c r="BD798">
        <v>1576.935905456543</v>
      </c>
      <c r="BE798">
        <v>1576.7520534992218</v>
      </c>
    </row>
    <row r="799" spans="1:57" x14ac:dyDescent="0.25">
      <c r="A799" t="s">
        <v>3</v>
      </c>
      <c r="B7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0.53296061140867335</v>
      </c>
      <c r="C799">
        <v>66</v>
      </c>
      <c r="D799">
        <v>0.9</v>
      </c>
      <c r="E799">
        <v>0.999</v>
      </c>
      <c r="F799">
        <v>256</v>
      </c>
      <c r="G799">
        <v>4</v>
      </c>
      <c r="H799">
        <v>2</v>
      </c>
      <c r="I799">
        <v>5</v>
      </c>
      <c r="J799">
        <v>0</v>
      </c>
      <c r="K799">
        <v>1</v>
      </c>
      <c r="L799" t="b">
        <v>0</v>
      </c>
      <c r="M7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799">
        <f>STANDARDIZE(HyperP_results[[#This Row],[Nparam]],AVERAGE(M:M),_xlfn.STDEV.S(M:M))</f>
        <v>1.8393782851741201</v>
      </c>
      <c r="O799">
        <f>STANDARDIZE(HyperP_results[[#This Row],[AvgOACC]],AVERAGE(P:P),_xlfn.STDEV.S(P:P))</f>
        <v>0.88664357899592383</v>
      </c>
      <c r="P799">
        <v>0.99005972403377496</v>
      </c>
      <c r="Q799">
        <f>_xlfn.STDEV.S(HyperP_results[[#This Row],[OACC Fold 1]:[OACC fold 5]])</f>
        <v>2.6487042839610313E-3</v>
      </c>
      <c r="R799">
        <v>0.98839843481842515</v>
      </c>
      <c r="S799">
        <v>0.99162490560856731</v>
      </c>
      <c r="T799">
        <v>0.9917622022379351</v>
      </c>
      <c r="U799">
        <v>0.99231138875540603</v>
      </c>
      <c r="V799">
        <v>0.98620168874854119</v>
      </c>
      <c r="W799">
        <f>STANDARDIZE(HyperP_results[[#This Row],[AvgROCAUC]],AVERAGE(Y:Y),_xlfn.STDEV.S(Y:Y))</f>
        <v>0.75009273823196176</v>
      </c>
      <c r="X799">
        <f>_xlfn.STDEV.S(HyperP_results[[#This Row],[ROC_AUC Fold 1]:[ROC_AUC Fold 5]])</f>
        <v>2.4330766302607958E-4</v>
      </c>
      <c r="Y799">
        <v>0.99910209601522837</v>
      </c>
      <c r="Z799">
        <v>0.99910135479377571</v>
      </c>
      <c r="AA799">
        <v>0.99930707724113566</v>
      </c>
      <c r="AB799">
        <v>0.99934193013437012</v>
      </c>
      <c r="AC799">
        <v>0.99901908288093288</v>
      </c>
      <c r="AD799">
        <v>0.99874103502592726</v>
      </c>
      <c r="AE799">
        <v>0.99953243148935034</v>
      </c>
      <c r="AF799">
        <v>0.99894234707443363</v>
      </c>
      <c r="AG799">
        <v>0.997960145250401</v>
      </c>
      <c r="AH799">
        <v>0.99988057348397552</v>
      </c>
      <c r="AI799">
        <v>0.99958069289255358</v>
      </c>
      <c r="AJ799">
        <v>0.99934899565466306</v>
      </c>
      <c r="AK799">
        <v>0.99861885878928303</v>
      </c>
      <c r="AL799">
        <v>0.99992308731289103</v>
      </c>
      <c r="AM799">
        <v>0.99960464034742047</v>
      </c>
      <c r="AN799">
        <v>0.999645603595957</v>
      </c>
      <c r="AO799">
        <v>0.99813680716449826</v>
      </c>
      <c r="AP799">
        <v>0.99998019372632618</v>
      </c>
      <c r="AQ799">
        <v>0.99937499361047566</v>
      </c>
      <c r="AR799">
        <v>0.99965697242521945</v>
      </c>
      <c r="AS799">
        <v>0.99762185884869015</v>
      </c>
      <c r="AT799">
        <v>0.99994285049822462</v>
      </c>
      <c r="AU799">
        <v>0.99904471548243945</v>
      </c>
      <c r="AV799">
        <v>0.99858563616931928</v>
      </c>
      <c r="AW799">
        <v>0.99751830481791726</v>
      </c>
      <c r="AX799">
        <v>0.99985015311585279</v>
      </c>
      <c r="AY799">
        <v>2648.5189173698427</v>
      </c>
      <c r="AZ799">
        <f>_xlfn.STDEV.S(HyperP_results[[#This Row],[Train Time Fold 1]:[Train Time Fold 5]])</f>
        <v>592.66906110354785</v>
      </c>
      <c r="BA799">
        <v>2358.0592110157013</v>
      </c>
      <c r="BB799">
        <v>2775.0537345409393</v>
      </c>
      <c r="BC799">
        <v>3244.6177108287811</v>
      </c>
      <c r="BD799">
        <v>3086.6214063167572</v>
      </c>
      <c r="BE799">
        <v>1778.2425241470337</v>
      </c>
    </row>
    <row r="800" spans="1:57" x14ac:dyDescent="0.25">
      <c r="A800" t="s">
        <v>10</v>
      </c>
      <c r="B8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0.53291262692932373</v>
      </c>
      <c r="C800">
        <v>67</v>
      </c>
      <c r="D800">
        <v>0.9</v>
      </c>
      <c r="E800">
        <v>0.9</v>
      </c>
      <c r="F800">
        <v>256</v>
      </c>
      <c r="G800">
        <v>4</v>
      </c>
      <c r="H800">
        <v>2</v>
      </c>
      <c r="I800">
        <v>7</v>
      </c>
      <c r="J800">
        <v>0</v>
      </c>
      <c r="K800">
        <v>1</v>
      </c>
      <c r="L800" t="b">
        <v>0</v>
      </c>
      <c r="M8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0">
        <f>STANDARDIZE(HyperP_results[[#This Row],[Nparam]],AVERAGE(M:M),_xlfn.STDEV.S(M:M))</f>
        <v>1.8393782851741201</v>
      </c>
      <c r="O800">
        <f>STANDARDIZE(HyperP_results[[#This Row],[AvgOACC]],AVERAGE(P:P),_xlfn.STDEV.S(P:P))</f>
        <v>0.89682610611809521</v>
      </c>
      <c r="P800">
        <v>0.9903480469554472</v>
      </c>
      <c r="Q800">
        <f>_xlfn.STDEV.S(HyperP_results[[#This Row],[OACC Fold 1]:[OACC fold 5]])</f>
        <v>1.3527376418211883E-3</v>
      </c>
      <c r="R800">
        <v>0.99004599437083818</v>
      </c>
      <c r="S800">
        <v>0.99148760897919952</v>
      </c>
      <c r="T800">
        <v>0.99093842246172859</v>
      </c>
      <c r="U800">
        <v>0.99114436740578016</v>
      </c>
      <c r="V800">
        <v>0.98812384155968969</v>
      </c>
      <c r="W800">
        <f>STANDARDIZE(HyperP_results[[#This Row],[AvgROCAUC]],AVERAGE(Y:Y),_xlfn.STDEV.S(Y:Y))</f>
        <v>0.73964210798729746</v>
      </c>
      <c r="X800">
        <f>_xlfn.STDEV.S(HyperP_results[[#This Row],[ROC_AUC Fold 1]:[ROC_AUC Fold 5]])</f>
        <v>3.5765380160444053E-4</v>
      </c>
      <c r="Y800">
        <v>0.99903341574773141</v>
      </c>
      <c r="Z800">
        <v>0.99891047939890798</v>
      </c>
      <c r="AA800">
        <v>0.9991316036880612</v>
      </c>
      <c r="AB800">
        <v>0.99939464999576311</v>
      </c>
      <c r="AC800">
        <v>0.99925234798707241</v>
      </c>
      <c r="AD800">
        <v>0.99847799766885181</v>
      </c>
      <c r="AE800">
        <v>0.99947740924609019</v>
      </c>
      <c r="AF800">
        <v>0.99876496371232637</v>
      </c>
      <c r="AG800">
        <v>0.99766214429988709</v>
      </c>
      <c r="AH800">
        <v>0.99964700595498102</v>
      </c>
      <c r="AI800">
        <v>0.99957642999482854</v>
      </c>
      <c r="AJ800">
        <v>0.99905542433877481</v>
      </c>
      <c r="AK800">
        <v>0.9981094427612428</v>
      </c>
      <c r="AL800">
        <v>0.99969931519988309</v>
      </c>
      <c r="AM800">
        <v>0.99965666313096924</v>
      </c>
      <c r="AN800">
        <v>0.99933631218879204</v>
      </c>
      <c r="AO800">
        <v>0.99844917721143001</v>
      </c>
      <c r="AP800">
        <v>0.9999411844157402</v>
      </c>
      <c r="AQ800">
        <v>0.99941834593009971</v>
      </c>
      <c r="AR800">
        <v>0.99955776365129756</v>
      </c>
      <c r="AS800">
        <v>0.99824507663518103</v>
      </c>
      <c r="AT800">
        <v>0.99996870350229505</v>
      </c>
      <c r="AU800">
        <v>0.99955381348993022</v>
      </c>
      <c r="AV800">
        <v>0.99896314055205848</v>
      </c>
      <c r="AW800">
        <v>0.99467775351987164</v>
      </c>
      <c r="AX800">
        <v>0.99982315108937958</v>
      </c>
      <c r="AY800">
        <v>1661.8341527938842</v>
      </c>
      <c r="AZ800">
        <f>_xlfn.STDEV.S(HyperP_results[[#This Row],[Train Time Fold 1]:[Train Time Fold 5]])</f>
        <v>160.92939540664369</v>
      </c>
      <c r="BA800">
        <v>1796.0053353309631</v>
      </c>
      <c r="BB800">
        <v>1635.0584919452667</v>
      </c>
      <c r="BC800">
        <v>1822.4995465278625</v>
      </c>
      <c r="BD800">
        <v>1635.3502967357635</v>
      </c>
      <c r="BE800">
        <v>1420.2570934295654</v>
      </c>
    </row>
    <row r="801" spans="1:57" x14ac:dyDescent="0.25">
      <c r="A801" t="s">
        <v>7</v>
      </c>
      <c r="B8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0.53096088880869496</v>
      </c>
      <c r="C801">
        <v>70</v>
      </c>
      <c r="D801">
        <v>0.85</v>
      </c>
      <c r="E801">
        <v>0.999</v>
      </c>
      <c r="F801">
        <v>256</v>
      </c>
      <c r="G801">
        <v>4</v>
      </c>
      <c r="H801">
        <v>4</v>
      </c>
      <c r="I801">
        <v>5</v>
      </c>
      <c r="J801">
        <v>0</v>
      </c>
      <c r="K801">
        <v>1</v>
      </c>
      <c r="L801" t="b">
        <v>0</v>
      </c>
      <c r="M8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1">
        <f>STANDARDIZE(HyperP_results[[#This Row],[Nparam]],AVERAGE(M:M),_xlfn.STDEV.S(M:M))</f>
        <v>1.8393782851741201</v>
      </c>
      <c r="O801">
        <f>STANDARDIZE(HyperP_results[[#This Row],[AvgOACC]],AVERAGE(P:P),_xlfn.STDEV.S(P:P))</f>
        <v>0.86045993782462782</v>
      </c>
      <c r="P801">
        <v>0.98931832223518923</v>
      </c>
      <c r="Q801">
        <f>_xlfn.STDEV.S(HyperP_results[[#This Row],[OACC Fold 1]:[OACC fold 5]])</f>
        <v>2.2474330135863509E-3</v>
      </c>
      <c r="R801">
        <v>0.98798654493032201</v>
      </c>
      <c r="S801">
        <v>0.98977140111210271</v>
      </c>
      <c r="T801">
        <v>0.9899086977414705</v>
      </c>
      <c r="U801">
        <v>0.99244868538477382</v>
      </c>
      <c r="V801">
        <v>0.98647628200727677</v>
      </c>
      <c r="W801">
        <f>STANDARDIZE(HyperP_results[[#This Row],[AvgROCAUC]],AVERAGE(Y:Y),_xlfn.STDEV.S(Y:Y))</f>
        <v>0.75392601086771582</v>
      </c>
      <c r="X801">
        <f>_xlfn.STDEV.S(HyperP_results[[#This Row],[ROC_AUC Fold 1]:[ROC_AUC Fold 5]])</f>
        <v>3.2344359113847386E-4</v>
      </c>
      <c r="Y801">
        <v>0.99912728781551685</v>
      </c>
      <c r="Z801">
        <v>0.99896784262419425</v>
      </c>
      <c r="AA801">
        <v>0.99914907550352527</v>
      </c>
      <c r="AB801">
        <v>0.99908871546392686</v>
      </c>
      <c r="AC801">
        <v>0.99964873243674879</v>
      </c>
      <c r="AD801">
        <v>0.9987820730491892</v>
      </c>
      <c r="AE801">
        <v>0.99921396795342521</v>
      </c>
      <c r="AF801">
        <v>0.99940208105123529</v>
      </c>
      <c r="AG801">
        <v>0.99795231093685033</v>
      </c>
      <c r="AH801">
        <v>0.99974316476734226</v>
      </c>
      <c r="AI801">
        <v>0.99942915748745187</v>
      </c>
      <c r="AJ801">
        <v>0.99905244326139497</v>
      </c>
      <c r="AK801">
        <v>0.99851036654191172</v>
      </c>
      <c r="AL801">
        <v>0.9995945099939384</v>
      </c>
      <c r="AM801">
        <v>0.99938212094400225</v>
      </c>
      <c r="AN801">
        <v>0.99932305472665561</v>
      </c>
      <c r="AO801">
        <v>0.99803510960613084</v>
      </c>
      <c r="AP801">
        <v>0.99996288657637911</v>
      </c>
      <c r="AQ801">
        <v>0.99974743777664221</v>
      </c>
      <c r="AR801">
        <v>0.99965726868135663</v>
      </c>
      <c r="AS801">
        <v>0.99933152141626569</v>
      </c>
      <c r="AT801">
        <v>0.99996425104048281</v>
      </c>
      <c r="AU801">
        <v>0.99907966738595833</v>
      </c>
      <c r="AV801">
        <v>0.99908801251385926</v>
      </c>
      <c r="AW801">
        <v>0.99766381512505209</v>
      </c>
      <c r="AX801">
        <v>0.99977582572915091</v>
      </c>
      <c r="AY801">
        <v>2158.5007803916933</v>
      </c>
      <c r="AZ801">
        <f>_xlfn.STDEV.S(HyperP_results[[#This Row],[Train Time Fold 1]:[Train Time Fold 5]])</f>
        <v>585.46311317217544</v>
      </c>
      <c r="BA801">
        <v>1865.2225036621094</v>
      </c>
      <c r="BB801">
        <v>2234.4046628475189</v>
      </c>
      <c r="BC801">
        <v>2429.1671371459961</v>
      </c>
      <c r="BD801">
        <v>2907.9393265247345</v>
      </c>
      <c r="BE801">
        <v>1355.7702717781067</v>
      </c>
    </row>
    <row r="802" spans="1:57" x14ac:dyDescent="0.25">
      <c r="A802" t="s">
        <v>3</v>
      </c>
      <c r="B8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0.53078232928588853</v>
      </c>
      <c r="C802">
        <v>74</v>
      </c>
      <c r="D802">
        <v>0.9</v>
      </c>
      <c r="E802">
        <v>0.999</v>
      </c>
      <c r="F802">
        <v>256</v>
      </c>
      <c r="G802">
        <v>4</v>
      </c>
      <c r="H802">
        <v>8</v>
      </c>
      <c r="I802">
        <v>5</v>
      </c>
      <c r="J802">
        <v>0</v>
      </c>
      <c r="K802">
        <v>1</v>
      </c>
      <c r="L802" t="b">
        <v>0</v>
      </c>
      <c r="M8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2">
        <f>STANDARDIZE(HyperP_results[[#This Row],[Nparam]],AVERAGE(M:M),_xlfn.STDEV.S(M:M))</f>
        <v>1.8393782851741201</v>
      </c>
      <c r="O802">
        <f>STANDARDIZE(HyperP_results[[#This Row],[AvgOACC]],AVERAGE(P:P),_xlfn.STDEV.S(P:P))</f>
        <v>0.86821805372722971</v>
      </c>
      <c r="P802">
        <v>0.98953799684217747</v>
      </c>
      <c r="Q802">
        <f>_xlfn.STDEV.S(HyperP_results[[#This Row],[OACC Fold 1]:[OACC fold 5]])</f>
        <v>2.414723375272407E-3</v>
      </c>
      <c r="R802">
        <v>0.99011464268552207</v>
      </c>
      <c r="S802">
        <v>0.99025193931488986</v>
      </c>
      <c r="T802">
        <v>0.98730006178348317</v>
      </c>
      <c r="U802">
        <v>0.99292922358756097</v>
      </c>
      <c r="V802">
        <v>0.9870941168394316</v>
      </c>
      <c r="W802">
        <f>STANDARDIZE(HyperP_results[[#This Row],[AvgROCAUC]],AVERAGE(Y:Y),_xlfn.STDEV.S(Y:Y))</f>
        <v>0.7444226579648876</v>
      </c>
      <c r="X802">
        <f>_xlfn.STDEV.S(HyperP_results[[#This Row],[ROC_AUC Fold 1]:[ROC_AUC Fold 5]])</f>
        <v>3.6263316180871954E-4</v>
      </c>
      <c r="Y802">
        <v>0.99906483293918846</v>
      </c>
      <c r="Z802">
        <v>0.99889176493794452</v>
      </c>
      <c r="AA802">
        <v>0.99937324756385104</v>
      </c>
      <c r="AB802">
        <v>0.99864665551069487</v>
      </c>
      <c r="AC802">
        <v>0.9995112648433796</v>
      </c>
      <c r="AD802">
        <v>0.9989012318400724</v>
      </c>
      <c r="AE802">
        <v>0.99936911042583254</v>
      </c>
      <c r="AF802">
        <v>0.99901368925545653</v>
      </c>
      <c r="AG802">
        <v>0.99745923186597762</v>
      </c>
      <c r="AH802">
        <v>0.99994559378921211</v>
      </c>
      <c r="AI802">
        <v>0.99944535071206786</v>
      </c>
      <c r="AJ802">
        <v>0.99912528523911204</v>
      </c>
      <c r="AK802">
        <v>0.99942345392978083</v>
      </c>
      <c r="AL802">
        <v>0.99965616940864577</v>
      </c>
      <c r="AM802">
        <v>0.99917755007602826</v>
      </c>
      <c r="AN802">
        <v>0.99816017532438195</v>
      </c>
      <c r="AO802">
        <v>0.99752695597932628</v>
      </c>
      <c r="AP802">
        <v>0.99980532687935109</v>
      </c>
      <c r="AQ802">
        <v>0.99965513928970096</v>
      </c>
      <c r="AR802">
        <v>0.99974629365056444</v>
      </c>
      <c r="AS802">
        <v>0.99889409938810669</v>
      </c>
      <c r="AT802">
        <v>0.99977338405654437</v>
      </c>
      <c r="AU802">
        <v>0.99920983043504508</v>
      </c>
      <c r="AV802">
        <v>0.99910713955071273</v>
      </c>
      <c r="AW802">
        <v>0.99770302382225384</v>
      </c>
      <c r="AX802">
        <v>0.99991340679914464</v>
      </c>
      <c r="AY802">
        <v>2350.3367802619932</v>
      </c>
      <c r="AZ802">
        <f>_xlfn.STDEV.S(HyperP_results[[#This Row],[Train Time Fold 1]:[Train Time Fold 5]])</f>
        <v>1014.1772378442062</v>
      </c>
      <c r="BA802">
        <v>2321.663859128952</v>
      </c>
      <c r="BB802">
        <v>2231.0039649009705</v>
      </c>
      <c r="BC802">
        <v>1386.0027034282684</v>
      </c>
      <c r="BD802">
        <v>4035.7916996479034</v>
      </c>
      <c r="BE802">
        <v>1777.2216742038727</v>
      </c>
    </row>
    <row r="803" spans="1:57" x14ac:dyDescent="0.25">
      <c r="A803" t="s">
        <v>7</v>
      </c>
      <c r="B8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0.53069660991014533</v>
      </c>
      <c r="C803">
        <v>74</v>
      </c>
      <c r="D803">
        <v>0.85</v>
      </c>
      <c r="E803">
        <v>0.999</v>
      </c>
      <c r="F803">
        <v>256</v>
      </c>
      <c r="G803">
        <v>4</v>
      </c>
      <c r="H803">
        <v>8</v>
      </c>
      <c r="I803">
        <v>5</v>
      </c>
      <c r="J803">
        <v>0</v>
      </c>
      <c r="K803">
        <v>1</v>
      </c>
      <c r="L803" t="b">
        <v>0</v>
      </c>
      <c r="M8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3">
        <f>STANDARDIZE(HyperP_results[[#This Row],[Nparam]],AVERAGE(M:M),_xlfn.STDEV.S(M:M))</f>
        <v>1.8393782851741201</v>
      </c>
      <c r="O803">
        <f>STANDARDIZE(HyperP_results[[#This Row],[AvgOACC]],AVERAGE(P:P),_xlfn.STDEV.S(P:P))</f>
        <v>0.86627852475157729</v>
      </c>
      <c r="P803">
        <v>0.98948307819043035</v>
      </c>
      <c r="Q803">
        <f>_xlfn.STDEV.S(HyperP_results[[#This Row],[OACC Fold 1]:[OACC fold 5]])</f>
        <v>1.5414565959266104E-3</v>
      </c>
      <c r="R803">
        <v>0.98798654493032201</v>
      </c>
      <c r="S803">
        <v>0.98778059998627032</v>
      </c>
      <c r="T803">
        <v>0.99045788425894143</v>
      </c>
      <c r="U803">
        <v>0.9899086977414705</v>
      </c>
      <c r="V803">
        <v>0.99128166403514795</v>
      </c>
      <c r="W803">
        <f>STANDARDIZE(HyperP_results[[#This Row],[AvgROCAUC]],AVERAGE(Y:Y),_xlfn.STDEV.S(Y:Y))</f>
        <v>0.74538385146773978</v>
      </c>
      <c r="X803">
        <f>_xlfn.STDEV.S(HyperP_results[[#This Row],[ROC_AUC Fold 1]:[ROC_AUC Fold 5]])</f>
        <v>3.6089590532115926E-4</v>
      </c>
      <c r="Y803">
        <v>0.99907114978567013</v>
      </c>
      <c r="Z803">
        <v>0.99892770166392619</v>
      </c>
      <c r="AA803">
        <v>0.99940699817264311</v>
      </c>
      <c r="AB803">
        <v>0.99854537320555037</v>
      </c>
      <c r="AC803">
        <v>0.99907110309465974</v>
      </c>
      <c r="AD803">
        <v>0.99940457279157047</v>
      </c>
      <c r="AE803">
        <v>0.99931403995974755</v>
      </c>
      <c r="AF803">
        <v>0.99904379628539253</v>
      </c>
      <c r="AG803">
        <v>0.99786208637794815</v>
      </c>
      <c r="AH803">
        <v>0.99963225537988099</v>
      </c>
      <c r="AI803">
        <v>0.99949115275119893</v>
      </c>
      <c r="AJ803">
        <v>0.9990870496814136</v>
      </c>
      <c r="AK803">
        <v>0.99931507307075385</v>
      </c>
      <c r="AL803">
        <v>0.99993144645087384</v>
      </c>
      <c r="AM803">
        <v>0.99929967920247942</v>
      </c>
      <c r="AN803">
        <v>0.9990085047730568</v>
      </c>
      <c r="AO803">
        <v>0.99609561575476735</v>
      </c>
      <c r="AP803">
        <v>0.99988663457715199</v>
      </c>
      <c r="AQ803">
        <v>0.99933936658740752</v>
      </c>
      <c r="AR803">
        <v>0.99915207790351379</v>
      </c>
      <c r="AS803">
        <v>0.99831495425652006</v>
      </c>
      <c r="AT803">
        <v>0.99961803622764223</v>
      </c>
      <c r="AU803">
        <v>0.99968205727058423</v>
      </c>
      <c r="AV803">
        <v>0.99962768009966063</v>
      </c>
      <c r="AW803">
        <v>0.9985437087863126</v>
      </c>
      <c r="AX803">
        <v>0.99989206370800676</v>
      </c>
      <c r="AY803">
        <v>2589.6202384948729</v>
      </c>
      <c r="AZ803">
        <f>_xlfn.STDEV.S(HyperP_results[[#This Row],[Train Time Fold 1]:[Train Time Fold 5]])</f>
        <v>629.83528615930868</v>
      </c>
      <c r="BA803">
        <v>1829.4341452121735</v>
      </c>
      <c r="BB803">
        <v>2200.0790257453918</v>
      </c>
      <c r="BC803">
        <v>2694.2148196697235</v>
      </c>
      <c r="BD803">
        <v>2724.8537561893463</v>
      </c>
      <c r="BE803">
        <v>3499.5194456577301</v>
      </c>
    </row>
    <row r="804" spans="1:57" x14ac:dyDescent="0.25">
      <c r="A804" t="s">
        <v>4</v>
      </c>
      <c r="B8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0.5301160421285469</v>
      </c>
      <c r="C804">
        <v>63</v>
      </c>
      <c r="D804">
        <v>0.85</v>
      </c>
      <c r="E804">
        <v>0.9</v>
      </c>
      <c r="F804">
        <v>256</v>
      </c>
      <c r="G804">
        <v>4</v>
      </c>
      <c r="H804">
        <v>1</v>
      </c>
      <c r="I804">
        <v>7</v>
      </c>
      <c r="J804">
        <v>0</v>
      </c>
      <c r="K804">
        <v>1</v>
      </c>
      <c r="L804" t="b">
        <v>0</v>
      </c>
      <c r="M8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4">
        <f>STANDARDIZE(HyperP_results[[#This Row],[Nparam]],AVERAGE(M:M),_xlfn.STDEV.S(M:M))</f>
        <v>1.8393782851741201</v>
      </c>
      <c r="O804">
        <f>STANDARDIZE(HyperP_results[[#This Row],[AvgOACC]],AVERAGE(P:P),_xlfn.STDEV.S(P:P))</f>
        <v>0.87743081636157483</v>
      </c>
      <c r="P804">
        <v>0.98979886043797616</v>
      </c>
      <c r="Q804">
        <f>_xlfn.STDEV.S(HyperP_results[[#This Row],[OACC Fold 1]:[OACC fold 5]])</f>
        <v>1.3422457230128795E-3</v>
      </c>
      <c r="R804">
        <v>0.99059518088830922</v>
      </c>
      <c r="S804">
        <v>0.99162490560856731</v>
      </c>
      <c r="T804">
        <v>0.98867302807716073</v>
      </c>
      <c r="U804">
        <v>0.98839843481842515</v>
      </c>
      <c r="V804">
        <v>0.98970275279741882</v>
      </c>
      <c r="W804">
        <f>STANDARDIZE(HyperP_results[[#This Row],[AvgROCAUC]],AVERAGE(Y:Y),_xlfn.STDEV.S(Y:Y))</f>
        <v>0.72820797862539499</v>
      </c>
      <c r="X804">
        <f>_xlfn.STDEV.S(HyperP_results[[#This Row],[ROC_AUC Fold 1]:[ROC_AUC Fold 5]])</f>
        <v>3.2084658474589652E-4</v>
      </c>
      <c r="Y804">
        <v>0.99895827204397525</v>
      </c>
      <c r="Z804">
        <v>0.99912565081740989</v>
      </c>
      <c r="AA804">
        <v>0.99858287832522308</v>
      </c>
      <c r="AB804">
        <v>0.99883779666236716</v>
      </c>
      <c r="AC804">
        <v>0.99882724888803909</v>
      </c>
      <c r="AD804">
        <v>0.99941778552683758</v>
      </c>
      <c r="AE804">
        <v>0.99954685975857338</v>
      </c>
      <c r="AF804">
        <v>0.9993242397512041</v>
      </c>
      <c r="AG804">
        <v>0.99786475969821187</v>
      </c>
      <c r="AH804">
        <v>0.99962974189337406</v>
      </c>
      <c r="AI804">
        <v>0.99947346461900977</v>
      </c>
      <c r="AJ804">
        <v>0.99940467329243532</v>
      </c>
      <c r="AK804">
        <v>0.9949013841858253</v>
      </c>
      <c r="AL804">
        <v>0.99988735271615392</v>
      </c>
      <c r="AM804">
        <v>0.99925150460036116</v>
      </c>
      <c r="AN804">
        <v>0.99964752926084832</v>
      </c>
      <c r="AO804">
        <v>0.99677519604348597</v>
      </c>
      <c r="AP804">
        <v>0.99959735382438597</v>
      </c>
      <c r="AQ804">
        <v>0.99909730729532253</v>
      </c>
      <c r="AR804">
        <v>0.99855665861590603</v>
      </c>
      <c r="AS804">
        <v>0.99813346551416848</v>
      </c>
      <c r="AT804">
        <v>0.99965591087860517</v>
      </c>
      <c r="AU804">
        <v>0.99941990834962791</v>
      </c>
      <c r="AV804">
        <v>0.99940202550320956</v>
      </c>
      <c r="AW804">
        <v>0.99927467623121258</v>
      </c>
      <c r="AX804">
        <v>0.99974678418791207</v>
      </c>
      <c r="AY804">
        <v>1551.4029755115509</v>
      </c>
      <c r="AZ804">
        <f>_xlfn.STDEV.S(HyperP_results[[#This Row],[Train Time Fold 1]:[Train Time Fold 5]])</f>
        <v>252.2856994096183</v>
      </c>
      <c r="BA804">
        <v>1572.9466218948364</v>
      </c>
      <c r="BB804">
        <v>1907.2969212532043</v>
      </c>
      <c r="BC804">
        <v>1648.595089673996</v>
      </c>
      <c r="BD804">
        <v>1262.2003536224365</v>
      </c>
      <c r="BE804">
        <v>1365.9758911132813</v>
      </c>
    </row>
    <row r="805" spans="1:57" x14ac:dyDescent="0.25">
      <c r="A805" t="s">
        <v>10</v>
      </c>
      <c r="B8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0.52981568609046448</v>
      </c>
      <c r="C805">
        <v>63</v>
      </c>
      <c r="D805">
        <v>0.9</v>
      </c>
      <c r="E805">
        <v>0.9</v>
      </c>
      <c r="F805">
        <v>256</v>
      </c>
      <c r="G805">
        <v>4</v>
      </c>
      <c r="H805">
        <v>1</v>
      </c>
      <c r="I805">
        <v>7</v>
      </c>
      <c r="J805">
        <v>0</v>
      </c>
      <c r="K805">
        <v>1</v>
      </c>
      <c r="L805" t="b">
        <v>0</v>
      </c>
      <c r="M8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5">
        <f>STANDARDIZE(HyperP_results[[#This Row],[Nparam]],AVERAGE(M:M),_xlfn.STDEV.S(M:M))</f>
        <v>1.8393782851741201</v>
      </c>
      <c r="O805">
        <f>STANDARDIZE(HyperP_results[[#This Row],[AvgOACC]],AVERAGE(P:P),_xlfn.STDEV.S(P:P))</f>
        <v>0.87888546309331805</v>
      </c>
      <c r="P805">
        <v>0.98984004942678661</v>
      </c>
      <c r="Q805">
        <f>_xlfn.STDEV.S(HyperP_results[[#This Row],[OACC Fold 1]:[OACC fold 5]])</f>
        <v>1.1090474649140759E-3</v>
      </c>
      <c r="R805">
        <v>0.99038923594425754</v>
      </c>
      <c r="S805">
        <v>0.99059518088830922</v>
      </c>
      <c r="T805">
        <v>0.98798654493032201</v>
      </c>
      <c r="U805">
        <v>0.98963410448273492</v>
      </c>
      <c r="V805">
        <v>0.99059518088830922</v>
      </c>
      <c r="W805">
        <f>STANDARDIZE(HyperP_results[[#This Row],[AvgROCAUC]],AVERAGE(Y:Y),_xlfn.STDEV.S(Y:Y))</f>
        <v>0.72352998873393592</v>
      </c>
      <c r="X805">
        <f>_xlfn.STDEV.S(HyperP_results[[#This Row],[ROC_AUC Fold 1]:[ROC_AUC Fold 5]])</f>
        <v>2.8468482295417388E-4</v>
      </c>
      <c r="Y805">
        <v>0.99892752886489689</v>
      </c>
      <c r="Z805">
        <v>0.99919411371983424</v>
      </c>
      <c r="AA805">
        <v>0.99879558406030711</v>
      </c>
      <c r="AB805">
        <v>0.99849964158925442</v>
      </c>
      <c r="AC805">
        <v>0.9990047969113891</v>
      </c>
      <c r="AD805">
        <v>0.99914350804369922</v>
      </c>
      <c r="AE805">
        <v>0.99949794252495094</v>
      </c>
      <c r="AF805">
        <v>0.99964436302338266</v>
      </c>
      <c r="AG805">
        <v>0.99808709083348179</v>
      </c>
      <c r="AH805">
        <v>0.99969734749901784</v>
      </c>
      <c r="AI805">
        <v>0.99949470195111501</v>
      </c>
      <c r="AJ805">
        <v>0.99940265504750092</v>
      </c>
      <c r="AK805">
        <v>0.99583470712291322</v>
      </c>
      <c r="AL805">
        <v>0.99989505116625488</v>
      </c>
      <c r="AM805">
        <v>0.9992505208547322</v>
      </c>
      <c r="AN805">
        <v>0.99866008903978198</v>
      </c>
      <c r="AO805">
        <v>0.9958351898057386</v>
      </c>
      <c r="AP805">
        <v>0.9999334141517392</v>
      </c>
      <c r="AQ805">
        <v>0.99920395689496722</v>
      </c>
      <c r="AR805">
        <v>0.99888746562502995</v>
      </c>
      <c r="AS805">
        <v>0.9983361923008377</v>
      </c>
      <c r="AT805">
        <v>0.99985565406060783</v>
      </c>
      <c r="AU805">
        <v>0.99928811536905804</v>
      </c>
      <c r="AV805">
        <v>0.99976395792274086</v>
      </c>
      <c r="AW805">
        <v>0.99799125972791536</v>
      </c>
      <c r="AX805">
        <v>0.99996963708299758</v>
      </c>
      <c r="AY805">
        <v>1690.5040788650513</v>
      </c>
      <c r="AZ805">
        <f>_xlfn.STDEV.S(HyperP_results[[#This Row],[Train Time Fold 1]:[Train Time Fold 5]])</f>
        <v>180.66130603227782</v>
      </c>
      <c r="BA805">
        <v>1522.2307589054108</v>
      </c>
      <c r="BB805">
        <v>1601.6354522705078</v>
      </c>
      <c r="BC805">
        <v>1653.4130456447601</v>
      </c>
      <c r="BD805">
        <v>1680.0162873268127</v>
      </c>
      <c r="BE805">
        <v>1995.2248501777649</v>
      </c>
    </row>
    <row r="806" spans="1:57" x14ac:dyDescent="0.25">
      <c r="A806" t="s">
        <v>3</v>
      </c>
      <c r="B8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0.52822569799654395</v>
      </c>
      <c r="C806">
        <v>70</v>
      </c>
      <c r="D806">
        <v>0.9</v>
      </c>
      <c r="E806">
        <v>0.999</v>
      </c>
      <c r="F806">
        <v>256</v>
      </c>
      <c r="G806">
        <v>4</v>
      </c>
      <c r="H806">
        <v>4</v>
      </c>
      <c r="I806">
        <v>5</v>
      </c>
      <c r="J806">
        <v>0</v>
      </c>
      <c r="K806">
        <v>1</v>
      </c>
      <c r="L806" t="b">
        <v>0</v>
      </c>
      <c r="M8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6">
        <f>STANDARDIZE(HyperP_results[[#This Row],[Nparam]],AVERAGE(M:M),_xlfn.STDEV.S(M:M))</f>
        <v>1.8393782851741201</v>
      </c>
      <c r="O806">
        <f>STANDARDIZE(HyperP_results[[#This Row],[AvgOACC]],AVERAGE(P:P),_xlfn.STDEV.S(P:P))</f>
        <v>0.81003218445767644</v>
      </c>
      <c r="P806">
        <v>0.98789043728976456</v>
      </c>
      <c r="Q806">
        <f>_xlfn.STDEV.S(HyperP_results[[#This Row],[OACC Fold 1]:[OACC fold 5]])</f>
        <v>3.0258258387490409E-3</v>
      </c>
      <c r="R806">
        <v>0.98565250223107026</v>
      </c>
      <c r="S806">
        <v>0.99320381684629644</v>
      </c>
      <c r="T806">
        <v>0.98702546852474771</v>
      </c>
      <c r="U806">
        <v>0.9870941168394316</v>
      </c>
      <c r="V806">
        <v>0.98647628200727677</v>
      </c>
      <c r="W806">
        <f>STANDARDIZE(HyperP_results[[#This Row],[AvgROCAUC]],AVERAGE(Y:Y),_xlfn.STDEV.S(Y:Y))</f>
        <v>0.77342069866809549</v>
      </c>
      <c r="X806">
        <f>_xlfn.STDEV.S(HyperP_results[[#This Row],[ROC_AUC Fold 1]:[ROC_AUC Fold 5]])</f>
        <v>1.4213478657019874E-4</v>
      </c>
      <c r="Y806">
        <v>0.99925540452633277</v>
      </c>
      <c r="Z806">
        <v>0.99906724680246539</v>
      </c>
      <c r="AA806">
        <v>0.99935881088367784</v>
      </c>
      <c r="AB806">
        <v>0.9994074909458579</v>
      </c>
      <c r="AC806">
        <v>0.99928998545306513</v>
      </c>
      <c r="AD806">
        <v>0.99915348854659725</v>
      </c>
      <c r="AE806">
        <v>0.99929547417214415</v>
      </c>
      <c r="AF806">
        <v>0.99875418739533828</v>
      </c>
      <c r="AG806">
        <v>0.9987824511376463</v>
      </c>
      <c r="AH806">
        <v>0.99977884191295918</v>
      </c>
      <c r="AI806">
        <v>0.99951332560610795</v>
      </c>
      <c r="AJ806">
        <v>0.99955598611447483</v>
      </c>
      <c r="AK806">
        <v>0.99853253282243215</v>
      </c>
      <c r="AL806">
        <v>0.99995974112755071</v>
      </c>
      <c r="AM806">
        <v>0.99948868374256195</v>
      </c>
      <c r="AN806">
        <v>0.99937378859013914</v>
      </c>
      <c r="AO806">
        <v>0.9990001782213509</v>
      </c>
      <c r="AP806">
        <v>0.9999454501614119</v>
      </c>
      <c r="AQ806">
        <v>0.99953145738828653</v>
      </c>
      <c r="AR806">
        <v>0.99901965141021631</v>
      </c>
      <c r="AS806">
        <v>0.99881505079308497</v>
      </c>
      <c r="AT806">
        <v>0.99993552548040476</v>
      </c>
      <c r="AU806">
        <v>0.99945386686295279</v>
      </c>
      <c r="AV806">
        <v>0.99893466293087674</v>
      </c>
      <c r="AW806">
        <v>0.99839723311352702</v>
      </c>
      <c r="AX806">
        <v>0.99988687874441273</v>
      </c>
      <c r="AY806">
        <v>1938.5620475292205</v>
      </c>
      <c r="AZ806">
        <f>_xlfn.STDEV.S(HyperP_results[[#This Row],[Train Time Fold 1]:[Train Time Fold 5]])</f>
        <v>534.26789316209988</v>
      </c>
      <c r="BA806">
        <v>1510.7804820537567</v>
      </c>
      <c r="BB806">
        <v>2774.0856835842133</v>
      </c>
      <c r="BC806">
        <v>1455.1938931941986</v>
      </c>
      <c r="BD806">
        <v>2086.3011727333069</v>
      </c>
      <c r="BE806">
        <v>1866.4490060806274</v>
      </c>
    </row>
    <row r="807" spans="1:57" x14ac:dyDescent="0.25">
      <c r="A807" t="s">
        <v>3</v>
      </c>
      <c r="B8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0.5277938563934349</v>
      </c>
      <c r="C807">
        <v>78</v>
      </c>
      <c r="D807">
        <v>0.9</v>
      </c>
      <c r="E807">
        <v>0.999</v>
      </c>
      <c r="F807">
        <v>256</v>
      </c>
      <c r="G807">
        <v>4</v>
      </c>
      <c r="H807">
        <v>16</v>
      </c>
      <c r="I807">
        <v>5</v>
      </c>
      <c r="J807">
        <v>0</v>
      </c>
      <c r="K807">
        <v>1</v>
      </c>
      <c r="L807" t="b">
        <v>0</v>
      </c>
      <c r="M8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7">
        <f>STANDARDIZE(HyperP_results[[#This Row],[Nparam]],AVERAGE(M:M),_xlfn.STDEV.S(M:M))</f>
        <v>1.8393782851741201</v>
      </c>
      <c r="O807">
        <f>STANDARDIZE(HyperP_results[[#This Row],[AvgOACC]],AVERAGE(P:P),_xlfn.STDEV.S(P:P))</f>
        <v>0.82845770972636668</v>
      </c>
      <c r="P807">
        <v>0.98841216448136193</v>
      </c>
      <c r="Q807">
        <f>_xlfn.STDEV.S(HyperP_results[[#This Row],[OACC Fold 1]:[OACC fold 5]])</f>
        <v>2.5526652201819039E-3</v>
      </c>
      <c r="R807">
        <v>0.98503466739891532</v>
      </c>
      <c r="S807">
        <v>0.99100707077641248</v>
      </c>
      <c r="T807">
        <v>0.99093842246172859</v>
      </c>
      <c r="U807">
        <v>0.98743735841285096</v>
      </c>
      <c r="V807">
        <v>0.98764330335690254</v>
      </c>
      <c r="W807">
        <f>STANDARDIZE(HyperP_results[[#This Row],[AvgROCAUC]],AVERAGE(Y:Y),_xlfn.STDEV.S(Y:Y))</f>
        <v>0.75076599513738196</v>
      </c>
      <c r="X807">
        <f>_xlfn.STDEV.S(HyperP_results[[#This Row],[ROC_AUC Fold 1]:[ROC_AUC Fold 5]])</f>
        <v>4.0613358853032873E-4</v>
      </c>
      <c r="Y807">
        <v>0.99910652057750604</v>
      </c>
      <c r="Z807">
        <v>0.99844015059155389</v>
      </c>
      <c r="AA807">
        <v>0.99948254923891222</v>
      </c>
      <c r="AB807">
        <v>0.99935012770611109</v>
      </c>
      <c r="AC807">
        <v>0.99921323927687355</v>
      </c>
      <c r="AD807">
        <v>0.99904653607407889</v>
      </c>
      <c r="AE807">
        <v>0.99894172117292579</v>
      </c>
      <c r="AF807">
        <v>0.99882449267988127</v>
      </c>
      <c r="AG807">
        <v>0.99655163963642857</v>
      </c>
      <c r="AH807">
        <v>0.99966764526989704</v>
      </c>
      <c r="AI807">
        <v>0.99966193870801801</v>
      </c>
      <c r="AJ807">
        <v>0.99943326200966831</v>
      </c>
      <c r="AK807">
        <v>0.99914917869660791</v>
      </c>
      <c r="AL807">
        <v>0.99985765048703323</v>
      </c>
      <c r="AM807">
        <v>0.99951116522355044</v>
      </c>
      <c r="AN807">
        <v>0.99931975887712998</v>
      </c>
      <c r="AO807">
        <v>0.9989635685855166</v>
      </c>
      <c r="AP807">
        <v>0.99989757901554166</v>
      </c>
      <c r="AQ807">
        <v>0.99936728760304971</v>
      </c>
      <c r="AR807">
        <v>0.9991185454119923</v>
      </c>
      <c r="AS807">
        <v>0.99864406968454822</v>
      </c>
      <c r="AT807">
        <v>0.99991498670494905</v>
      </c>
      <c r="AU807">
        <v>0.99931119481307562</v>
      </c>
      <c r="AV807">
        <v>0.99931794430829002</v>
      </c>
      <c r="AW807">
        <v>0.99812845303867404</v>
      </c>
      <c r="AX807">
        <v>0.99989158973626546</v>
      </c>
      <c r="AY807">
        <v>2756.9191957950593</v>
      </c>
      <c r="AZ807">
        <f>_xlfn.STDEV.S(HyperP_results[[#This Row],[Train Time Fold 1]:[Train Time Fold 5]])</f>
        <v>750.58915797541658</v>
      </c>
      <c r="BA807">
        <v>1781.269134759903</v>
      </c>
      <c r="BB807">
        <v>2848.155779838562</v>
      </c>
      <c r="BC807">
        <v>3813.276492357254</v>
      </c>
      <c r="BD807">
        <v>2956.119255065918</v>
      </c>
      <c r="BE807">
        <v>2385.7753169536591</v>
      </c>
    </row>
    <row r="808" spans="1:57" x14ac:dyDescent="0.25">
      <c r="A808" t="s">
        <v>7</v>
      </c>
      <c r="B8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0.52415400688595382</v>
      </c>
      <c r="C808">
        <v>66</v>
      </c>
      <c r="D808">
        <v>0.85</v>
      </c>
      <c r="E808">
        <v>0.999</v>
      </c>
      <c r="F808">
        <v>256</v>
      </c>
      <c r="G808">
        <v>4</v>
      </c>
      <c r="H808">
        <v>2</v>
      </c>
      <c r="I808">
        <v>5</v>
      </c>
      <c r="J808">
        <v>0</v>
      </c>
      <c r="K808">
        <v>1</v>
      </c>
      <c r="L808" t="b">
        <v>0</v>
      </c>
      <c r="M8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8">
        <f>STANDARDIZE(HyperP_results[[#This Row],[Nparam]],AVERAGE(M:M),_xlfn.STDEV.S(M:M))</f>
        <v>1.8393782851741201</v>
      </c>
      <c r="O808">
        <f>STANDARDIZE(HyperP_results[[#This Row],[AvgOACC]],AVERAGE(P:P),_xlfn.STDEV.S(P:P))</f>
        <v>0.794515952652457</v>
      </c>
      <c r="P808">
        <v>0.98745108807578763</v>
      </c>
      <c r="Q808">
        <f>_xlfn.STDEV.S(HyperP_results[[#This Row],[OACC Fold 1]:[OACC fold 5]])</f>
        <v>2.6580287038550196E-3</v>
      </c>
      <c r="R808">
        <v>0.98908491796526399</v>
      </c>
      <c r="S808">
        <v>0.98654493032196056</v>
      </c>
      <c r="T808">
        <v>0.98606439211917352</v>
      </c>
      <c r="U808">
        <v>0.98441683256676049</v>
      </c>
      <c r="V808">
        <v>0.99114436740578016</v>
      </c>
      <c r="W808">
        <f>STANDARDIZE(HyperP_results[[#This Row],[AvgROCAUC]],AVERAGE(Y:Y),_xlfn.STDEV.S(Y:Y))</f>
        <v>0.74436642984968016</v>
      </c>
      <c r="X808">
        <f>_xlfn.STDEV.S(HyperP_results[[#This Row],[ROC_AUC Fold 1]:[ROC_AUC Fold 5]])</f>
        <v>3.6425577951690075E-4</v>
      </c>
      <c r="Y808">
        <v>0.99906446341487243</v>
      </c>
      <c r="Z808">
        <v>0.99883871203401242</v>
      </c>
      <c r="AA808">
        <v>0.99906609585814632</v>
      </c>
      <c r="AB808">
        <v>0.99903334888627882</v>
      </c>
      <c r="AC808">
        <v>0.99871973357721389</v>
      </c>
      <c r="AD808">
        <v>0.99966442671871103</v>
      </c>
      <c r="AE808">
        <v>0.9992289459628525</v>
      </c>
      <c r="AF808">
        <v>0.99929589174208233</v>
      </c>
      <c r="AG808">
        <v>0.99775463375512385</v>
      </c>
      <c r="AH808">
        <v>0.9997135487149017</v>
      </c>
      <c r="AI808">
        <v>0.9991904834376778</v>
      </c>
      <c r="AJ808">
        <v>0.99869243650675499</v>
      </c>
      <c r="AK808">
        <v>0.99893108031842215</v>
      </c>
      <c r="AL808">
        <v>0.99980983679228319</v>
      </c>
      <c r="AM808">
        <v>0.99921007154916985</v>
      </c>
      <c r="AN808">
        <v>0.99926685864064357</v>
      </c>
      <c r="AO808">
        <v>0.99795973682647188</v>
      </c>
      <c r="AP808">
        <v>0.99989441920393318</v>
      </c>
      <c r="AQ808">
        <v>0.99902031473301822</v>
      </c>
      <c r="AR808">
        <v>0.99913815386506877</v>
      </c>
      <c r="AS808">
        <v>0.99697168508287282</v>
      </c>
      <c r="AT808">
        <v>0.99990636903692565</v>
      </c>
      <c r="AU808">
        <v>0.99978219678886138</v>
      </c>
      <c r="AV808">
        <v>0.99966774874220754</v>
      </c>
      <c r="AW808">
        <v>0.99929959009089286</v>
      </c>
      <c r="AX808">
        <v>0.99997127443992195</v>
      </c>
      <c r="AY808">
        <v>2428.1142662525176</v>
      </c>
      <c r="AZ808">
        <f>_xlfn.STDEV.S(HyperP_results[[#This Row],[Train Time Fold 1]:[Train Time Fold 5]])</f>
        <v>677.60855322767679</v>
      </c>
      <c r="BA808">
        <v>2725.8042254447937</v>
      </c>
      <c r="BB808">
        <v>2131.9116771221161</v>
      </c>
      <c r="BC808">
        <v>1591.3444268703461</v>
      </c>
      <c r="BD808">
        <v>2292.9327652454376</v>
      </c>
      <c r="BE808">
        <v>3398.578236579895</v>
      </c>
    </row>
    <row r="809" spans="1:57" x14ac:dyDescent="0.25">
      <c r="A809" t="s">
        <v>4</v>
      </c>
      <c r="B8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0.52378941914670496</v>
      </c>
      <c r="C809">
        <v>70</v>
      </c>
      <c r="D809">
        <v>0.85</v>
      </c>
      <c r="E809">
        <v>0.9</v>
      </c>
      <c r="F809">
        <v>256</v>
      </c>
      <c r="G809">
        <v>4</v>
      </c>
      <c r="H809">
        <v>4</v>
      </c>
      <c r="I809">
        <v>5</v>
      </c>
      <c r="J809">
        <v>0</v>
      </c>
      <c r="K809">
        <v>1</v>
      </c>
      <c r="L809" t="b">
        <v>0</v>
      </c>
      <c r="M8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09">
        <f>STANDARDIZE(HyperP_results[[#This Row],[Nparam]],AVERAGE(M:M),_xlfn.STDEV.S(M:M))</f>
        <v>1.8393782851741201</v>
      </c>
      <c r="O809">
        <f>STANDARDIZE(HyperP_results[[#This Row],[AvgOACC]],AVERAGE(P:P),_xlfn.STDEV.S(P:P))</f>
        <v>0.82360888728723558</v>
      </c>
      <c r="P809">
        <v>0.98827486785199414</v>
      </c>
      <c r="Q809">
        <f>_xlfn.STDEV.S(HyperP_results[[#This Row],[OACC Fold 1]:[OACC fold 5]])</f>
        <v>1.1263345535521788E-3</v>
      </c>
      <c r="R809">
        <v>0.98805519324500579</v>
      </c>
      <c r="S809">
        <v>0.98681952358069613</v>
      </c>
      <c r="T809">
        <v>0.98819248987437358</v>
      </c>
      <c r="U809">
        <v>0.98997734605615428</v>
      </c>
      <c r="V809">
        <v>0.98832978650374137</v>
      </c>
      <c r="W809">
        <f>STANDARDIZE(HyperP_results[[#This Row],[AvgROCAUC]],AVERAGE(Y:Y),_xlfn.STDEV.S(Y:Y))</f>
        <v>0.71203879750984678</v>
      </c>
      <c r="X809">
        <f>_xlfn.STDEV.S(HyperP_results[[#This Row],[ROC_AUC Fold 1]:[ROC_AUC Fold 5]])</f>
        <v>9.5766716040423031E-5</v>
      </c>
      <c r="Y809">
        <v>0.99885201015754121</v>
      </c>
      <c r="Z809">
        <v>0.99870644873178105</v>
      </c>
      <c r="AA809">
        <v>0.9988285066450816</v>
      </c>
      <c r="AB809">
        <v>0.99892536775702023</v>
      </c>
      <c r="AC809">
        <v>0.99894977989191902</v>
      </c>
      <c r="AD809">
        <v>0.99884994776190361</v>
      </c>
      <c r="AE809">
        <v>0.99947166108535701</v>
      </c>
      <c r="AF809">
        <v>0.99821640844241111</v>
      </c>
      <c r="AG809">
        <v>0.99709406374383647</v>
      </c>
      <c r="AH809">
        <v>0.99947511220347385</v>
      </c>
      <c r="AI809">
        <v>0.99925352995900885</v>
      </c>
      <c r="AJ809">
        <v>0.99807848269456823</v>
      </c>
      <c r="AK809">
        <v>0.99797952682231328</v>
      </c>
      <c r="AL809">
        <v>0.99987001684064669</v>
      </c>
      <c r="AM809">
        <v>0.99907805674360506</v>
      </c>
      <c r="AN809">
        <v>0.99909488195303908</v>
      </c>
      <c r="AO809">
        <v>0.99821964296322718</v>
      </c>
      <c r="AP809">
        <v>0.99972950576352504</v>
      </c>
      <c r="AQ809">
        <v>0.99932157236500363</v>
      </c>
      <c r="AR809">
        <v>0.9983262454052525</v>
      </c>
      <c r="AS809">
        <v>0.99790226044080077</v>
      </c>
      <c r="AT809">
        <v>0.99987860578311016</v>
      </c>
      <c r="AU809">
        <v>0.9993294423300344</v>
      </c>
      <c r="AV809">
        <v>0.99845946808691854</v>
      </c>
      <c r="AW809">
        <v>0.99766726816372608</v>
      </c>
      <c r="AX809">
        <v>0.99978990125358913</v>
      </c>
      <c r="AY809">
        <v>1332.5794995784759</v>
      </c>
      <c r="AZ809">
        <f>_xlfn.STDEV.S(HyperP_results[[#This Row],[Train Time Fold 1]:[Train Time Fold 5]])</f>
        <v>216.68572500643808</v>
      </c>
      <c r="BA809">
        <v>1238.9933915138245</v>
      </c>
      <c r="BB809">
        <v>1018.0720884799957</v>
      </c>
      <c r="BC809">
        <v>1405.3815367221832</v>
      </c>
      <c r="BD809">
        <v>1596.7322788238525</v>
      </c>
      <c r="BE809">
        <v>1403.7182023525238</v>
      </c>
    </row>
    <row r="810" spans="1:57" x14ac:dyDescent="0.25">
      <c r="A810" t="s">
        <v>7</v>
      </c>
      <c r="B8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0.52371072497427418</v>
      </c>
      <c r="C810">
        <v>78</v>
      </c>
      <c r="D810">
        <v>0.85</v>
      </c>
      <c r="E810">
        <v>0.999</v>
      </c>
      <c r="F810">
        <v>256</v>
      </c>
      <c r="G810">
        <v>4</v>
      </c>
      <c r="H810">
        <v>16</v>
      </c>
      <c r="I810">
        <v>5</v>
      </c>
      <c r="J810">
        <v>0</v>
      </c>
      <c r="K810">
        <v>1</v>
      </c>
      <c r="L810" t="b">
        <v>0</v>
      </c>
      <c r="M8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0">
        <f>STANDARDIZE(HyperP_results[[#This Row],[Nparam]],AVERAGE(M:M),_xlfn.STDEV.S(M:M))</f>
        <v>1.8393782851741201</v>
      </c>
      <c r="O810">
        <f>STANDARDIZE(HyperP_results[[#This Row],[AvgOACC]],AVERAGE(P:P),_xlfn.STDEV.S(P:P))</f>
        <v>0.80760777323811483</v>
      </c>
      <c r="P810">
        <v>0.98782178897508077</v>
      </c>
      <c r="Q810">
        <f>_xlfn.STDEV.S(HyperP_results[[#This Row],[OACC Fold 1]:[OACC fold 5]])</f>
        <v>1.2121822914752944E-3</v>
      </c>
      <c r="R810">
        <v>0.98750600672753486</v>
      </c>
      <c r="S810">
        <v>0.98805519324500579</v>
      </c>
      <c r="T810">
        <v>0.98805519324500579</v>
      </c>
      <c r="U810">
        <v>0.98942815953868335</v>
      </c>
      <c r="V810">
        <v>0.98606439211917352</v>
      </c>
      <c r="W810">
        <f>STANDARDIZE(HyperP_results[[#This Row],[AvgROCAUC]],AVERAGE(Y:Y),_xlfn.STDEV.S(Y:Y))</f>
        <v>0.7267889575897073</v>
      </c>
      <c r="X810">
        <f>_xlfn.STDEV.S(HyperP_results[[#This Row],[ROC_AUC Fold 1]:[ROC_AUC Fold 5]])</f>
        <v>2.3748845997410809E-4</v>
      </c>
      <c r="Y810">
        <v>0.99894894641078058</v>
      </c>
      <c r="Z810">
        <v>0.99905646100473389</v>
      </c>
      <c r="AA810">
        <v>0.99861665090167229</v>
      </c>
      <c r="AB810">
        <v>0.99923585786941327</v>
      </c>
      <c r="AC810">
        <v>0.99901630647593676</v>
      </c>
      <c r="AD810">
        <v>0.99881945580214648</v>
      </c>
      <c r="AE810">
        <v>0.99934246249276892</v>
      </c>
      <c r="AF810">
        <v>0.99911404602190967</v>
      </c>
      <c r="AG810">
        <v>0.99797302916889441</v>
      </c>
      <c r="AH810">
        <v>0.99980896066270086</v>
      </c>
      <c r="AI810">
        <v>0.99906901014164584</v>
      </c>
      <c r="AJ810">
        <v>0.99851464579245919</v>
      </c>
      <c r="AK810">
        <v>0.99747118754826813</v>
      </c>
      <c r="AL810">
        <v>0.99977680239819355</v>
      </c>
      <c r="AM810">
        <v>0.99954601103685448</v>
      </c>
      <c r="AN810">
        <v>0.99893799581241938</v>
      </c>
      <c r="AO810">
        <v>0.99855960019010293</v>
      </c>
      <c r="AP810">
        <v>0.99989411758555236</v>
      </c>
      <c r="AQ810">
        <v>0.99931925766940632</v>
      </c>
      <c r="AR810">
        <v>0.99964788106501112</v>
      </c>
      <c r="AS810">
        <v>0.99756341709736829</v>
      </c>
      <c r="AT810">
        <v>0.99978985816524912</v>
      </c>
      <c r="AU810">
        <v>0.99934316654601318</v>
      </c>
      <c r="AV810">
        <v>0.999000468825337</v>
      </c>
      <c r="AW810">
        <v>0.99725773035109599</v>
      </c>
      <c r="AX810">
        <v>0.99982929835923628</v>
      </c>
      <c r="AY810">
        <v>2527.1047738075258</v>
      </c>
      <c r="AZ810">
        <f>_xlfn.STDEV.S(HyperP_results[[#This Row],[Train Time Fold 1]:[Train Time Fold 5]])</f>
        <v>408.50486987365997</v>
      </c>
      <c r="BA810">
        <v>1822.0703115463257</v>
      </c>
      <c r="BB810">
        <v>2804.3530101776123</v>
      </c>
      <c r="BC810">
        <v>2656.5867941379547</v>
      </c>
      <c r="BD810">
        <v>2803.3522033691406</v>
      </c>
      <c r="BE810">
        <v>2549.1615498065948</v>
      </c>
    </row>
    <row r="811" spans="1:57" x14ac:dyDescent="0.25">
      <c r="A811" t="s">
        <v>10</v>
      </c>
      <c r="B8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0.52259270269375291</v>
      </c>
      <c r="C811">
        <v>57</v>
      </c>
      <c r="D811">
        <v>0.9</v>
      </c>
      <c r="E811">
        <v>0.9</v>
      </c>
      <c r="F811">
        <v>256</v>
      </c>
      <c r="G811">
        <v>3</v>
      </c>
      <c r="H811">
        <v>16</v>
      </c>
      <c r="I811">
        <v>3</v>
      </c>
      <c r="J811">
        <v>0</v>
      </c>
      <c r="K811">
        <v>1</v>
      </c>
      <c r="L811" t="b">
        <v>0</v>
      </c>
      <c r="M8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11">
        <f>STANDARDIZE(HyperP_results[[#This Row],[Nparam]],AVERAGE(M:M),_xlfn.STDEV.S(M:M))</f>
        <v>1.1507895829812727</v>
      </c>
      <c r="O811">
        <f>STANDARDIZE(HyperP_results[[#This Row],[AvgOACC]],AVERAGE(P:P),_xlfn.STDEV.S(P:P))</f>
        <v>0.39060904347296033</v>
      </c>
      <c r="P811">
        <v>0.97601427884945424</v>
      </c>
      <c r="Q811">
        <f>_xlfn.STDEV.S(HyperP_results[[#This Row],[OACC Fold 1]:[OACC fold 5]])</f>
        <v>2.0580760162617743E-3</v>
      </c>
      <c r="R811">
        <v>0.9732271572732889</v>
      </c>
      <c r="S811">
        <v>0.97899361570673438</v>
      </c>
      <c r="T811">
        <v>0.97556119997254065</v>
      </c>
      <c r="U811">
        <v>0.97597308986064391</v>
      </c>
      <c r="V811">
        <v>0.97631633143406327</v>
      </c>
      <c r="W811">
        <f>STANDARDIZE(HyperP_results[[#This Row],[AvgROCAUC]],AVERAGE(Y:Y),_xlfn.STDEV.S(Y:Y))</f>
        <v>0.47486537439179721</v>
      </c>
      <c r="X811">
        <f>_xlfn.STDEV.S(HyperP_results[[#This Row],[ROC_AUC Fold 1]:[ROC_AUC Fold 5]])</f>
        <v>5.2336936526451523E-4</v>
      </c>
      <c r="Y811">
        <v>0.9972933353444855</v>
      </c>
      <c r="Z811">
        <v>0.99761933850472706</v>
      </c>
      <c r="AA811">
        <v>0.99640682968449223</v>
      </c>
      <c r="AB811">
        <v>0.99725658295625197</v>
      </c>
      <c r="AC811">
        <v>0.99748291191583238</v>
      </c>
      <c r="AD811">
        <v>0.99770101366112429</v>
      </c>
      <c r="AE811">
        <v>0.9980976867125092</v>
      </c>
      <c r="AF811">
        <v>0.99724511418081851</v>
      </c>
      <c r="AG811">
        <v>0.9957775649022752</v>
      </c>
      <c r="AH811">
        <v>0.99958046319506011</v>
      </c>
      <c r="AI811">
        <v>0.99779426869796639</v>
      </c>
      <c r="AJ811">
        <v>0.9970428082711752</v>
      </c>
      <c r="AK811">
        <v>0.99210089556228831</v>
      </c>
      <c r="AL811">
        <v>0.99902495395149082</v>
      </c>
      <c r="AM811">
        <v>0.99825497027834409</v>
      </c>
      <c r="AN811">
        <v>0.99739168690466407</v>
      </c>
      <c r="AO811">
        <v>0.99393401354482258</v>
      </c>
      <c r="AP811">
        <v>0.99926285904005718</v>
      </c>
      <c r="AQ811">
        <v>0.99812255040104991</v>
      </c>
      <c r="AR811">
        <v>0.99704378961962936</v>
      </c>
      <c r="AS811">
        <v>0.99481037990851284</v>
      </c>
      <c r="AT811">
        <v>0.99962053535136908</v>
      </c>
      <c r="AU811">
        <v>0.99822456096493484</v>
      </c>
      <c r="AV811">
        <v>0.99706882326321689</v>
      </c>
      <c r="AW811">
        <v>0.99589771579635245</v>
      </c>
      <c r="AX811">
        <v>0.99962968444225386</v>
      </c>
      <c r="AY811">
        <v>1146.455790567398</v>
      </c>
      <c r="AZ811">
        <f>_xlfn.STDEV.S(HyperP_results[[#This Row],[Train Time Fold 1]:[Train Time Fold 5]])</f>
        <v>94.71387332631781</v>
      </c>
      <c r="BA811">
        <v>1032.1370134353638</v>
      </c>
      <c r="BB811">
        <v>1276.6845376491547</v>
      </c>
      <c r="BC811">
        <v>1087.5235476493835</v>
      </c>
      <c r="BD811">
        <v>1140.984575510025</v>
      </c>
      <c r="BE811">
        <v>1194.9492785930634</v>
      </c>
    </row>
    <row r="812" spans="1:57" x14ac:dyDescent="0.25">
      <c r="A812" t="s">
        <v>7</v>
      </c>
      <c r="B8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0.52232647875145366</v>
      </c>
      <c r="C812">
        <v>57</v>
      </c>
      <c r="D812">
        <v>0.85</v>
      </c>
      <c r="E812">
        <v>0.999</v>
      </c>
      <c r="F812">
        <v>256</v>
      </c>
      <c r="G812">
        <v>3</v>
      </c>
      <c r="H812">
        <v>16</v>
      </c>
      <c r="I812">
        <v>3</v>
      </c>
      <c r="J812">
        <v>0</v>
      </c>
      <c r="K812">
        <v>1</v>
      </c>
      <c r="L812" t="b">
        <v>0</v>
      </c>
      <c r="M8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12">
        <f>STANDARDIZE(HyperP_results[[#This Row],[Nparam]],AVERAGE(M:M),_xlfn.STDEV.S(M:M))</f>
        <v>1.1507895829812727</v>
      </c>
      <c r="O812">
        <f>STANDARDIZE(HyperP_results[[#This Row],[AvgOACC]],AVERAGE(P:P),_xlfn.STDEV.S(P:P))</f>
        <v>0.39739739488774384</v>
      </c>
      <c r="P812">
        <v>0.97620649413056915</v>
      </c>
      <c r="Q812">
        <f>_xlfn.STDEV.S(HyperP_results[[#This Row],[OACC Fold 1]:[OACC fold 5]])</f>
        <v>1.6917318287651378E-3</v>
      </c>
      <c r="R812">
        <v>0.97446282693759867</v>
      </c>
      <c r="S812">
        <v>0.97624768311937937</v>
      </c>
      <c r="T812">
        <v>0.97494336514038582</v>
      </c>
      <c r="U812">
        <v>0.97659092469279885</v>
      </c>
      <c r="V812">
        <v>0.9787876707626828</v>
      </c>
      <c r="W812">
        <f>STANDARDIZE(HyperP_results[[#This Row],[AvgROCAUC]],AVERAGE(Y:Y),_xlfn.STDEV.S(Y:Y))</f>
        <v>0.46568571962877225</v>
      </c>
      <c r="X812">
        <f>_xlfn.STDEV.S(HyperP_results[[#This Row],[ROC_AUC Fold 1]:[ROC_AUC Fold 5]])</f>
        <v>3.5565359587359238E-4</v>
      </c>
      <c r="Y812">
        <v>0.99723300777285639</v>
      </c>
      <c r="Z812">
        <v>0.99723416049380009</v>
      </c>
      <c r="AA812">
        <v>0.99694121296234572</v>
      </c>
      <c r="AB812">
        <v>0.99689643247353921</v>
      </c>
      <c r="AC812">
        <v>0.99731121402226608</v>
      </c>
      <c r="AD812">
        <v>0.99778201891233131</v>
      </c>
      <c r="AE812">
        <v>0.99814791560697025</v>
      </c>
      <c r="AF812">
        <v>0.99731084601124431</v>
      </c>
      <c r="AG812">
        <v>0.99443815719123141</v>
      </c>
      <c r="AH812">
        <v>0.99937975770679499</v>
      </c>
      <c r="AI812">
        <v>0.9981322046106037</v>
      </c>
      <c r="AJ812">
        <v>0.99809299924528749</v>
      </c>
      <c r="AK812">
        <v>0.99236143289966139</v>
      </c>
      <c r="AL812">
        <v>0.99956816865534681</v>
      </c>
      <c r="AM812">
        <v>0.99769352157209501</v>
      </c>
      <c r="AN812">
        <v>0.99707902558393946</v>
      </c>
      <c r="AO812">
        <v>0.99363111150715866</v>
      </c>
      <c r="AP812">
        <v>0.99919704878191851</v>
      </c>
      <c r="AQ812">
        <v>0.99844297178366792</v>
      </c>
      <c r="AR812">
        <v>0.9976477818192051</v>
      </c>
      <c r="AS812">
        <v>0.99341427553020856</v>
      </c>
      <c r="AT812">
        <v>0.99942385144151469</v>
      </c>
      <c r="AU812">
        <v>0.9983661721126631</v>
      </c>
      <c r="AV812">
        <v>0.99789491498559824</v>
      </c>
      <c r="AW812">
        <v>0.99547169250876255</v>
      </c>
      <c r="AX812">
        <v>0.99975169625868543</v>
      </c>
      <c r="AY812">
        <v>1351.177472114563</v>
      </c>
      <c r="AZ812">
        <f>_xlfn.STDEV.S(HyperP_results[[#This Row],[Train Time Fold 1]:[Train Time Fold 5]])</f>
        <v>129.52002638463534</v>
      </c>
      <c r="BA812">
        <v>1412.4258134365082</v>
      </c>
      <c r="BB812">
        <v>1468.1405391693115</v>
      </c>
      <c r="BC812">
        <v>1439.9873695373535</v>
      </c>
      <c r="BD812">
        <v>1273.0411987304688</v>
      </c>
      <c r="BE812">
        <v>1162.292439699173</v>
      </c>
    </row>
    <row r="813" spans="1:57" x14ac:dyDescent="0.25">
      <c r="A813" t="s">
        <v>10</v>
      </c>
      <c r="B8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0.52198510201059456</v>
      </c>
      <c r="C813">
        <v>70</v>
      </c>
      <c r="D813">
        <v>0.9</v>
      </c>
      <c r="E813">
        <v>0.9</v>
      </c>
      <c r="F813">
        <v>256</v>
      </c>
      <c r="G813">
        <v>4</v>
      </c>
      <c r="H813">
        <v>4</v>
      </c>
      <c r="I813">
        <v>5</v>
      </c>
      <c r="J813">
        <v>0</v>
      </c>
      <c r="K813">
        <v>1</v>
      </c>
      <c r="L813" t="b">
        <v>0</v>
      </c>
      <c r="M8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3">
        <f>STANDARDIZE(HyperP_results[[#This Row],[Nparam]],AVERAGE(M:M),_xlfn.STDEV.S(M:M))</f>
        <v>1.8393782851741201</v>
      </c>
      <c r="O813">
        <f>STANDARDIZE(HyperP_results[[#This Row],[AvgOACC]],AVERAGE(P:P),_xlfn.STDEV.S(P:P))</f>
        <v>0.79548571714028327</v>
      </c>
      <c r="P813">
        <v>0.98747854740166119</v>
      </c>
      <c r="Q813">
        <f>_xlfn.STDEV.S(HyperP_results[[#This Row],[OACC Fold 1]:[OACC fold 5]])</f>
        <v>2.0517693919182866E-3</v>
      </c>
      <c r="R813">
        <v>0.98853573144779294</v>
      </c>
      <c r="S813">
        <v>0.98970275279741882</v>
      </c>
      <c r="T813">
        <v>0.98476007414017985</v>
      </c>
      <c r="U813">
        <v>0.98846708313310905</v>
      </c>
      <c r="V813">
        <v>0.98592709548980573</v>
      </c>
      <c r="W813">
        <f>STANDARDIZE(HyperP_results[[#This Row],[AvgROCAUC]],AVERAGE(Y:Y),_xlfn.STDEV.S(Y:Y))</f>
        <v>0.71988400037146405</v>
      </c>
      <c r="X813">
        <f>_xlfn.STDEV.S(HyperP_results[[#This Row],[ROC_AUC Fold 1]:[ROC_AUC Fold 5]])</f>
        <v>1.7697679377022985E-4</v>
      </c>
      <c r="Y813">
        <v>0.9989035678740128</v>
      </c>
      <c r="Z813">
        <v>0.99870034702987442</v>
      </c>
      <c r="AA813">
        <v>0.9991108210593741</v>
      </c>
      <c r="AB813">
        <v>0.99875673344451288</v>
      </c>
      <c r="AC813">
        <v>0.99904306436551504</v>
      </c>
      <c r="AD813">
        <v>0.99890687347078799</v>
      </c>
      <c r="AE813">
        <v>0.99930679689144108</v>
      </c>
      <c r="AF813">
        <v>0.99799567910423981</v>
      </c>
      <c r="AG813">
        <v>0.99791443889978015</v>
      </c>
      <c r="AH813">
        <v>0.99960966272687957</v>
      </c>
      <c r="AI813">
        <v>0.99956755699503907</v>
      </c>
      <c r="AJ813">
        <v>0.99929790998701662</v>
      </c>
      <c r="AK813">
        <v>0.99812124992574125</v>
      </c>
      <c r="AL813">
        <v>0.99945216048097152</v>
      </c>
      <c r="AM813">
        <v>0.99912302935014718</v>
      </c>
      <c r="AN813">
        <v>0.99831713552903567</v>
      </c>
      <c r="AO813">
        <v>0.99765750311887347</v>
      </c>
      <c r="AP813">
        <v>0.99971014473603259</v>
      </c>
      <c r="AQ813">
        <v>0.9992776606606103</v>
      </c>
      <c r="AR813">
        <v>0.99840971557188918</v>
      </c>
      <c r="AS813">
        <v>0.99842582278857006</v>
      </c>
      <c r="AT813">
        <v>0.99987883558759072</v>
      </c>
      <c r="AU813">
        <v>0.99923336317361733</v>
      </c>
      <c r="AV813">
        <v>0.99867858653234409</v>
      </c>
      <c r="AW813">
        <v>0.99810238816610231</v>
      </c>
      <c r="AX813">
        <v>0.99989536714741556</v>
      </c>
      <c r="AY813">
        <v>1524.7040734767913</v>
      </c>
      <c r="AZ813">
        <f>_xlfn.STDEV.S(HyperP_results[[#This Row],[Train Time Fold 1]:[Train Time Fold 5]])</f>
        <v>302.16995810331281</v>
      </c>
      <c r="BA813">
        <v>1514.206723690033</v>
      </c>
      <c r="BB813">
        <v>1933.2518367767334</v>
      </c>
      <c r="BC813">
        <v>1345.5522277355194</v>
      </c>
      <c r="BD813">
        <v>1681.8552300930023</v>
      </c>
      <c r="BE813">
        <v>1148.6543490886688</v>
      </c>
    </row>
    <row r="814" spans="1:57" x14ac:dyDescent="0.25">
      <c r="A814" t="s">
        <v>4</v>
      </c>
      <c r="B8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0.52045860873420646</v>
      </c>
      <c r="C814">
        <v>62</v>
      </c>
      <c r="D814">
        <v>0.85</v>
      </c>
      <c r="E814">
        <v>0.9</v>
      </c>
      <c r="F814">
        <v>256</v>
      </c>
      <c r="G814">
        <v>4</v>
      </c>
      <c r="H814">
        <v>1</v>
      </c>
      <c r="I814">
        <v>5</v>
      </c>
      <c r="J814">
        <v>0</v>
      </c>
      <c r="K814">
        <v>1</v>
      </c>
      <c r="L814" t="b">
        <v>0</v>
      </c>
      <c r="M8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4">
        <f>STANDARDIZE(HyperP_results[[#This Row],[Nparam]],AVERAGE(M:M),_xlfn.STDEV.S(M:M))</f>
        <v>1.8393782851741201</v>
      </c>
      <c r="O814">
        <f>STANDARDIZE(HyperP_results[[#This Row],[AvgOACC]],AVERAGE(P:P),_xlfn.STDEV.S(P:P))</f>
        <v>0.78869736572550764</v>
      </c>
      <c r="P814">
        <v>0.98728633212054651</v>
      </c>
      <c r="Q814">
        <f>_xlfn.STDEV.S(HyperP_results[[#This Row],[OACC Fold 1]:[OACC fold 5]])</f>
        <v>1.4614192726832074E-3</v>
      </c>
      <c r="R814">
        <v>0.98791789661563811</v>
      </c>
      <c r="S814">
        <v>0.98771195167158643</v>
      </c>
      <c r="T814">
        <v>0.98730006178348317</v>
      </c>
      <c r="U814">
        <v>0.98867302807716073</v>
      </c>
      <c r="V814">
        <v>0.98482872245486375</v>
      </c>
      <c r="W814">
        <f>STANDARDIZE(HyperP_results[[#This Row],[AvgROCAUC]],AVERAGE(Y:Y),_xlfn.STDEV.S(Y:Y))</f>
        <v>0.70993859696688444</v>
      </c>
      <c r="X814">
        <f>_xlfn.STDEV.S(HyperP_results[[#This Row],[ROC_AUC Fold 1]:[ROC_AUC Fold 5]])</f>
        <v>3.4833277535836494E-4</v>
      </c>
      <c r="Y814">
        <v>0.99883820789569566</v>
      </c>
      <c r="Z814">
        <v>0.99917585058061531</v>
      </c>
      <c r="AA814">
        <v>0.99857253099548415</v>
      </c>
      <c r="AB814">
        <v>0.99892255404098285</v>
      </c>
      <c r="AC814">
        <v>0.99913516865227647</v>
      </c>
      <c r="AD814">
        <v>0.99838493520911964</v>
      </c>
      <c r="AE814">
        <v>0.99932787991050609</v>
      </c>
      <c r="AF814">
        <v>0.99911337944560097</v>
      </c>
      <c r="AG814">
        <v>0.99854096120715274</v>
      </c>
      <c r="AH814">
        <v>0.99985568278616788</v>
      </c>
      <c r="AI814">
        <v>0.99945903634978683</v>
      </c>
      <c r="AJ814">
        <v>0.99945981396595862</v>
      </c>
      <c r="AK814">
        <v>0.99467088457197184</v>
      </c>
      <c r="AL814">
        <v>0.99986430045419139</v>
      </c>
      <c r="AM814">
        <v>0.9993982080784034</v>
      </c>
      <c r="AN814">
        <v>0.99897823109904371</v>
      </c>
      <c r="AO814">
        <v>0.99725112130933291</v>
      </c>
      <c r="AP814">
        <v>0.99980096059421908</v>
      </c>
      <c r="AQ814">
        <v>0.99950237902484584</v>
      </c>
      <c r="AR814">
        <v>0.99913387666708875</v>
      </c>
      <c r="AS814">
        <v>0.99771579635240304</v>
      </c>
      <c r="AT814">
        <v>0.99993210713875558</v>
      </c>
      <c r="AU814">
        <v>0.99926232580227836</v>
      </c>
      <c r="AV814">
        <v>0.99820105867130615</v>
      </c>
      <c r="AW814">
        <v>0.99587599506920932</v>
      </c>
      <c r="AX814">
        <v>0.99963428053186631</v>
      </c>
      <c r="AY814">
        <v>1485.4507840156555</v>
      </c>
      <c r="AZ814">
        <f>_xlfn.STDEV.S(HyperP_results[[#This Row],[Train Time Fold 1]:[Train Time Fold 5]])</f>
        <v>148.39489807637665</v>
      </c>
      <c r="BA814">
        <v>1568.3557605743408</v>
      </c>
      <c r="BB814">
        <v>1568.1075019836426</v>
      </c>
      <c r="BC814">
        <v>1258.8602201938629</v>
      </c>
      <c r="BD814">
        <v>1618.856593132019</v>
      </c>
      <c r="BE814">
        <v>1413.0738441944122</v>
      </c>
    </row>
    <row r="815" spans="1:57" x14ac:dyDescent="0.25">
      <c r="A815" t="s">
        <v>4</v>
      </c>
      <c r="B8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0.52003038775132415</v>
      </c>
      <c r="C815">
        <v>78</v>
      </c>
      <c r="D815">
        <v>0.85</v>
      </c>
      <c r="E815">
        <v>0.9</v>
      </c>
      <c r="F815">
        <v>256</v>
      </c>
      <c r="G815">
        <v>4</v>
      </c>
      <c r="H815">
        <v>16</v>
      </c>
      <c r="I815">
        <v>5</v>
      </c>
      <c r="J815">
        <v>0</v>
      </c>
      <c r="K815">
        <v>1</v>
      </c>
      <c r="L815" t="b">
        <v>0</v>
      </c>
      <c r="M8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5">
        <f>STANDARDIZE(HyperP_results[[#This Row],[Nparam]],AVERAGE(M:M),_xlfn.STDEV.S(M:M))</f>
        <v>1.8393782851741201</v>
      </c>
      <c r="O815">
        <f>STANDARDIZE(HyperP_results[[#This Row],[AvgOACC]],AVERAGE(P:P),_xlfn.STDEV.S(P:P))</f>
        <v>0.7993647750915881</v>
      </c>
      <c r="P815">
        <v>0.98758838470515542</v>
      </c>
      <c r="Q815">
        <f>_xlfn.STDEV.S(HyperP_results[[#This Row],[OACC Fold 1]:[OACC fold 5]])</f>
        <v>9.4425750609179444E-4</v>
      </c>
      <c r="R815">
        <v>0.98702546852474771</v>
      </c>
      <c r="S815">
        <v>0.98881032470652841</v>
      </c>
      <c r="T815">
        <v>0.98675087526601224</v>
      </c>
      <c r="U815">
        <v>0.98839843481842515</v>
      </c>
      <c r="V815">
        <v>0.98695682021006381</v>
      </c>
      <c r="W815">
        <f>STANDARDIZE(HyperP_results[[#This Row],[AvgROCAUC]],AVERAGE(Y:Y),_xlfn.STDEV.S(Y:Y))</f>
        <v>0.69488882805935281</v>
      </c>
      <c r="X815">
        <f>_xlfn.STDEV.S(HyperP_results[[#This Row],[ROC_AUC Fold 1]:[ROC_AUC Fold 5]])</f>
        <v>3.9125265615140863E-4</v>
      </c>
      <c r="Y815">
        <v>0.99873930264977862</v>
      </c>
      <c r="Z815">
        <v>0.99899785981358613</v>
      </c>
      <c r="AA815">
        <v>0.99929791086343023</v>
      </c>
      <c r="AB815">
        <v>0.99854308617458865</v>
      </c>
      <c r="AC815">
        <v>0.99846146212053799</v>
      </c>
      <c r="AD815">
        <v>0.99839619427675019</v>
      </c>
      <c r="AE815">
        <v>0.99900192254758458</v>
      </c>
      <c r="AF815">
        <v>0.99912185977752643</v>
      </c>
      <c r="AG815">
        <v>0.998329434741282</v>
      </c>
      <c r="AH815">
        <v>0.99979105027599224</v>
      </c>
      <c r="AI815">
        <v>0.99955526017467844</v>
      </c>
      <c r="AJ815">
        <v>0.99897280590853244</v>
      </c>
      <c r="AK815">
        <v>0.99863508435810622</v>
      </c>
      <c r="AL815">
        <v>0.99992929203386793</v>
      </c>
      <c r="AM815">
        <v>0.99919242199524061</v>
      </c>
      <c r="AN815">
        <v>0.99873622686702479</v>
      </c>
      <c r="AO815">
        <v>0.99633239024535147</v>
      </c>
      <c r="AP815">
        <v>0.99964977797152854</v>
      </c>
      <c r="AQ815">
        <v>0.99887006205506002</v>
      </c>
      <c r="AR815">
        <v>0.99891075876381197</v>
      </c>
      <c r="AS815">
        <v>0.99631256312006178</v>
      </c>
      <c r="AT815">
        <v>0.99994463148294954</v>
      </c>
      <c r="AU815">
        <v>0.99926689732608298</v>
      </c>
      <c r="AV815">
        <v>0.99896301093999851</v>
      </c>
      <c r="AW815">
        <v>0.9950693206796174</v>
      </c>
      <c r="AX815">
        <v>0.99959353332489576</v>
      </c>
      <c r="AY815">
        <v>1537.3887799263</v>
      </c>
      <c r="AZ815">
        <f>_xlfn.STDEV.S(HyperP_results[[#This Row],[Train Time Fold 1]:[Train Time Fold 5]])</f>
        <v>153.95402494763943</v>
      </c>
      <c r="BA815">
        <v>1536.831757068634</v>
      </c>
      <c r="BB815">
        <v>1644.5510630607605</v>
      </c>
      <c r="BC815">
        <v>1287.0940606594086</v>
      </c>
      <c r="BD815">
        <v>1681.1797573566437</v>
      </c>
      <c r="BE815">
        <v>1537.2872614860535</v>
      </c>
    </row>
    <row r="816" spans="1:57" x14ac:dyDescent="0.25">
      <c r="A816" t="s">
        <v>3</v>
      </c>
      <c r="B8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0.51948991236997255</v>
      </c>
      <c r="C816">
        <v>62</v>
      </c>
      <c r="D816">
        <v>0.9</v>
      </c>
      <c r="E816">
        <v>0.999</v>
      </c>
      <c r="F816">
        <v>256</v>
      </c>
      <c r="G816">
        <v>4</v>
      </c>
      <c r="H816">
        <v>1</v>
      </c>
      <c r="I816">
        <v>5</v>
      </c>
      <c r="J816">
        <v>0</v>
      </c>
      <c r="K816">
        <v>1</v>
      </c>
      <c r="L816" t="b">
        <v>0</v>
      </c>
      <c r="M8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6">
        <f>STANDARDIZE(HyperP_results[[#This Row],[Nparam]],AVERAGE(M:M),_xlfn.STDEV.S(M:M))</f>
        <v>1.8393782851741201</v>
      </c>
      <c r="O816">
        <f>STANDARDIZE(HyperP_results[[#This Row],[AvgOACC]],AVERAGE(P:P),_xlfn.STDEV.S(P:P))</f>
        <v>0.75524049089551104</v>
      </c>
      <c r="P816">
        <v>0.98633898537790898</v>
      </c>
      <c r="Q816">
        <f>_xlfn.STDEV.S(HyperP_results[[#This Row],[OACC Fold 1]:[OACC fold 5]])</f>
        <v>4.0383067655236221E-3</v>
      </c>
      <c r="R816">
        <v>0.98496601908423154</v>
      </c>
      <c r="S816">
        <v>0.98414223930802502</v>
      </c>
      <c r="T816">
        <v>0.99313516853161254</v>
      </c>
      <c r="U816">
        <v>0.98661357863664445</v>
      </c>
      <c r="V816">
        <v>0.98283792132903136</v>
      </c>
      <c r="W816">
        <f>STANDARDIZE(HyperP_results[[#This Row],[AvgROCAUC]],AVERAGE(Y:Y),_xlfn.STDEV.S(Y:Y))</f>
        <v>0.73205324744101707</v>
      </c>
      <c r="X816">
        <f>_xlfn.STDEV.S(HyperP_results[[#This Row],[ROC_AUC Fold 1]:[ROC_AUC Fold 5]])</f>
        <v>4.089073188211055E-4</v>
      </c>
      <c r="Y816">
        <v>0.99898354268169487</v>
      </c>
      <c r="Z816">
        <v>0.99899178459882243</v>
      </c>
      <c r="AA816">
        <v>0.99871536545125394</v>
      </c>
      <c r="AB816">
        <v>0.99960885906964181</v>
      </c>
      <c r="AC816">
        <v>0.99906453905676829</v>
      </c>
      <c r="AD816">
        <v>0.99853716523198788</v>
      </c>
      <c r="AE816">
        <v>0.99925183251557059</v>
      </c>
      <c r="AF816">
        <v>0.99932846140115816</v>
      </c>
      <c r="AG816">
        <v>0.99760218024119285</v>
      </c>
      <c r="AH816">
        <v>0.99990379809929864</v>
      </c>
      <c r="AI816">
        <v>0.99907025429052942</v>
      </c>
      <c r="AJ816">
        <v>0.99903590846574131</v>
      </c>
      <c r="AK816">
        <v>0.99687258658587297</v>
      </c>
      <c r="AL816">
        <v>0.99982075250511304</v>
      </c>
      <c r="AM816">
        <v>0.99967930856956244</v>
      </c>
      <c r="AN816">
        <v>0.9995509867921607</v>
      </c>
      <c r="AO816">
        <v>0.99931280817441936</v>
      </c>
      <c r="AP816">
        <v>0.99996876095341514</v>
      </c>
      <c r="AQ816">
        <v>0.99931547699993073</v>
      </c>
      <c r="AR816">
        <v>0.99904227797268952</v>
      </c>
      <c r="AS816">
        <v>0.99831896423691568</v>
      </c>
      <c r="AT816">
        <v>0.99977177542518003</v>
      </c>
      <c r="AU816">
        <v>0.99907458470020938</v>
      </c>
      <c r="AV816">
        <v>0.99903031663115294</v>
      </c>
      <c r="AW816">
        <v>0.99647964563654723</v>
      </c>
      <c r="AX816">
        <v>0.99969869760034136</v>
      </c>
      <c r="AY816">
        <v>1886.0279064178467</v>
      </c>
      <c r="AZ816">
        <f>_xlfn.STDEV.S(HyperP_results[[#This Row],[Train Time Fold 1]:[Train Time Fold 5]])</f>
        <v>770.28614176608903</v>
      </c>
      <c r="BA816">
        <v>1618.4713571071625</v>
      </c>
      <c r="BB816">
        <v>1361.7649648189545</v>
      </c>
      <c r="BC816">
        <v>3186.3758106231689</v>
      </c>
      <c r="BD816">
        <v>1953.259871006012</v>
      </c>
      <c r="BE816">
        <v>1310.2675285339355</v>
      </c>
    </row>
    <row r="817" spans="1:57" x14ac:dyDescent="0.25">
      <c r="A817" t="s">
        <v>4</v>
      </c>
      <c r="B8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0.51947019581265075</v>
      </c>
      <c r="C817">
        <v>74</v>
      </c>
      <c r="D817">
        <v>0.85</v>
      </c>
      <c r="E817">
        <v>0.9</v>
      </c>
      <c r="F817">
        <v>256</v>
      </c>
      <c r="G817">
        <v>4</v>
      </c>
      <c r="H817">
        <v>8</v>
      </c>
      <c r="I817">
        <v>5</v>
      </c>
      <c r="J817">
        <v>0</v>
      </c>
      <c r="K817">
        <v>1</v>
      </c>
      <c r="L817" t="b">
        <v>0</v>
      </c>
      <c r="M8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7">
        <f>STANDARDIZE(HyperP_results[[#This Row],[Nparam]],AVERAGE(M:M),_xlfn.STDEV.S(M:M))</f>
        <v>1.8393782851741201</v>
      </c>
      <c r="O817">
        <f>STANDARDIZE(HyperP_results[[#This Row],[AvgOACC]],AVERAGE(P:P),_xlfn.STDEV.S(P:P))</f>
        <v>0.79694036387202649</v>
      </c>
      <c r="P817">
        <v>0.98751973639047164</v>
      </c>
      <c r="Q817">
        <f>_xlfn.STDEV.S(HyperP_results[[#This Row],[OACC Fold 1]:[OACC fold 5]])</f>
        <v>7.9377164932038931E-4</v>
      </c>
      <c r="R817">
        <v>0.98654493032196056</v>
      </c>
      <c r="S817">
        <v>0.98723141346879939</v>
      </c>
      <c r="T817">
        <v>0.98730006178348317</v>
      </c>
      <c r="U817">
        <v>0.98784924830095422</v>
      </c>
      <c r="V817">
        <v>0.98867302807716073</v>
      </c>
      <c r="W817">
        <f>STANDARDIZE(HyperP_results[[#This Row],[AvgROCAUC]],AVERAGE(Y:Y),_xlfn.STDEV.S(Y:Y))</f>
        <v>0.69117394875620586</v>
      </c>
      <c r="X817">
        <f>_xlfn.STDEV.S(HyperP_results[[#This Row],[ROC_AUC Fold 1]:[ROC_AUC Fold 5]])</f>
        <v>3.6994295521736127E-4</v>
      </c>
      <c r="Y817">
        <v>0.99871488891603377</v>
      </c>
      <c r="Z817">
        <v>0.99863845305006949</v>
      </c>
      <c r="AA817">
        <v>0.99897844357656729</v>
      </c>
      <c r="AB817">
        <v>0.99811798096329862</v>
      </c>
      <c r="AC817">
        <v>0.99904600746005923</v>
      </c>
      <c r="AD817">
        <v>0.99879355953017379</v>
      </c>
      <c r="AE817">
        <v>0.99920926140571087</v>
      </c>
      <c r="AF817">
        <v>0.99824808933307563</v>
      </c>
      <c r="AG817">
        <v>0.99703135210598226</v>
      </c>
      <c r="AH817">
        <v>0.99965606886918557</v>
      </c>
      <c r="AI817">
        <v>0.99946380076489116</v>
      </c>
      <c r="AJ817">
        <v>0.99857578565275973</v>
      </c>
      <c r="AK817">
        <v>0.99864674300481193</v>
      </c>
      <c r="AL817">
        <v>0.99894203762232558</v>
      </c>
      <c r="AM817">
        <v>0.99928257938875442</v>
      </c>
      <c r="AN817">
        <v>0.99840706778266353</v>
      </c>
      <c r="AO817">
        <v>0.99458838293827601</v>
      </c>
      <c r="AP817">
        <v>0.99920214756883219</v>
      </c>
      <c r="AQ817">
        <v>0.99928034184967707</v>
      </c>
      <c r="AR817">
        <v>0.99877455500476597</v>
      </c>
      <c r="AS817">
        <v>0.99871766025069797</v>
      </c>
      <c r="AT817">
        <v>0.99957224768487785</v>
      </c>
      <c r="AU817">
        <v>0.99947104383319774</v>
      </c>
      <c r="AV817">
        <v>0.99882925129408384</v>
      </c>
      <c r="AW817">
        <v>0.9969024015327036</v>
      </c>
      <c r="AX817">
        <v>0.9995753213198062</v>
      </c>
      <c r="AY817">
        <v>1609.0583056449891</v>
      </c>
      <c r="AZ817">
        <f>_xlfn.STDEV.S(HyperP_results[[#This Row],[Train Time Fold 1]:[Train Time Fold 5]])</f>
        <v>228.01804136234153</v>
      </c>
      <c r="BA817">
        <v>1512.9759554862976</v>
      </c>
      <c r="BB817">
        <v>1331.4556045532227</v>
      </c>
      <c r="BC817">
        <v>1512.5971443653107</v>
      </c>
      <c r="BD817">
        <v>1813.7147645950317</v>
      </c>
      <c r="BE817">
        <v>1874.5480592250824</v>
      </c>
    </row>
    <row r="818" spans="1:57" x14ac:dyDescent="0.25">
      <c r="A818" t="s">
        <v>10</v>
      </c>
      <c r="B8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0.51855858001159871</v>
      </c>
      <c r="C818">
        <v>78</v>
      </c>
      <c r="D818">
        <v>0.9</v>
      </c>
      <c r="E818">
        <v>0.9</v>
      </c>
      <c r="F818">
        <v>256</v>
      </c>
      <c r="G818">
        <v>4</v>
      </c>
      <c r="H818">
        <v>16</v>
      </c>
      <c r="I818">
        <v>5</v>
      </c>
      <c r="J818">
        <v>0</v>
      </c>
      <c r="K818">
        <v>1</v>
      </c>
      <c r="L818" t="b">
        <v>0</v>
      </c>
      <c r="M8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8">
        <f>STANDARDIZE(HyperP_results[[#This Row],[Nparam]],AVERAGE(M:M),_xlfn.STDEV.S(M:M))</f>
        <v>1.8393782851741201</v>
      </c>
      <c r="O818">
        <f>STANDARDIZE(HyperP_results[[#This Row],[AvgOACC]],AVERAGE(P:P),_xlfn.STDEV.S(P:P))</f>
        <v>0.7920915414328954</v>
      </c>
      <c r="P818">
        <v>0.98738243976110385</v>
      </c>
      <c r="Q818">
        <f>_xlfn.STDEV.S(HyperP_results[[#This Row],[OACC Fold 1]:[OACC fold 5]])</f>
        <v>1.8512148050452053E-3</v>
      </c>
      <c r="R818">
        <v>0.98750600672753486</v>
      </c>
      <c r="S818">
        <v>0.98832978650374137</v>
      </c>
      <c r="T818">
        <v>0.98421088762270881</v>
      </c>
      <c r="U818">
        <v>0.98791789661563811</v>
      </c>
      <c r="V818">
        <v>0.9889476213358962</v>
      </c>
      <c r="W818">
        <f>STANDARDIZE(HyperP_results[[#This Row],[AvgROCAUC]],AVERAGE(Y:Y),_xlfn.STDEV.S(Y:Y))</f>
        <v>0.68600971900828644</v>
      </c>
      <c r="X818">
        <f>_xlfn.STDEV.S(HyperP_results[[#This Row],[ROC_AUC Fold 1]:[ROC_AUC Fold 5]])</f>
        <v>2.8092846795470884E-4</v>
      </c>
      <c r="Y818">
        <v>0.99868095022791648</v>
      </c>
      <c r="Z818">
        <v>0.99873841624064985</v>
      </c>
      <c r="AA818">
        <v>0.99890201191715589</v>
      </c>
      <c r="AB818">
        <v>0.998375962913158</v>
      </c>
      <c r="AC818">
        <v>0.9989858521838566</v>
      </c>
      <c r="AD818">
        <v>0.9984025078847627</v>
      </c>
      <c r="AE818">
        <v>0.99914602199308011</v>
      </c>
      <c r="AF818">
        <v>0.99881079083353874</v>
      </c>
      <c r="AG818">
        <v>0.99716397849462357</v>
      </c>
      <c r="AH818">
        <v>0.99971176773017678</v>
      </c>
      <c r="AI818">
        <v>0.99925758067630399</v>
      </c>
      <c r="AJ818">
        <v>0.99832330135988967</v>
      </c>
      <c r="AK818">
        <v>0.99852930256044681</v>
      </c>
      <c r="AL818">
        <v>0.99976317211993648</v>
      </c>
      <c r="AM818">
        <v>0.99902236902536079</v>
      </c>
      <c r="AN818">
        <v>0.99899304390590027</v>
      </c>
      <c r="AO818">
        <v>0.99539498306897178</v>
      </c>
      <c r="AP818">
        <v>0.99986812095368172</v>
      </c>
      <c r="AQ818">
        <v>0.99918622053995287</v>
      </c>
      <c r="AR818">
        <v>0.99903805632273546</v>
      </c>
      <c r="AS818">
        <v>0.99816695627636187</v>
      </c>
      <c r="AT818">
        <v>0.9999132775341244</v>
      </c>
      <c r="AU818">
        <v>0.99914237634751446</v>
      </c>
      <c r="AV818">
        <v>0.99892646033907995</v>
      </c>
      <c r="AW818">
        <v>0.99526090863185401</v>
      </c>
      <c r="AX818">
        <v>0.99966531849953066</v>
      </c>
      <c r="AY818">
        <v>1809.861172056198</v>
      </c>
      <c r="AZ818">
        <f>_xlfn.STDEV.S(HyperP_results[[#This Row],[Train Time Fold 1]:[Train Time Fold 5]])</f>
        <v>242.95688463938839</v>
      </c>
      <c r="BA818">
        <v>1861.0300116539001</v>
      </c>
      <c r="BB818">
        <v>1715.400723695755</v>
      </c>
      <c r="BC818">
        <v>1532.2287204265594</v>
      </c>
      <c r="BD818">
        <v>1751.2395877838135</v>
      </c>
      <c r="BE818">
        <v>2189.4068167209625</v>
      </c>
    </row>
    <row r="819" spans="1:57" x14ac:dyDescent="0.25">
      <c r="A819" t="s">
        <v>10</v>
      </c>
      <c r="B8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0.51736169216862116</v>
      </c>
      <c r="C819">
        <v>62</v>
      </c>
      <c r="D819">
        <v>0.9</v>
      </c>
      <c r="E819">
        <v>0.9</v>
      </c>
      <c r="F819">
        <v>256</v>
      </c>
      <c r="G819">
        <v>4</v>
      </c>
      <c r="H819">
        <v>1</v>
      </c>
      <c r="I819">
        <v>5</v>
      </c>
      <c r="J819">
        <v>0</v>
      </c>
      <c r="K819">
        <v>1</v>
      </c>
      <c r="L819" t="b">
        <v>0</v>
      </c>
      <c r="M8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19">
        <f>STANDARDIZE(HyperP_results[[#This Row],[Nparam]],AVERAGE(M:M),_xlfn.STDEV.S(M:M))</f>
        <v>1.8393782851741201</v>
      </c>
      <c r="O819">
        <f>STANDARDIZE(HyperP_results[[#This Row],[AvgOACC]],AVERAGE(P:P),_xlfn.STDEV.S(P:P))</f>
        <v>0.77415089840811435</v>
      </c>
      <c r="P819">
        <v>0.98687444223244314</v>
      </c>
      <c r="Q819">
        <f>_xlfn.STDEV.S(HyperP_results[[#This Row],[OACC Fold 1]:[OACC fold 5]])</f>
        <v>1.3199412611831437E-3</v>
      </c>
      <c r="R819">
        <v>0.98736871009816707</v>
      </c>
      <c r="S819">
        <v>0.98791789661563811</v>
      </c>
      <c r="T819">
        <v>0.98517196402828311</v>
      </c>
      <c r="U819">
        <v>0.98578979886043794</v>
      </c>
      <c r="V819">
        <v>0.98812384155968969</v>
      </c>
      <c r="W819">
        <f>STANDARDIZE(HyperP_results[[#This Row],[AvgROCAUC]],AVERAGE(Y:Y),_xlfn.STDEV.S(Y:Y))</f>
        <v>0.69051677185730376</v>
      </c>
      <c r="X819">
        <f>_xlfn.STDEV.S(HyperP_results[[#This Row],[ROC_AUC Fold 1]:[ROC_AUC Fold 5]])</f>
        <v>4.3918155813797992E-4</v>
      </c>
      <c r="Y819">
        <v>0.99871057002959795</v>
      </c>
      <c r="Z819">
        <v>0.99876517480970783</v>
      </c>
      <c r="AA819">
        <v>0.99905866652288722</v>
      </c>
      <c r="AB819">
        <v>0.99800756784523381</v>
      </c>
      <c r="AC819">
        <v>0.99909317104283291</v>
      </c>
      <c r="AD819">
        <v>0.99862826992732756</v>
      </c>
      <c r="AE819">
        <v>0.99918435913891002</v>
      </c>
      <c r="AF819">
        <v>0.99930072442031936</v>
      </c>
      <c r="AG819">
        <v>0.99693229073843059</v>
      </c>
      <c r="AH819">
        <v>0.9996529521459171</v>
      </c>
      <c r="AI819">
        <v>0.99913692716829594</v>
      </c>
      <c r="AJ819">
        <v>0.99925947075322386</v>
      </c>
      <c r="AK819">
        <v>0.99864503505019908</v>
      </c>
      <c r="AL819">
        <v>0.99960982071745974</v>
      </c>
      <c r="AM819">
        <v>0.99900613722248488</v>
      </c>
      <c r="AN819">
        <v>0.99814606612585122</v>
      </c>
      <c r="AO819">
        <v>0.99439315630012481</v>
      </c>
      <c r="AP819">
        <v>0.99964756610340244</v>
      </c>
      <c r="AQ819">
        <v>0.99950913986490275</v>
      </c>
      <c r="AR819">
        <v>0.9985413458768182</v>
      </c>
      <c r="AS819">
        <v>0.99817590447335591</v>
      </c>
      <c r="AT819">
        <v>0.99979232856341571</v>
      </c>
      <c r="AU819">
        <v>0.99909102868351496</v>
      </c>
      <c r="AV819">
        <v>0.9988024956616991</v>
      </c>
      <c r="AW819">
        <v>0.996788228479772</v>
      </c>
      <c r="AX819">
        <v>0.99971227042747812</v>
      </c>
      <c r="AY819">
        <v>1579.3508899211884</v>
      </c>
      <c r="AZ819">
        <f>_xlfn.STDEV.S(HyperP_results[[#This Row],[Train Time Fold 1]:[Train Time Fold 5]])</f>
        <v>339.44975979506393</v>
      </c>
      <c r="BA819">
        <v>1882.0906362533569</v>
      </c>
      <c r="BB819">
        <v>1987.1724812984467</v>
      </c>
      <c r="BC819">
        <v>1203.2604820728302</v>
      </c>
      <c r="BD819">
        <v>1359.4117393493652</v>
      </c>
      <c r="BE819">
        <v>1464.8191106319427</v>
      </c>
    </row>
    <row r="820" spans="1:57" x14ac:dyDescent="0.25">
      <c r="A820" t="s">
        <v>3</v>
      </c>
      <c r="B8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0.51729049571456942</v>
      </c>
      <c r="C820">
        <v>57</v>
      </c>
      <c r="D820">
        <v>0.9</v>
      </c>
      <c r="E820">
        <v>0.999</v>
      </c>
      <c r="F820">
        <v>256</v>
      </c>
      <c r="G820">
        <v>3</v>
      </c>
      <c r="H820">
        <v>16</v>
      </c>
      <c r="I820">
        <v>3</v>
      </c>
      <c r="J820">
        <v>0</v>
      </c>
      <c r="K820">
        <v>1</v>
      </c>
      <c r="L820" t="b">
        <v>0</v>
      </c>
      <c r="M8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0">
        <f>STANDARDIZE(HyperP_results[[#This Row],[Nparam]],AVERAGE(M:M),_xlfn.STDEV.S(M:M))</f>
        <v>1.1507895829812727</v>
      </c>
      <c r="O820">
        <f>STANDARDIZE(HyperP_results[[#This Row],[AvgOACC]],AVERAGE(P:P),_xlfn.STDEV.S(P:P))</f>
        <v>0.3746079294238317</v>
      </c>
      <c r="P820">
        <v>0.97556119997254065</v>
      </c>
      <c r="Q820">
        <f>_xlfn.STDEV.S(HyperP_results[[#This Row],[OACC Fold 1]:[OACC fold 5]])</f>
        <v>6.4143025089691717E-3</v>
      </c>
      <c r="R820">
        <v>0.97185419097961145</v>
      </c>
      <c r="S820">
        <v>0.9807098235738313</v>
      </c>
      <c r="T820">
        <v>0.97913091233610217</v>
      </c>
      <c r="U820">
        <v>0.96601908423148208</v>
      </c>
      <c r="V820">
        <v>0.98009198874167636</v>
      </c>
      <c r="W820">
        <f>STANDARDIZE(HyperP_results[[#This Row],[AvgROCAUC]],AVERAGE(Y:Y),_xlfn.STDEV.S(Y:Y))</f>
        <v>0.43948933239302257</v>
      </c>
      <c r="X820">
        <f>_xlfn.STDEV.S(HyperP_results[[#This Row],[ROC_AUC Fold 1]:[ROC_AUC Fold 5]])</f>
        <v>9.4769463698084243E-4</v>
      </c>
      <c r="Y820">
        <v>0.99706084831063413</v>
      </c>
      <c r="Z820">
        <v>0.99645218004670622</v>
      </c>
      <c r="AA820">
        <v>0.99759467156790083</v>
      </c>
      <c r="AB820">
        <v>0.99790931633982416</v>
      </c>
      <c r="AC820">
        <v>0.99569477383997462</v>
      </c>
      <c r="AD820">
        <v>0.9976532997587646</v>
      </c>
      <c r="AE820">
        <v>0.99736199929517533</v>
      </c>
      <c r="AF820">
        <v>0.99696881830092676</v>
      </c>
      <c r="AG820">
        <v>0.99186753698093044</v>
      </c>
      <c r="AH820">
        <v>0.9996180505904223</v>
      </c>
      <c r="AI820">
        <v>0.99839509616306421</v>
      </c>
      <c r="AJ820">
        <v>0.99817495109922127</v>
      </c>
      <c r="AK820">
        <v>0.99464158943741443</v>
      </c>
      <c r="AL820">
        <v>0.9994747244084129</v>
      </c>
      <c r="AM820">
        <v>0.99846975474064126</v>
      </c>
      <c r="AN820">
        <v>0.99824405284320727</v>
      </c>
      <c r="AO820">
        <v>0.99585238074021265</v>
      </c>
      <c r="AP820">
        <v>0.99942145285724826</v>
      </c>
      <c r="AQ820">
        <v>0.99652825558560154</v>
      </c>
      <c r="AR820">
        <v>0.99449235770262268</v>
      </c>
      <c r="AS820">
        <v>0.99253464177508466</v>
      </c>
      <c r="AT820">
        <v>0.99927648931831436</v>
      </c>
      <c r="AU820">
        <v>0.99819696786450229</v>
      </c>
      <c r="AV820">
        <v>0.99819437439221204</v>
      </c>
      <c r="AW820">
        <v>0.99521264034931378</v>
      </c>
      <c r="AX820">
        <v>0.99952288280988366</v>
      </c>
      <c r="AY820">
        <v>1221.5079659461976</v>
      </c>
      <c r="AZ820">
        <f>_xlfn.STDEV.S(HyperP_results[[#This Row],[Train Time Fold 1]:[Train Time Fold 5]])</f>
        <v>171.69087819657906</v>
      </c>
      <c r="BA820">
        <v>1089.718475818634</v>
      </c>
      <c r="BB820">
        <v>1088.7222383022308</v>
      </c>
      <c r="BC820">
        <v>1301.5128440856934</v>
      </c>
      <c r="BD820">
        <v>1141.3451352119446</v>
      </c>
      <c r="BE820">
        <v>1486.2411363124847</v>
      </c>
    </row>
    <row r="821" spans="1:57" x14ac:dyDescent="0.25">
      <c r="A821" t="s">
        <v>10</v>
      </c>
      <c r="B8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0.51686600689906492</v>
      </c>
      <c r="C821">
        <v>74</v>
      </c>
      <c r="D821">
        <v>0.9</v>
      </c>
      <c r="E821">
        <v>0.9</v>
      </c>
      <c r="F821">
        <v>256</v>
      </c>
      <c r="G821">
        <v>4</v>
      </c>
      <c r="H821">
        <v>8</v>
      </c>
      <c r="I821">
        <v>5</v>
      </c>
      <c r="J821">
        <v>0</v>
      </c>
      <c r="K821">
        <v>1</v>
      </c>
      <c r="L821" t="b">
        <v>0</v>
      </c>
      <c r="M8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21">
        <f>STANDARDIZE(HyperP_results[[#This Row],[Nparam]],AVERAGE(M:M),_xlfn.STDEV.S(M:M))</f>
        <v>1.8393782851741201</v>
      </c>
      <c r="O821">
        <f>STANDARDIZE(HyperP_results[[#This Row],[AvgOACC]],AVERAGE(P:P),_xlfn.STDEV.S(P:P))</f>
        <v>0.76202884231029455</v>
      </c>
      <c r="P821">
        <v>0.98653120065902389</v>
      </c>
      <c r="Q821">
        <f>_xlfn.STDEV.S(HyperP_results[[#This Row],[OACC Fold 1]:[OACC fold 5]])</f>
        <v>3.0230211177643736E-3</v>
      </c>
      <c r="R821">
        <v>0.98167089997940549</v>
      </c>
      <c r="S821">
        <v>0.98915356627994788</v>
      </c>
      <c r="T821">
        <v>0.98558385391638637</v>
      </c>
      <c r="U821">
        <v>0.98832978650374137</v>
      </c>
      <c r="V821">
        <v>0.98791789661563811</v>
      </c>
      <c r="W821">
        <f>STANDARDIZE(HyperP_results[[#This Row],[AvgROCAUC]],AVERAGE(Y:Y),_xlfn.STDEV.S(Y:Y))</f>
        <v>0.69695896708442528</v>
      </c>
      <c r="X821">
        <f>_xlfn.STDEV.S(HyperP_results[[#This Row],[ROC_AUC Fold 1]:[ROC_AUC Fold 5]])</f>
        <v>2.6905287761444058E-4</v>
      </c>
      <c r="Y821">
        <v>0.99875290735099465</v>
      </c>
      <c r="Z821">
        <v>0.99854967894141466</v>
      </c>
      <c r="AA821">
        <v>0.999205216420747</v>
      </c>
      <c r="AB821">
        <v>0.99864303174814772</v>
      </c>
      <c r="AC821">
        <v>0.99878797299007294</v>
      </c>
      <c r="AD821">
        <v>0.99857863665459146</v>
      </c>
      <c r="AE821">
        <v>0.99895449057697061</v>
      </c>
      <c r="AF821">
        <v>0.99794264925569354</v>
      </c>
      <c r="AG821">
        <v>0.99770692241430525</v>
      </c>
      <c r="AH821">
        <v>0.99958268942596618</v>
      </c>
      <c r="AI821">
        <v>0.99944013300240908</v>
      </c>
      <c r="AJ821">
        <v>0.99927917178634307</v>
      </c>
      <c r="AK821">
        <v>0.99803904532763021</v>
      </c>
      <c r="AL821">
        <v>0.99985335601580161</v>
      </c>
      <c r="AM821">
        <v>0.99913055211083845</v>
      </c>
      <c r="AN821">
        <v>0.99757123663977409</v>
      </c>
      <c r="AO821">
        <v>0.99778225806451626</v>
      </c>
      <c r="AP821">
        <v>0.99983681009319658</v>
      </c>
      <c r="AQ821">
        <v>0.99939201626768059</v>
      </c>
      <c r="AR821">
        <v>0.99871380398064569</v>
      </c>
      <c r="AS821">
        <v>0.99696938305709026</v>
      </c>
      <c r="AT821">
        <v>0.999623465358497</v>
      </c>
      <c r="AU821">
        <v>0.99929869545685057</v>
      </c>
      <c r="AV821">
        <v>0.99878568312591698</v>
      </c>
      <c r="AW821">
        <v>0.99570583080853081</v>
      </c>
      <c r="AX821">
        <v>0.99989275312144854</v>
      </c>
      <c r="AY821">
        <v>1623.8612907886504</v>
      </c>
      <c r="AZ821">
        <f>_xlfn.STDEV.S(HyperP_results[[#This Row],[Train Time Fold 1]:[Train Time Fold 5]])</f>
        <v>303.74355222932434</v>
      </c>
      <c r="BA821">
        <v>1234.770457983017</v>
      </c>
      <c r="BB821">
        <v>1975.4460189342499</v>
      </c>
      <c r="BC821">
        <v>1389.185560464859</v>
      </c>
      <c r="BD821">
        <v>1728.9448640346527</v>
      </c>
      <c r="BE821">
        <v>1790.959552526474</v>
      </c>
    </row>
    <row r="822" spans="1:57" x14ac:dyDescent="0.25">
      <c r="A822" t="s">
        <v>4</v>
      </c>
      <c r="B8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0.51670599613714796</v>
      </c>
      <c r="C822">
        <v>66</v>
      </c>
      <c r="D822">
        <v>0.85</v>
      </c>
      <c r="E822">
        <v>0.9</v>
      </c>
      <c r="F822">
        <v>256</v>
      </c>
      <c r="G822">
        <v>4</v>
      </c>
      <c r="H822">
        <v>2</v>
      </c>
      <c r="I822">
        <v>5</v>
      </c>
      <c r="J822">
        <v>0</v>
      </c>
      <c r="K822">
        <v>1</v>
      </c>
      <c r="L822" t="b">
        <v>0</v>
      </c>
      <c r="M8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22">
        <f>STANDARDIZE(HyperP_results[[#This Row],[Nparam]],AVERAGE(M:M),_xlfn.STDEV.S(M:M))</f>
        <v>1.8393782851741201</v>
      </c>
      <c r="O822">
        <f>STANDARDIZE(HyperP_results[[#This Row],[AvgOACC]],AVERAGE(P:P),_xlfn.STDEV.S(P:P))</f>
        <v>0.77754507411550611</v>
      </c>
      <c r="P822">
        <v>0.98697054987300059</v>
      </c>
      <c r="Q822">
        <f>_xlfn.STDEV.S(HyperP_results[[#This Row],[OACC Fold 1]:[OACC fold 5]])</f>
        <v>1.8288045029505031E-3</v>
      </c>
      <c r="R822">
        <v>0.985240612342967</v>
      </c>
      <c r="S822">
        <v>0.98812384155968969</v>
      </c>
      <c r="T822">
        <v>0.985240612342967</v>
      </c>
      <c r="U822">
        <v>0.98942815953868335</v>
      </c>
      <c r="V822">
        <v>0.98681952358069613</v>
      </c>
      <c r="W822">
        <f>STANDARDIZE(HyperP_results[[#This Row],[AvgROCAUC]],AVERAGE(Y:Y),_xlfn.STDEV.S(Y:Y))</f>
        <v>0.68009125931362591</v>
      </c>
      <c r="X822">
        <f>_xlfn.STDEV.S(HyperP_results[[#This Row],[ROC_AUC Fold 1]:[ROC_AUC Fold 5]])</f>
        <v>2.279307543345471E-4</v>
      </c>
      <c r="Y822">
        <v>0.99864205483256874</v>
      </c>
      <c r="Z822">
        <v>0.99848531043962208</v>
      </c>
      <c r="AA822">
        <v>0.99843738862788511</v>
      </c>
      <c r="AB822">
        <v>0.99901219941768404</v>
      </c>
      <c r="AC822">
        <v>0.99859127932739045</v>
      </c>
      <c r="AD822">
        <v>0.99868409635026201</v>
      </c>
      <c r="AE822">
        <v>0.99902327561446969</v>
      </c>
      <c r="AF822">
        <v>0.99842493573093427</v>
      </c>
      <c r="AG822">
        <v>0.99674578952058468</v>
      </c>
      <c r="AH822">
        <v>0.99951568705708416</v>
      </c>
      <c r="AI822">
        <v>0.99926708057281777</v>
      </c>
      <c r="AJ822">
        <v>0.99903342732059286</v>
      </c>
      <c r="AK822">
        <v>0.99572602922830133</v>
      </c>
      <c r="AL822">
        <v>0.99949835118157704</v>
      </c>
      <c r="AM822">
        <v>0.99916003554600874</v>
      </c>
      <c r="AN822">
        <v>0.99858265509193933</v>
      </c>
      <c r="AO822">
        <v>0.99860129656032792</v>
      </c>
      <c r="AP822">
        <v>0.99982586565480691</v>
      </c>
      <c r="AQ822">
        <v>0.99946009725193563</v>
      </c>
      <c r="AR822">
        <v>0.99878423887724854</v>
      </c>
      <c r="AS822">
        <v>0.99536394285035357</v>
      </c>
      <c r="AT822">
        <v>0.99984853012170849</v>
      </c>
      <c r="AU822">
        <v>0.99919955897333212</v>
      </c>
      <c r="AV822">
        <v>0.99860231909304153</v>
      </c>
      <c r="AW822">
        <v>0.9967609012059645</v>
      </c>
      <c r="AX822">
        <v>0.99986984448728633</v>
      </c>
      <c r="AY822">
        <v>1483.4275619506836</v>
      </c>
      <c r="AZ822">
        <f>_xlfn.STDEV.S(HyperP_results[[#This Row],[Train Time Fold 1]:[Train Time Fold 5]])</f>
        <v>180.02428273685697</v>
      </c>
      <c r="BA822">
        <v>1599.2308745384216</v>
      </c>
      <c r="BB822">
        <v>1493.0264959335327</v>
      </c>
      <c r="BC822">
        <v>1441.0821003913879</v>
      </c>
      <c r="BD822">
        <v>1677.366863489151</v>
      </c>
      <c r="BE822">
        <v>1206.4314754009247</v>
      </c>
    </row>
    <row r="823" spans="1:57" x14ac:dyDescent="0.25">
      <c r="A823" t="s">
        <v>3</v>
      </c>
      <c r="B8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0.51574690969520265</v>
      </c>
      <c r="C823">
        <v>53</v>
      </c>
      <c r="D823">
        <v>0.9</v>
      </c>
      <c r="E823">
        <v>0.999</v>
      </c>
      <c r="F823">
        <v>256</v>
      </c>
      <c r="G823">
        <v>3</v>
      </c>
      <c r="H823">
        <v>8</v>
      </c>
      <c r="I823">
        <v>3</v>
      </c>
      <c r="J823">
        <v>0</v>
      </c>
      <c r="K823">
        <v>1</v>
      </c>
      <c r="L823" t="b">
        <v>0</v>
      </c>
      <c r="M8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3">
        <f>STANDARDIZE(HyperP_results[[#This Row],[Nparam]],AVERAGE(M:M),_xlfn.STDEV.S(M:M))</f>
        <v>1.1507895829812727</v>
      </c>
      <c r="O823">
        <f>STANDARDIZE(HyperP_results[[#This Row],[AvgOACC]],AVERAGE(P:P),_xlfn.STDEV.S(P:P))</f>
        <v>0.3377568788864434</v>
      </c>
      <c r="P823">
        <v>0.97451774558934567</v>
      </c>
      <c r="Q823">
        <f>_xlfn.STDEV.S(HyperP_results[[#This Row],[OACC Fold 1]:[OACC fold 5]])</f>
        <v>1.7410165425026036E-3</v>
      </c>
      <c r="R823">
        <v>0.97157959772087599</v>
      </c>
      <c r="S823">
        <v>0.97487471682570193</v>
      </c>
      <c r="T823">
        <v>0.97624768311937937</v>
      </c>
      <c r="U823">
        <v>0.97501201345506971</v>
      </c>
      <c r="V823">
        <v>0.97487471682570193</v>
      </c>
      <c r="W823">
        <f>STANDARDIZE(HyperP_results[[#This Row],[AvgROCAUC]],AVERAGE(Y:Y),_xlfn.STDEV.S(Y:Y))</f>
        <v>0.46058471841584081</v>
      </c>
      <c r="X823">
        <f>_xlfn.STDEV.S(HyperP_results[[#This Row],[ROC_AUC Fold 1]:[ROC_AUC Fold 5]])</f>
        <v>5.8262208609422461E-4</v>
      </c>
      <c r="Y823">
        <v>0.99719948461496022</v>
      </c>
      <c r="Z823">
        <v>0.99739421605251233</v>
      </c>
      <c r="AA823">
        <v>0.99791031827138366</v>
      </c>
      <c r="AB823">
        <v>0.99729208291140947</v>
      </c>
      <c r="AC823">
        <v>0.99630807038257663</v>
      </c>
      <c r="AD823">
        <v>0.99709273545691957</v>
      </c>
      <c r="AE823">
        <v>0.99791478718206461</v>
      </c>
      <c r="AF823">
        <v>0.99649721556263104</v>
      </c>
      <c r="AG823">
        <v>0.9957217593417691</v>
      </c>
      <c r="AH823">
        <v>0.99939152082364691</v>
      </c>
      <c r="AI823">
        <v>0.99813426854751119</v>
      </c>
      <c r="AJ823">
        <v>0.99747597177567771</v>
      </c>
      <c r="AK823">
        <v>0.99671025663874524</v>
      </c>
      <c r="AL823">
        <v>0.99952361531166567</v>
      </c>
      <c r="AM823">
        <v>0.99850746498974696</v>
      </c>
      <c r="AN823">
        <v>0.99796153558443557</v>
      </c>
      <c r="AO823">
        <v>0.99328461949741587</v>
      </c>
      <c r="AP823">
        <v>0.99938139506371937</v>
      </c>
      <c r="AQ823">
        <v>0.99776754360838293</v>
      </c>
      <c r="AR823">
        <v>0.99723863357781872</v>
      </c>
      <c r="AS823">
        <v>0.99105774371769739</v>
      </c>
      <c r="AT823">
        <v>0.9993114195993692</v>
      </c>
      <c r="AU823">
        <v>0.99834576421314725</v>
      </c>
      <c r="AV823">
        <v>0.9974434206326106</v>
      </c>
      <c r="AW823">
        <v>0.99365168122141045</v>
      </c>
      <c r="AX823">
        <v>0.99921863604031713</v>
      </c>
      <c r="AY823">
        <v>1049.0276690483092</v>
      </c>
      <c r="AZ823">
        <f>_xlfn.STDEV.S(HyperP_results[[#This Row],[Train Time Fold 1]:[Train Time Fold 5]])</f>
        <v>134.61216670664746</v>
      </c>
      <c r="BA823">
        <v>829.95082187652588</v>
      </c>
      <c r="BB823">
        <v>1188.4689979553223</v>
      </c>
      <c r="BC823">
        <v>1053.7726602554321</v>
      </c>
      <c r="BD823">
        <v>1053.1834292411804</v>
      </c>
      <c r="BE823">
        <v>1119.7624359130859</v>
      </c>
    </row>
    <row r="824" spans="1:57" x14ac:dyDescent="0.25">
      <c r="A824" t="s">
        <v>7</v>
      </c>
      <c r="B8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0.5149143543718101</v>
      </c>
      <c r="C824">
        <v>49</v>
      </c>
      <c r="D824">
        <v>0.85</v>
      </c>
      <c r="E824">
        <v>0.999</v>
      </c>
      <c r="F824">
        <v>256</v>
      </c>
      <c r="G824">
        <v>3</v>
      </c>
      <c r="H824">
        <v>4</v>
      </c>
      <c r="I824">
        <v>3</v>
      </c>
      <c r="J824">
        <v>0</v>
      </c>
      <c r="K824">
        <v>1</v>
      </c>
      <c r="L824" t="b">
        <v>0</v>
      </c>
      <c r="M8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4">
        <f>STANDARDIZE(HyperP_results[[#This Row],[Nparam]],AVERAGE(M:M),_xlfn.STDEV.S(M:M))</f>
        <v>1.1507895829812727</v>
      </c>
      <c r="O824">
        <f>STANDARDIZE(HyperP_results[[#This Row],[AvgOACC]],AVERAGE(P:P),_xlfn.STDEV.S(P:P))</f>
        <v>0.36733469576513905</v>
      </c>
      <c r="P824">
        <v>0.97535525502848908</v>
      </c>
      <c r="Q824">
        <f>_xlfn.STDEV.S(HyperP_results[[#This Row],[OACC Fold 1]:[OACC fold 5]])</f>
        <v>1.1517787969769194E-3</v>
      </c>
      <c r="R824">
        <v>0.97686551795153431</v>
      </c>
      <c r="S824">
        <v>0.97363904716139216</v>
      </c>
      <c r="T824">
        <v>0.97528660671380518</v>
      </c>
      <c r="U824">
        <v>0.97562984828722454</v>
      </c>
      <c r="V824">
        <v>0.97535525502848908</v>
      </c>
      <c r="W824">
        <f>STANDARDIZE(HyperP_results[[#This Row],[AvgROCAUC]],AVERAGE(Y:Y),_xlfn.STDEV.S(Y:Y))</f>
        <v>0.4237357654447052</v>
      </c>
      <c r="X824">
        <f>_xlfn.STDEV.S(HyperP_results[[#This Row],[ROC_AUC Fold 1]:[ROC_AUC Fold 5]])</f>
        <v>3.079773856991707E-4</v>
      </c>
      <c r="Y824">
        <v>0.99695731778982233</v>
      </c>
      <c r="Z824">
        <v>0.99727498533380243</v>
      </c>
      <c r="AA824">
        <v>0.99646862300706951</v>
      </c>
      <c r="AB824">
        <v>0.99708359071720276</v>
      </c>
      <c r="AC824">
        <v>0.99708627518486148</v>
      </c>
      <c r="AD824">
        <v>0.99687311470617512</v>
      </c>
      <c r="AE824">
        <v>0.9982800172136197</v>
      </c>
      <c r="AF824">
        <v>0.99723302322722185</v>
      </c>
      <c r="AG824">
        <v>0.99419800392086966</v>
      </c>
      <c r="AH824">
        <v>0.9995629118778524</v>
      </c>
      <c r="AI824">
        <v>0.99753174363897534</v>
      </c>
      <c r="AJ824">
        <v>0.99689834637230657</v>
      </c>
      <c r="AK824">
        <v>0.9918633784827422</v>
      </c>
      <c r="AL824">
        <v>0.99947478185953298</v>
      </c>
      <c r="AM824">
        <v>0.99812427677818294</v>
      </c>
      <c r="AN824">
        <v>0.99747112058143228</v>
      </c>
      <c r="AO824">
        <v>0.99325588130458009</v>
      </c>
      <c r="AP824">
        <v>0.9994243254132561</v>
      </c>
      <c r="AQ824">
        <v>0.99803060876301319</v>
      </c>
      <c r="AR824">
        <v>0.9975647560367743</v>
      </c>
      <c r="AS824">
        <v>0.99334781381809523</v>
      </c>
      <c r="AT824">
        <v>0.99956865698986819</v>
      </c>
      <c r="AU824">
        <v>0.99805627295044796</v>
      </c>
      <c r="AV824">
        <v>0.99781587014501005</v>
      </c>
      <c r="AW824">
        <v>0.9924978093625616</v>
      </c>
      <c r="AX824">
        <v>0.99909939624043309</v>
      </c>
      <c r="AY824">
        <v>976.00998859405513</v>
      </c>
      <c r="AZ824">
        <f>_xlfn.STDEV.S(HyperP_results[[#This Row],[Train Time Fold 1]:[Train Time Fold 5]])</f>
        <v>114.83204712320628</v>
      </c>
      <c r="BA824">
        <v>1144.6308538913727</v>
      </c>
      <c r="BB824">
        <v>827.64516925811768</v>
      </c>
      <c r="BC824">
        <v>933.27690815925598</v>
      </c>
      <c r="BD824">
        <v>997.77835988998413</v>
      </c>
      <c r="BE824">
        <v>976.71865177154541</v>
      </c>
    </row>
    <row r="825" spans="1:57" x14ac:dyDescent="0.25">
      <c r="A825" t="s">
        <v>4</v>
      </c>
      <c r="B8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0.51488534244209139</v>
      </c>
      <c r="C825">
        <v>53</v>
      </c>
      <c r="D825">
        <v>0.85</v>
      </c>
      <c r="E825">
        <v>0.9</v>
      </c>
      <c r="F825">
        <v>256</v>
      </c>
      <c r="G825">
        <v>3</v>
      </c>
      <c r="H825">
        <v>8</v>
      </c>
      <c r="I825">
        <v>3</v>
      </c>
      <c r="J825">
        <v>0</v>
      </c>
      <c r="K825">
        <v>1</v>
      </c>
      <c r="L825" t="b">
        <v>0</v>
      </c>
      <c r="M8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5">
        <f>STANDARDIZE(HyperP_results[[#This Row],[Nparam]],AVERAGE(M:M),_xlfn.STDEV.S(M:M))</f>
        <v>1.1507895829812727</v>
      </c>
      <c r="O825">
        <f>STANDARDIZE(HyperP_results[[#This Row],[AvgOACC]],AVERAGE(P:P),_xlfn.STDEV.S(P:P))</f>
        <v>0.3731532826920963</v>
      </c>
      <c r="P825">
        <v>0.97552001098373042</v>
      </c>
      <c r="Q825">
        <f>_xlfn.STDEV.S(HyperP_results[[#This Row],[OACC Fold 1]:[OACC fold 5]])</f>
        <v>2.124551661913433E-3</v>
      </c>
      <c r="R825">
        <v>0.97611038649001169</v>
      </c>
      <c r="S825">
        <v>0.97892496739205048</v>
      </c>
      <c r="T825">
        <v>0.97363904716139216</v>
      </c>
      <c r="U825">
        <v>0.97487471682570193</v>
      </c>
      <c r="V825">
        <v>0.97405093704949541</v>
      </c>
      <c r="W825">
        <f>STANDARDIZE(HyperP_results[[#This Row],[AvgROCAUC]],AVERAGE(Y:Y),_xlfn.STDEV.S(Y:Y))</f>
        <v>0.41778258565075926</v>
      </c>
      <c r="X825">
        <f>_xlfn.STDEV.S(HyperP_results[[#This Row],[ROC_AUC Fold 1]:[ROC_AUC Fold 5]])</f>
        <v>7.9994327262290841E-4</v>
      </c>
      <c r="Y825">
        <v>0.99691819421821626</v>
      </c>
      <c r="Z825">
        <v>0.99684057388262615</v>
      </c>
      <c r="AA825">
        <v>0.99831949227153638</v>
      </c>
      <c r="AB825">
        <v>0.99644938763120783</v>
      </c>
      <c r="AC825">
        <v>0.99653971713439604</v>
      </c>
      <c r="AD825">
        <v>0.99644180017131478</v>
      </c>
      <c r="AE825">
        <v>0.99786559025605737</v>
      </c>
      <c r="AF825">
        <v>0.99660462692834972</v>
      </c>
      <c r="AG825">
        <v>0.99308040753282256</v>
      </c>
      <c r="AH825">
        <v>0.99903029690566536</v>
      </c>
      <c r="AI825">
        <v>0.99856575674053827</v>
      </c>
      <c r="AJ825">
        <v>0.99763319120445149</v>
      </c>
      <c r="AK825">
        <v>0.99777137913622049</v>
      </c>
      <c r="AL825">
        <v>0.99961964485900667</v>
      </c>
      <c r="AM825">
        <v>0.99792599416658134</v>
      </c>
      <c r="AN825">
        <v>0.99628267057132247</v>
      </c>
      <c r="AO825">
        <v>0.99163685171983607</v>
      </c>
      <c r="AP825">
        <v>0.99931650402350303</v>
      </c>
      <c r="AQ825">
        <v>0.99774177333073333</v>
      </c>
      <c r="AR825">
        <v>0.9969661519956925</v>
      </c>
      <c r="AS825">
        <v>0.99172295490999829</v>
      </c>
      <c r="AT825">
        <v>0.99931312877019385</v>
      </c>
      <c r="AU825">
        <v>0.99807689303039371</v>
      </c>
      <c r="AV825">
        <v>0.99724763235798397</v>
      </c>
      <c r="AW825">
        <v>0.99062314352759451</v>
      </c>
      <c r="AX825">
        <v>0.99905166872236351</v>
      </c>
      <c r="AY825">
        <v>930.72135324478154</v>
      </c>
      <c r="AZ825">
        <f>_xlfn.STDEV.S(HyperP_results[[#This Row],[Train Time Fold 1]:[Train Time Fold 5]])</f>
        <v>73.94210160778475</v>
      </c>
      <c r="BA825">
        <v>876.79523110389709</v>
      </c>
      <c r="BB825">
        <v>1011.1793184280396</v>
      </c>
      <c r="BC825">
        <v>967.42844080924988</v>
      </c>
      <c r="BD825">
        <v>966.70823121070862</v>
      </c>
      <c r="BE825">
        <v>831.49554467201233</v>
      </c>
    </row>
    <row r="826" spans="1:57" x14ac:dyDescent="0.25">
      <c r="A826" t="s">
        <v>3</v>
      </c>
      <c r="B8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0.51399427903886663</v>
      </c>
      <c r="C826">
        <v>41</v>
      </c>
      <c r="D826">
        <v>0.9</v>
      </c>
      <c r="E826">
        <v>0.999</v>
      </c>
      <c r="F826">
        <v>256</v>
      </c>
      <c r="G826">
        <v>3</v>
      </c>
      <c r="H826">
        <v>1</v>
      </c>
      <c r="I826">
        <v>3</v>
      </c>
      <c r="J826">
        <v>0</v>
      </c>
      <c r="K826">
        <v>1</v>
      </c>
      <c r="L826" t="b">
        <v>0</v>
      </c>
      <c r="M8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6">
        <f>STANDARDIZE(HyperP_results[[#This Row],[Nparam]],AVERAGE(M:M),_xlfn.STDEV.S(M:M))</f>
        <v>1.1507895829812727</v>
      </c>
      <c r="O826">
        <f>STANDARDIZE(HyperP_results[[#This Row],[AvgOACC]],AVERAGE(P:P),_xlfn.STDEV.S(P:P))</f>
        <v>0.34066617234992208</v>
      </c>
      <c r="P826">
        <v>0.97460012356696635</v>
      </c>
      <c r="Q826">
        <f>_xlfn.STDEV.S(HyperP_results[[#This Row],[OACC Fold 1]:[OACC fold 5]])</f>
        <v>3.5495228312747988E-3</v>
      </c>
      <c r="R826">
        <v>0.9778952426717924</v>
      </c>
      <c r="S826">
        <v>0.97453147525228256</v>
      </c>
      <c r="T826">
        <v>0.97171689435024367</v>
      </c>
      <c r="U826">
        <v>0.97837578087457955</v>
      </c>
      <c r="V826">
        <v>0.97048122468593401</v>
      </c>
      <c r="W826">
        <f>STANDARDIZE(HyperP_results[[#This Row],[AvgROCAUC]],AVERAGE(Y:Y),_xlfn.STDEV.S(Y:Y))</f>
        <v>0.44089623573526215</v>
      </c>
      <c r="X826">
        <f>_xlfn.STDEV.S(HyperP_results[[#This Row],[ROC_AUC Fold 1]:[ROC_AUC Fold 5]])</f>
        <v>4.8684720093085675E-4</v>
      </c>
      <c r="Y826">
        <v>0.99707009430782523</v>
      </c>
      <c r="Z826">
        <v>0.99763115918750123</v>
      </c>
      <c r="AA826">
        <v>0.99705134214723756</v>
      </c>
      <c r="AB826">
        <v>0.99670256355609477</v>
      </c>
      <c r="AC826">
        <v>0.99747391718997303</v>
      </c>
      <c r="AD826">
        <v>0.99649148945832033</v>
      </c>
      <c r="AE826">
        <v>0.99825707279351161</v>
      </c>
      <c r="AF826">
        <v>0.99742520088017694</v>
      </c>
      <c r="AG826">
        <v>0.99509831877858956</v>
      </c>
      <c r="AH826">
        <v>0.99971739793995229</v>
      </c>
      <c r="AI826">
        <v>0.99782726275479261</v>
      </c>
      <c r="AJ826">
        <v>0.99702201479355024</v>
      </c>
      <c r="AK826">
        <v>0.99387501485177931</v>
      </c>
      <c r="AL826">
        <v>0.99930130820222174</v>
      </c>
      <c r="AM826">
        <v>0.99798737217816913</v>
      </c>
      <c r="AN826">
        <v>0.99660181249504698</v>
      </c>
      <c r="AO826">
        <v>0.99260244014732957</v>
      </c>
      <c r="AP826">
        <v>0.99940487820908308</v>
      </c>
      <c r="AQ826">
        <v>0.99850540105283936</v>
      </c>
      <c r="AR826">
        <v>0.99829863803647356</v>
      </c>
      <c r="AS826">
        <v>0.9938430463969582</v>
      </c>
      <c r="AT826">
        <v>0.99931679127910378</v>
      </c>
      <c r="AU826">
        <v>0.99706326853921678</v>
      </c>
      <c r="AV826">
        <v>0.99637645415473319</v>
      </c>
      <c r="AW826">
        <v>0.99392643913740875</v>
      </c>
      <c r="AX826">
        <v>0.99925257528954936</v>
      </c>
      <c r="AY826">
        <v>1128.3922895431519</v>
      </c>
      <c r="AZ826">
        <f>_xlfn.STDEV.S(HyperP_results[[#This Row],[Train Time Fold 1]:[Train Time Fold 5]])</f>
        <v>90.873907005554315</v>
      </c>
      <c r="BA826">
        <v>1162.3829362392426</v>
      </c>
      <c r="BB826">
        <v>991.2282497882843</v>
      </c>
      <c r="BC826">
        <v>1239.3442423343658</v>
      </c>
      <c r="BD826">
        <v>1105.4985206127167</v>
      </c>
      <c r="BE826">
        <v>1143.5074987411499</v>
      </c>
    </row>
    <row r="827" spans="1:57" x14ac:dyDescent="0.25">
      <c r="A827" t="s">
        <v>10</v>
      </c>
      <c r="B8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0.51250665199317613</v>
      </c>
      <c r="C827">
        <v>66</v>
      </c>
      <c r="D827">
        <v>0.9</v>
      </c>
      <c r="E827">
        <v>0.9</v>
      </c>
      <c r="F827">
        <v>256</v>
      </c>
      <c r="G827">
        <v>4</v>
      </c>
      <c r="H827">
        <v>2</v>
      </c>
      <c r="I827">
        <v>5</v>
      </c>
      <c r="J827">
        <v>0</v>
      </c>
      <c r="K827">
        <v>1</v>
      </c>
      <c r="L827" t="b">
        <v>0</v>
      </c>
      <c r="M8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3176136</v>
      </c>
      <c r="N827">
        <f>STANDARDIZE(HyperP_results[[#This Row],[Nparam]],AVERAGE(M:M),_xlfn.STDEV.S(M:M))</f>
        <v>1.8393782851741201</v>
      </c>
      <c r="O827">
        <f>STANDARDIZE(HyperP_results[[#This Row],[AvgOACC]],AVERAGE(P:P),_xlfn.STDEV.S(P:P))</f>
        <v>0.72275338055334071</v>
      </c>
      <c r="P827">
        <v>0.98541909796114502</v>
      </c>
      <c r="Q827">
        <f>_xlfn.STDEV.S(HyperP_results[[#This Row],[OACC Fold 1]:[OACC fold 5]])</f>
        <v>2.1061723601931846E-3</v>
      </c>
      <c r="R827">
        <v>0.98688817189537992</v>
      </c>
      <c r="S827">
        <v>0.98778059998627032</v>
      </c>
      <c r="T827">
        <v>0.98544655728701858</v>
      </c>
      <c r="U827">
        <v>0.98235738312624421</v>
      </c>
      <c r="V827">
        <v>0.98462277751081206</v>
      </c>
      <c r="W827">
        <f>STANDARDIZE(HyperP_results[[#This Row],[AvgROCAUC]],AVERAGE(Y:Y),_xlfn.STDEV.S(Y:Y))</f>
        <v>0.68795278636494683</v>
      </c>
      <c r="X827">
        <f>_xlfn.STDEV.S(HyperP_results[[#This Row],[ROC_AUC Fold 1]:[ROC_AUC Fold 5]])</f>
        <v>6.5947354375514675E-4</v>
      </c>
      <c r="Y827">
        <v>0.99869371982962429</v>
      </c>
      <c r="Z827">
        <v>0.99900054367170232</v>
      </c>
      <c r="AA827">
        <v>0.99904629837050807</v>
      </c>
      <c r="AB827">
        <v>0.99867881998255881</v>
      </c>
      <c r="AC827">
        <v>0.99756114296129617</v>
      </c>
      <c r="AD827">
        <v>0.99918179416205544</v>
      </c>
      <c r="AE827">
        <v>0.99930209998829145</v>
      </c>
      <c r="AF827">
        <v>0.99912267448190351</v>
      </c>
      <c r="AG827">
        <v>0.99797948969286521</v>
      </c>
      <c r="AH827">
        <v>0.99966978532412276</v>
      </c>
      <c r="AI827">
        <v>0.99924061588648883</v>
      </c>
      <c r="AJ827">
        <v>0.99910382518517848</v>
      </c>
      <c r="AK827">
        <v>0.99837124249985143</v>
      </c>
      <c r="AL827">
        <v>0.99968890218435469</v>
      </c>
      <c r="AM827">
        <v>0.99904662510630726</v>
      </c>
      <c r="AN827">
        <v>0.99858411785661649</v>
      </c>
      <c r="AO827">
        <v>0.99708441008732851</v>
      </c>
      <c r="AP827">
        <v>0.99988771178565494</v>
      </c>
      <c r="AQ827">
        <v>0.99858611641722939</v>
      </c>
      <c r="AR827">
        <v>0.99858959859515339</v>
      </c>
      <c r="AS827">
        <v>0.99337488118576611</v>
      </c>
      <c r="AT827">
        <v>0.9997373047530862</v>
      </c>
      <c r="AU827">
        <v>0.99926534455111982</v>
      </c>
      <c r="AV827">
        <v>0.99889246494734418</v>
      </c>
      <c r="AW827">
        <v>0.99879039683954141</v>
      </c>
      <c r="AX827">
        <v>0.99986254819502651</v>
      </c>
      <c r="AY827">
        <v>1539.1901988029481</v>
      </c>
      <c r="AZ827">
        <f>_xlfn.STDEV.S(HyperP_results[[#This Row],[Train Time Fold 1]:[Train Time Fold 5]])</f>
        <v>120.29272432527274</v>
      </c>
      <c r="BA827">
        <v>1469.8190462589264</v>
      </c>
      <c r="BB827">
        <v>1550.2558012008667</v>
      </c>
      <c r="BC827">
        <v>1576.9539196491241</v>
      </c>
      <c r="BD827">
        <v>1709.6320717334747</v>
      </c>
      <c r="BE827">
        <v>1389.290155172348</v>
      </c>
    </row>
    <row r="828" spans="1:57" x14ac:dyDescent="0.25">
      <c r="A828" t="s">
        <v>10</v>
      </c>
      <c r="B8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0.51094028351694742</v>
      </c>
      <c r="C828">
        <v>53</v>
      </c>
      <c r="D828">
        <v>0.9</v>
      </c>
      <c r="E828">
        <v>0.9</v>
      </c>
      <c r="F828">
        <v>256</v>
      </c>
      <c r="G828">
        <v>3</v>
      </c>
      <c r="H828">
        <v>8</v>
      </c>
      <c r="I828">
        <v>3</v>
      </c>
      <c r="J828">
        <v>0</v>
      </c>
      <c r="K828">
        <v>1</v>
      </c>
      <c r="L828" t="b">
        <v>0</v>
      </c>
      <c r="M8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8">
        <f>STANDARDIZE(HyperP_results[[#This Row],[Nparam]],AVERAGE(M:M),_xlfn.STDEV.S(M:M))</f>
        <v>1.1507895829812727</v>
      </c>
      <c r="O828">
        <f>STANDARDIZE(HyperP_results[[#This Row],[AvgOACC]],AVERAGE(P:P),_xlfn.STDEV.S(P:P))</f>
        <v>0.34066617234992597</v>
      </c>
      <c r="P828">
        <v>0.97460012356696646</v>
      </c>
      <c r="Q828">
        <f>_xlfn.STDEV.S(HyperP_results[[#This Row],[OACC Fold 1]:[OACC fold 5]])</f>
        <v>1.168030447392981E-3</v>
      </c>
      <c r="R828">
        <v>0.97274661907050186</v>
      </c>
      <c r="S828">
        <v>0.97528660671380518</v>
      </c>
      <c r="T828">
        <v>0.97583579323127623</v>
      </c>
      <c r="U828">
        <v>0.97466877188165035</v>
      </c>
      <c r="V828">
        <v>0.97446282693759867</v>
      </c>
      <c r="W828">
        <f>STANDARDIZE(HyperP_results[[#This Row],[AvgROCAUC]],AVERAGE(Y:Y),_xlfn.STDEV.S(Y:Y))</f>
        <v>0.41153237825472061</v>
      </c>
      <c r="X828">
        <f>_xlfn.STDEV.S(HyperP_results[[#This Row],[ROC_AUC Fold 1]:[ROC_AUC Fold 5]])</f>
        <v>6.5200504965419155E-4</v>
      </c>
      <c r="Y828">
        <v>0.99687711861743222</v>
      </c>
      <c r="Z828">
        <v>0.99663378887248355</v>
      </c>
      <c r="AA828">
        <v>0.99736671946604327</v>
      </c>
      <c r="AB828">
        <v>0.99772946483344971</v>
      </c>
      <c r="AC828">
        <v>0.99613866728148348</v>
      </c>
      <c r="AD828">
        <v>0.9965169526337011</v>
      </c>
      <c r="AE828">
        <v>0.99752738429560062</v>
      </c>
      <c r="AF828">
        <v>0.99566660593415846</v>
      </c>
      <c r="AG828">
        <v>0.99370811798253433</v>
      </c>
      <c r="AH828">
        <v>0.99952133162963952</v>
      </c>
      <c r="AI828">
        <v>0.99815974948821118</v>
      </c>
      <c r="AJ828">
        <v>0.99739948214427232</v>
      </c>
      <c r="AK828">
        <v>0.99467259252658469</v>
      </c>
      <c r="AL828">
        <v>0.99939571475541833</v>
      </c>
      <c r="AM828">
        <v>0.99822876599526988</v>
      </c>
      <c r="AN828">
        <v>0.99776052579539221</v>
      </c>
      <c r="AO828">
        <v>0.99600435157131817</v>
      </c>
      <c r="AP828">
        <v>0.99929427044000263</v>
      </c>
      <c r="AQ828">
        <v>0.99745272571802335</v>
      </c>
      <c r="AR828">
        <v>0.99656811335944828</v>
      </c>
      <c r="AS828">
        <v>0.99191858997207871</v>
      </c>
      <c r="AT828">
        <v>0.99889617726566104</v>
      </c>
      <c r="AU828">
        <v>0.99809715626143491</v>
      </c>
      <c r="AV828">
        <v>0.9973282695753094</v>
      </c>
      <c r="AW828">
        <v>0.9916879789698807</v>
      </c>
      <c r="AX828">
        <v>0.99870464959384064</v>
      </c>
      <c r="AY828">
        <v>1097.7063680648803</v>
      </c>
      <c r="AZ828">
        <f>_xlfn.STDEV.S(HyperP_results[[#This Row],[Train Time Fold 1]:[Train Time Fold 5]])</f>
        <v>38.035293225829662</v>
      </c>
      <c r="BA828">
        <v>1125.4328591823578</v>
      </c>
      <c r="BB828">
        <v>1055.634495973587</v>
      </c>
      <c r="BC828">
        <v>1148.5265445709229</v>
      </c>
      <c r="BD828">
        <v>1079.3316795825958</v>
      </c>
      <c r="BE828">
        <v>1079.6062610149384</v>
      </c>
    </row>
    <row r="829" spans="1:57" x14ac:dyDescent="0.25">
      <c r="A829" t="s">
        <v>7</v>
      </c>
      <c r="B8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0.50873852117255924</v>
      </c>
      <c r="C829">
        <v>41</v>
      </c>
      <c r="D829">
        <v>0.85</v>
      </c>
      <c r="E829">
        <v>0.999</v>
      </c>
      <c r="F829">
        <v>256</v>
      </c>
      <c r="G829">
        <v>3</v>
      </c>
      <c r="H829">
        <v>1</v>
      </c>
      <c r="I829">
        <v>3</v>
      </c>
      <c r="J829">
        <v>0</v>
      </c>
      <c r="K829">
        <v>1</v>
      </c>
      <c r="L829" t="b">
        <v>0</v>
      </c>
      <c r="M8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29">
        <f>STANDARDIZE(HyperP_results[[#This Row],[Nparam]],AVERAGE(M:M),_xlfn.STDEV.S(M:M))</f>
        <v>1.1507895829812727</v>
      </c>
      <c r="O829">
        <f>STANDARDIZE(HyperP_results[[#This Row],[AvgOACC]],AVERAGE(P:P),_xlfn.STDEV.S(P:P))</f>
        <v>0.29314771244645321</v>
      </c>
      <c r="P829">
        <v>0.97325461659916246</v>
      </c>
      <c r="Q829">
        <f>_xlfn.STDEV.S(HyperP_results[[#This Row],[OACC Fold 1]:[OACC fold 5]])</f>
        <v>2.1499091514863211E-3</v>
      </c>
      <c r="R829">
        <v>0.97027527974188232</v>
      </c>
      <c r="S829">
        <v>0.97549255165785675</v>
      </c>
      <c r="T829">
        <v>0.97487471682570193</v>
      </c>
      <c r="U829">
        <v>0.97370769547607605</v>
      </c>
      <c r="V829">
        <v>0.97192283929429535</v>
      </c>
      <c r="W829">
        <f>STANDARDIZE(HyperP_results[[#This Row],[AvgROCAUC]],AVERAGE(Y:Y),_xlfn.STDEV.S(Y:Y))</f>
        <v>0.43670222615981902</v>
      </c>
      <c r="X829">
        <f>_xlfn.STDEV.S(HyperP_results[[#This Row],[ROC_AUC Fold 1]:[ROC_AUC Fold 5]])</f>
        <v>4.8004064436679337E-4</v>
      </c>
      <c r="Y829">
        <v>0.99704253178836155</v>
      </c>
      <c r="Z829">
        <v>0.99639383914883684</v>
      </c>
      <c r="AA829">
        <v>0.99758193123401062</v>
      </c>
      <c r="AB829">
        <v>0.99689849702257882</v>
      </c>
      <c r="AC829">
        <v>0.99688886682113897</v>
      </c>
      <c r="AD829">
        <v>0.99744952471524195</v>
      </c>
      <c r="AE829">
        <v>0.99655592584255404</v>
      </c>
      <c r="AF829">
        <v>0.99586004267569639</v>
      </c>
      <c r="AG829">
        <v>0.99449548505911012</v>
      </c>
      <c r="AH829">
        <v>0.99920921405661156</v>
      </c>
      <c r="AI829">
        <v>0.9979913360943794</v>
      </c>
      <c r="AJ829">
        <v>0.99718771455424948</v>
      </c>
      <c r="AK829">
        <v>0.99616549337610638</v>
      </c>
      <c r="AL829">
        <v>0.9992454513506499</v>
      </c>
      <c r="AM829">
        <v>0.9979851153499617</v>
      </c>
      <c r="AN829">
        <v>0.99758643828281057</v>
      </c>
      <c r="AO829">
        <v>0.9925800510901206</v>
      </c>
      <c r="AP829">
        <v>0.99951519872256289</v>
      </c>
      <c r="AQ829">
        <v>0.99782859370476096</v>
      </c>
      <c r="AR829">
        <v>0.99752811285581289</v>
      </c>
      <c r="AS829">
        <v>0.99288065110200208</v>
      </c>
      <c r="AT829">
        <v>0.99922102026180359</v>
      </c>
      <c r="AU829">
        <v>0.99832003251375745</v>
      </c>
      <c r="AV829">
        <v>0.99778550389095411</v>
      </c>
      <c r="AW829">
        <v>0.99472167765698327</v>
      </c>
      <c r="AX829">
        <v>0.99912392786873983</v>
      </c>
      <c r="AY829">
        <v>1073.7953506469726</v>
      </c>
      <c r="AZ829">
        <f>_xlfn.STDEV.S(HyperP_results[[#This Row],[Train Time Fold 1]:[Train Time Fold 5]])</f>
        <v>51.5233701412022</v>
      </c>
      <c r="BA829">
        <v>1145.2476801872253</v>
      </c>
      <c r="BB829">
        <v>1065.5075602531433</v>
      </c>
      <c r="BC829">
        <v>1105.1135950088501</v>
      </c>
      <c r="BD829">
        <v>1026.8516137599945</v>
      </c>
      <c r="BE829">
        <v>1026.25630402565</v>
      </c>
    </row>
    <row r="830" spans="1:57" x14ac:dyDescent="0.25">
      <c r="A830" t="s">
        <v>3</v>
      </c>
      <c r="B8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0.50863942942047935</v>
      </c>
      <c r="C830">
        <v>49</v>
      </c>
      <c r="D830">
        <v>0.9</v>
      </c>
      <c r="E830">
        <v>0.999</v>
      </c>
      <c r="F830">
        <v>256</v>
      </c>
      <c r="G830">
        <v>3</v>
      </c>
      <c r="H830">
        <v>4</v>
      </c>
      <c r="I830">
        <v>3</v>
      </c>
      <c r="J830">
        <v>0</v>
      </c>
      <c r="K830">
        <v>1</v>
      </c>
      <c r="L830" t="b">
        <v>0</v>
      </c>
      <c r="M8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0">
        <f>STANDARDIZE(HyperP_results[[#This Row],[Nparam]],AVERAGE(M:M),_xlfn.STDEV.S(M:M))</f>
        <v>1.1507895829812727</v>
      </c>
      <c r="O830">
        <f>STANDARDIZE(HyperP_results[[#This Row],[AvgOACC]],AVERAGE(P:P),_xlfn.STDEV.S(P:P))</f>
        <v>0.33339293869122544</v>
      </c>
      <c r="P830">
        <v>0.97439417862291466</v>
      </c>
      <c r="Q830">
        <f>_xlfn.STDEV.S(HyperP_results[[#This Row],[OACC Fold 1]:[OACC fold 5]])</f>
        <v>3.2011762473163046E-3</v>
      </c>
      <c r="R830">
        <v>0.97755200109837304</v>
      </c>
      <c r="S830">
        <v>0.97370769547607605</v>
      </c>
      <c r="T830">
        <v>0.97734605615432146</v>
      </c>
      <c r="U830">
        <v>0.97357039884670826</v>
      </c>
      <c r="V830">
        <v>0.96979474153909517</v>
      </c>
      <c r="W830">
        <f>STANDARDIZE(HyperP_results[[#This Row],[AvgROCAUC]],AVERAGE(Y:Y),_xlfn.STDEV.S(Y:Y))</f>
        <v>0.3965026905506106</v>
      </c>
      <c r="X830">
        <f>_xlfn.STDEV.S(HyperP_results[[#This Row],[ROC_AUC Fold 1]:[ROC_AUC Fold 5]])</f>
        <v>4.6144683078061982E-4</v>
      </c>
      <c r="Y830">
        <v>0.99677834534273513</v>
      </c>
      <c r="Z830">
        <v>0.99712245410823008</v>
      </c>
      <c r="AA830">
        <v>0.99674041913918432</v>
      </c>
      <c r="AB830">
        <v>0.99720690966983405</v>
      </c>
      <c r="AC830">
        <v>0.99603795072374579</v>
      </c>
      <c r="AD830">
        <v>0.99678399307268206</v>
      </c>
      <c r="AE830">
        <v>0.99837645321894108</v>
      </c>
      <c r="AF830">
        <v>0.99724368844815847</v>
      </c>
      <c r="AG830">
        <v>0.99382756341709755</v>
      </c>
      <c r="AH830">
        <v>0.9994010864351528</v>
      </c>
      <c r="AI830">
        <v>0.99767060608568203</v>
      </c>
      <c r="AJ830">
        <v>0.99709015370509035</v>
      </c>
      <c r="AK830">
        <v>0.99361893304817928</v>
      </c>
      <c r="AL830">
        <v>0.99938731252909541</v>
      </c>
      <c r="AM830">
        <v>0.99805597396893331</v>
      </c>
      <c r="AN830">
        <v>0.99749017355425162</v>
      </c>
      <c r="AO830">
        <v>0.9946313045802887</v>
      </c>
      <c r="AP830">
        <v>0.99928163119356839</v>
      </c>
      <c r="AQ830">
        <v>0.99725631415202964</v>
      </c>
      <c r="AR830">
        <v>0.99718667765776936</v>
      </c>
      <c r="AS830">
        <v>0.99074162359650686</v>
      </c>
      <c r="AT830">
        <v>0.99934175379081169</v>
      </c>
      <c r="AU830">
        <v>0.9971490376556611</v>
      </c>
      <c r="AV830">
        <v>0.99586943029204189</v>
      </c>
      <c r="AW830">
        <v>0.99506174627220334</v>
      </c>
      <c r="AX830">
        <v>0.99940854071799301</v>
      </c>
      <c r="AY830">
        <v>981.66194772720337</v>
      </c>
      <c r="AZ830">
        <f>_xlfn.STDEV.S(HyperP_results[[#This Row],[Train Time Fold 1]:[Train Time Fold 5]])</f>
        <v>76.310150440730695</v>
      </c>
      <c r="BA830">
        <v>1056.9491407871246</v>
      </c>
      <c r="BB830">
        <v>978.62909173965454</v>
      </c>
      <c r="BC830">
        <v>1059.8066992759705</v>
      </c>
      <c r="BD830">
        <v>916.43866181373596</v>
      </c>
      <c r="BE830">
        <v>896.48614501953125</v>
      </c>
    </row>
    <row r="831" spans="1:57" x14ac:dyDescent="0.25">
      <c r="A831" t="s">
        <v>7</v>
      </c>
      <c r="B8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0.50751449204207399</v>
      </c>
      <c r="C831">
        <v>53</v>
      </c>
      <c r="D831">
        <v>0.85</v>
      </c>
      <c r="E831">
        <v>0.999</v>
      </c>
      <c r="F831">
        <v>256</v>
      </c>
      <c r="G831">
        <v>3</v>
      </c>
      <c r="H831">
        <v>8</v>
      </c>
      <c r="I831">
        <v>3</v>
      </c>
      <c r="J831">
        <v>0</v>
      </c>
      <c r="K831">
        <v>1</v>
      </c>
      <c r="L831" t="b">
        <v>0</v>
      </c>
      <c r="M8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1">
        <f>STANDARDIZE(HyperP_results[[#This Row],[Nparam]],AVERAGE(M:M),_xlfn.STDEV.S(M:M))</f>
        <v>1.1507895829812727</v>
      </c>
      <c r="O831">
        <f>STANDARDIZE(HyperP_results[[#This Row],[AvgOACC]],AVERAGE(P:P),_xlfn.STDEV.S(P:P))</f>
        <v>0.29848141712949744</v>
      </c>
      <c r="P831">
        <v>0.97340564289146703</v>
      </c>
      <c r="Q831">
        <f>_xlfn.STDEV.S(HyperP_results[[#This Row],[OACC Fold 1]:[OACC fold 5]])</f>
        <v>3.2863834687175417E-3</v>
      </c>
      <c r="R831">
        <v>0.96855907187478552</v>
      </c>
      <c r="S831">
        <v>0.9724033774970825</v>
      </c>
      <c r="T831">
        <v>0.97501201345506971</v>
      </c>
      <c r="U831">
        <v>0.97363904716139216</v>
      </c>
      <c r="V831">
        <v>0.97741470446900525</v>
      </c>
      <c r="W831">
        <f>STANDARDIZE(HyperP_results[[#This Row],[AvgROCAUC]],AVERAGE(Y:Y),_xlfn.STDEV.S(Y:Y))</f>
        <v>0.41973192982458207</v>
      </c>
      <c r="X831">
        <f>_xlfn.STDEV.S(HyperP_results[[#This Row],[ROC_AUC Fold 1]:[ROC_AUC Fold 5]])</f>
        <v>6.2961269749594304E-4</v>
      </c>
      <c r="Y831">
        <v>0.996931005070401</v>
      </c>
      <c r="Z831">
        <v>0.99670837522448219</v>
      </c>
      <c r="AA831">
        <v>0.99696134154629845</v>
      </c>
      <c r="AB831">
        <v>0.99720694778944452</v>
      </c>
      <c r="AC831">
        <v>0.99603609152175687</v>
      </c>
      <c r="AD831">
        <v>0.9977422692700233</v>
      </c>
      <c r="AE831">
        <v>0.99673480358939848</v>
      </c>
      <c r="AF831">
        <v>0.99533800233005454</v>
      </c>
      <c r="AG831">
        <v>0.99588368086496759</v>
      </c>
      <c r="AH831">
        <v>0.999271950679822</v>
      </c>
      <c r="AI831">
        <v>0.9975041794722378</v>
      </c>
      <c r="AJ831">
        <v>0.99680772902636161</v>
      </c>
      <c r="AK831">
        <v>0.99408275411394287</v>
      </c>
      <c r="AL831">
        <v>0.99937395514365912</v>
      </c>
      <c r="AM831">
        <v>0.99819398769392098</v>
      </c>
      <c r="AN831">
        <v>0.99702199627754162</v>
      </c>
      <c r="AO831">
        <v>0.9937170290500803</v>
      </c>
      <c r="AP831">
        <v>0.99947674956039823</v>
      </c>
      <c r="AQ831">
        <v>0.99769473678728349</v>
      </c>
      <c r="AR831">
        <v>0.99772804871635912</v>
      </c>
      <c r="AS831">
        <v>0.9899448998990078</v>
      </c>
      <c r="AT831">
        <v>0.99930000118923812</v>
      </c>
      <c r="AU831">
        <v>0.99855939132764593</v>
      </c>
      <c r="AV831">
        <v>0.99838712604143287</v>
      </c>
      <c r="AW831">
        <v>0.99451378987702721</v>
      </c>
      <c r="AX831">
        <v>0.99960643110137071</v>
      </c>
      <c r="AY831">
        <v>1101.8190669059754</v>
      </c>
      <c r="AZ831">
        <f>_xlfn.STDEV.S(HyperP_results[[#This Row],[Train Time Fold 1]:[Train Time Fold 5]])</f>
        <v>128.21762772134218</v>
      </c>
      <c r="BA831">
        <v>956.50444746017456</v>
      </c>
      <c r="BB831">
        <v>1120.7962696552277</v>
      </c>
      <c r="BC831">
        <v>1143.7208015918732</v>
      </c>
      <c r="BD831">
        <v>1004.4623403549194</v>
      </c>
      <c r="BE831">
        <v>1283.6114754676819</v>
      </c>
    </row>
    <row r="832" spans="1:57" x14ac:dyDescent="0.25">
      <c r="A832" t="s">
        <v>10</v>
      </c>
      <c r="B8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0.50572779890726471</v>
      </c>
      <c r="C832">
        <v>45</v>
      </c>
      <c r="D832">
        <v>0.9</v>
      </c>
      <c r="E832">
        <v>0.9</v>
      </c>
      <c r="F832">
        <v>256</v>
      </c>
      <c r="G832">
        <v>3</v>
      </c>
      <c r="H832">
        <v>2</v>
      </c>
      <c r="I832">
        <v>3</v>
      </c>
      <c r="J832">
        <v>0</v>
      </c>
      <c r="K832">
        <v>1</v>
      </c>
      <c r="L832" t="b">
        <v>0</v>
      </c>
      <c r="M8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2">
        <f>STANDARDIZE(HyperP_results[[#This Row],[Nparam]],AVERAGE(M:M),_xlfn.STDEV.S(M:M))</f>
        <v>1.1507895829812727</v>
      </c>
      <c r="O832">
        <f>STANDARDIZE(HyperP_results[[#This Row],[AvgOACC]],AVERAGE(P:P),_xlfn.STDEV.S(P:P))</f>
        <v>0.2897535367390654</v>
      </c>
      <c r="P832">
        <v>0.97315850895860512</v>
      </c>
      <c r="Q832">
        <f>_xlfn.STDEV.S(HyperP_results[[#This Row],[OACC Fold 1]:[OACC fold 5]])</f>
        <v>2.9777072004251006E-3</v>
      </c>
      <c r="R832">
        <v>0.97439417862291478</v>
      </c>
      <c r="S832">
        <v>0.97720875952495367</v>
      </c>
      <c r="T832">
        <v>0.97151094940619209</v>
      </c>
      <c r="U832">
        <v>0.97336445390265669</v>
      </c>
      <c r="V832">
        <v>0.96931420333630813</v>
      </c>
      <c r="W832">
        <f>STANDARDIZE(HyperP_results[[#This Row],[AvgROCAUC]],AVERAGE(Y:Y),_xlfn.STDEV.S(Y:Y))</f>
        <v>0.41106440592402954</v>
      </c>
      <c r="X832">
        <f>_xlfn.STDEV.S(HyperP_results[[#This Row],[ROC_AUC Fold 1]:[ROC_AUC Fold 5]])</f>
        <v>7.529472596857188E-4</v>
      </c>
      <c r="Y832">
        <v>0.99687404316034489</v>
      </c>
      <c r="Z832">
        <v>0.99693267955144249</v>
      </c>
      <c r="AA832">
        <v>0.9971165007564905</v>
      </c>
      <c r="AB832">
        <v>0.99557044571001063</v>
      </c>
      <c r="AC832">
        <v>0.99741784769385999</v>
      </c>
      <c r="AD832">
        <v>0.9973327420899204</v>
      </c>
      <c r="AE832">
        <v>0.99751276313507764</v>
      </c>
      <c r="AF832">
        <v>0.99711107679477529</v>
      </c>
      <c r="AG832">
        <v>0.99380316936969038</v>
      </c>
      <c r="AH832">
        <v>0.99917175592626983</v>
      </c>
      <c r="AI832">
        <v>0.99825981184996837</v>
      </c>
      <c r="AJ832">
        <v>0.99713899893569991</v>
      </c>
      <c r="AK832">
        <v>0.99319610289312665</v>
      </c>
      <c r="AL832">
        <v>0.99912414331044042</v>
      </c>
      <c r="AM832">
        <v>0.99727509212006249</v>
      </c>
      <c r="AN832">
        <v>0.99607081040125667</v>
      </c>
      <c r="AO832">
        <v>0.99001336660131878</v>
      </c>
      <c r="AP832">
        <v>0.99937171454997298</v>
      </c>
      <c r="AQ832">
        <v>0.99798617625211039</v>
      </c>
      <c r="AR832">
        <v>0.99747289811825501</v>
      </c>
      <c r="AS832">
        <v>0.99513812154696124</v>
      </c>
      <c r="AT832">
        <v>0.99941310808204542</v>
      </c>
      <c r="AU832">
        <v>0.99759511807551593</v>
      </c>
      <c r="AV832">
        <v>0.99727111065685159</v>
      </c>
      <c r="AW832">
        <v>0.99592058753638701</v>
      </c>
      <c r="AX832">
        <v>0.9989842354700802</v>
      </c>
      <c r="AY832">
        <v>964.64275870323183</v>
      </c>
      <c r="AZ832">
        <f>_xlfn.STDEV.S(HyperP_results[[#This Row],[Train Time Fold 1]:[Train Time Fold 5]])</f>
        <v>140.55268038530482</v>
      </c>
      <c r="BA832">
        <v>1008.2351090908051</v>
      </c>
      <c r="BB832">
        <v>1106.8117892742157</v>
      </c>
      <c r="BC832">
        <v>1067.1702990531921</v>
      </c>
      <c r="BD832">
        <v>869.69560480117798</v>
      </c>
      <c r="BE832">
        <v>771.30099129676819</v>
      </c>
    </row>
    <row r="833" spans="1:57" x14ac:dyDescent="0.25">
      <c r="A833" t="s">
        <v>4</v>
      </c>
      <c r="B8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0.50506980398727308</v>
      </c>
      <c r="C833">
        <v>57</v>
      </c>
      <c r="D833">
        <v>0.85</v>
      </c>
      <c r="E833">
        <v>0.9</v>
      </c>
      <c r="F833">
        <v>256</v>
      </c>
      <c r="G833">
        <v>3</v>
      </c>
      <c r="H833">
        <v>16</v>
      </c>
      <c r="I833">
        <v>3</v>
      </c>
      <c r="J833">
        <v>0</v>
      </c>
      <c r="K833">
        <v>1</v>
      </c>
      <c r="L833" t="b">
        <v>0</v>
      </c>
      <c r="M8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3">
        <f>STANDARDIZE(HyperP_results[[#This Row],[Nparam]],AVERAGE(M:M),_xlfn.STDEV.S(M:M))</f>
        <v>1.1507895829812727</v>
      </c>
      <c r="O833">
        <f>STANDARDIZE(HyperP_results[[#This Row],[AvgOACC]],AVERAGE(P:P),_xlfn.STDEV.S(P:P))</f>
        <v>0.32951388073992061</v>
      </c>
      <c r="P833">
        <v>0.97428434131942043</v>
      </c>
      <c r="Q833">
        <f>_xlfn.STDEV.S(HyperP_results[[#This Row],[OACC Fold 1]:[OACC fold 5]])</f>
        <v>2.362938413473291E-3</v>
      </c>
      <c r="R833">
        <v>0.97260932244113407</v>
      </c>
      <c r="S833">
        <v>0.9778952426717924</v>
      </c>
      <c r="T833">
        <v>0.97185419097961145</v>
      </c>
      <c r="U833">
        <v>0.97501201345506971</v>
      </c>
      <c r="V833">
        <v>0.97405093704949541</v>
      </c>
      <c r="W833">
        <f>STANDARDIZE(HyperP_results[[#This Row],[AvgROCAUC]],AVERAGE(Y:Y),_xlfn.STDEV.S(Y:Y))</f>
        <v>0.36596392574171538</v>
      </c>
      <c r="X833">
        <f>_xlfn.STDEV.S(HyperP_results[[#This Row],[ROC_AUC Fold 1]:[ROC_AUC Fold 5]])</f>
        <v>9.4757245735908858E-4</v>
      </c>
      <c r="Y833">
        <v>0.996577648304662</v>
      </c>
      <c r="Z833">
        <v>0.99552046708629716</v>
      </c>
      <c r="AA833">
        <v>0.99659685003319121</v>
      </c>
      <c r="AB833">
        <v>0.99573748193549738</v>
      </c>
      <c r="AC833">
        <v>0.99756131916699042</v>
      </c>
      <c r="AD833">
        <v>0.99747212330133384</v>
      </c>
      <c r="AE833">
        <v>0.99735465013665381</v>
      </c>
      <c r="AF833">
        <v>0.99564923791811932</v>
      </c>
      <c r="AG833">
        <v>0.99045769470682599</v>
      </c>
      <c r="AH833">
        <v>0.99793988900788289</v>
      </c>
      <c r="AI833">
        <v>0.99813649644202351</v>
      </c>
      <c r="AJ833">
        <v>0.99741275812241748</v>
      </c>
      <c r="AK833">
        <v>0.99084892770153865</v>
      </c>
      <c r="AL833">
        <v>0.99950592036665764</v>
      </c>
      <c r="AM833">
        <v>0.99718569664718293</v>
      </c>
      <c r="AN833">
        <v>0.99572289460021335</v>
      </c>
      <c r="AO833">
        <v>0.99071028634230385</v>
      </c>
      <c r="AP833">
        <v>0.99901125185933359</v>
      </c>
      <c r="AQ833">
        <v>0.99814721155372588</v>
      </c>
      <c r="AR833">
        <v>0.99707526683419967</v>
      </c>
      <c r="AS833">
        <v>0.9961146260321988</v>
      </c>
      <c r="AT833">
        <v>0.99902649076895511</v>
      </c>
      <c r="AU833">
        <v>0.99808498482041919</v>
      </c>
      <c r="AV833">
        <v>0.9965825002981078</v>
      </c>
      <c r="AW833">
        <v>0.99530416443889969</v>
      </c>
      <c r="AX833">
        <v>0.9996432285438307</v>
      </c>
      <c r="AY833">
        <v>1014.4157287597657</v>
      </c>
      <c r="AZ833">
        <f>_xlfn.STDEV.S(HyperP_results[[#This Row],[Train Time Fold 1]:[Train Time Fold 5]])</f>
        <v>91.039543742834852</v>
      </c>
      <c r="BA833">
        <v>928.88820600509644</v>
      </c>
      <c r="BB833">
        <v>1142.281476020813</v>
      </c>
      <c r="BC833">
        <v>929.69827938079834</v>
      </c>
      <c r="BD833">
        <v>1009.0239374637604</v>
      </c>
      <c r="BE833">
        <v>1062.18674492836</v>
      </c>
    </row>
    <row r="834" spans="1:57" x14ac:dyDescent="0.25">
      <c r="A834" t="s">
        <v>7</v>
      </c>
      <c r="B8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0.50326395421651171</v>
      </c>
      <c r="C834">
        <v>45</v>
      </c>
      <c r="D834">
        <v>0.85</v>
      </c>
      <c r="E834">
        <v>0.999</v>
      </c>
      <c r="F834">
        <v>256</v>
      </c>
      <c r="G834">
        <v>3</v>
      </c>
      <c r="H834">
        <v>2</v>
      </c>
      <c r="I834">
        <v>3</v>
      </c>
      <c r="J834">
        <v>0</v>
      </c>
      <c r="K834">
        <v>1</v>
      </c>
      <c r="L834" t="b">
        <v>0</v>
      </c>
      <c r="M8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4">
        <f>STANDARDIZE(HyperP_results[[#This Row],[Nparam]],AVERAGE(M:M),_xlfn.STDEV.S(M:M))</f>
        <v>1.1507895829812727</v>
      </c>
      <c r="O834">
        <f>STANDARDIZE(HyperP_results[[#This Row],[AvgOACC]],AVERAGE(P:P),_xlfn.STDEV.S(P:P))</f>
        <v>0.2369013721525485</v>
      </c>
      <c r="P834">
        <v>0.97166197569849655</v>
      </c>
      <c r="Q834">
        <f>_xlfn.STDEV.S(HyperP_results[[#This Row],[OACC Fold 1]:[OACC fold 5]])</f>
        <v>2.6205319620149227E-3</v>
      </c>
      <c r="R834">
        <v>0.97048122468593401</v>
      </c>
      <c r="S834">
        <v>0.97597308986064391</v>
      </c>
      <c r="T834">
        <v>0.96897096176288877</v>
      </c>
      <c r="U834">
        <v>0.97171689435024367</v>
      </c>
      <c r="V834">
        <v>0.97116770783277273</v>
      </c>
      <c r="W834">
        <f>STANDARDIZE(HyperP_results[[#This Row],[AvgROCAUC]],AVERAGE(Y:Y),_xlfn.STDEV.S(Y:Y))</f>
        <v>0.43891573890278623</v>
      </c>
      <c r="X834">
        <f>_xlfn.STDEV.S(HyperP_results[[#This Row],[ROC_AUC Fold 1]:[ROC_AUC Fold 5]])</f>
        <v>5.4170085049821395E-4</v>
      </c>
      <c r="Y834">
        <v>0.99705707872416693</v>
      </c>
      <c r="Z834">
        <v>0.99663672875494003</v>
      </c>
      <c r="AA834">
        <v>0.99764289679502227</v>
      </c>
      <c r="AB834">
        <v>0.99635289093709645</v>
      </c>
      <c r="AC834">
        <v>0.99740672694634502</v>
      </c>
      <c r="AD834">
        <v>0.99724615018743068</v>
      </c>
      <c r="AE834">
        <v>0.99755322208520514</v>
      </c>
      <c r="AF834">
        <v>0.99705115899104058</v>
      </c>
      <c r="AG834">
        <v>0.99312537129448109</v>
      </c>
      <c r="AH834">
        <v>0.99892464429569838</v>
      </c>
      <c r="AI834">
        <v>0.99828688414389144</v>
      </c>
      <c r="AJ834">
        <v>0.99740324089401222</v>
      </c>
      <c r="AK834">
        <v>0.99589949800986155</v>
      </c>
      <c r="AL834">
        <v>0.99957007890509209</v>
      </c>
      <c r="AM834">
        <v>0.99766259145217639</v>
      </c>
      <c r="AN834">
        <v>0.99615007743394779</v>
      </c>
      <c r="AO834">
        <v>0.99274876730232264</v>
      </c>
      <c r="AP834">
        <v>0.99901962536009647</v>
      </c>
      <c r="AQ834">
        <v>0.99798634985428025</v>
      </c>
      <c r="AR834">
        <v>0.99706734198253133</v>
      </c>
      <c r="AS834">
        <v>0.99584506623893543</v>
      </c>
      <c r="AT834">
        <v>0.99926854670095266</v>
      </c>
      <c r="AU834">
        <v>0.99764369774936346</v>
      </c>
      <c r="AV834">
        <v>0.99768512860849246</v>
      </c>
      <c r="AW834">
        <v>0.9952919859799203</v>
      </c>
      <c r="AX834">
        <v>0.99945608151992227</v>
      </c>
      <c r="AY834">
        <v>975.55159859657283</v>
      </c>
      <c r="AZ834">
        <f>_xlfn.STDEV.S(HyperP_results[[#This Row],[Train Time Fold 1]:[Train Time Fold 5]])</f>
        <v>68.999302689850708</v>
      </c>
      <c r="BA834">
        <v>1068.0052061080933</v>
      </c>
      <c r="BB834">
        <v>907.19552516937256</v>
      </c>
      <c r="BC834">
        <v>947.48058605194092</v>
      </c>
      <c r="BD834">
        <v>1027.6757328510284</v>
      </c>
      <c r="BE834">
        <v>927.4009428024292</v>
      </c>
    </row>
    <row r="835" spans="1:57" x14ac:dyDescent="0.25">
      <c r="A835" t="s">
        <v>4</v>
      </c>
      <c r="B8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0.50263991917777917</v>
      </c>
      <c r="C835">
        <v>49</v>
      </c>
      <c r="D835">
        <v>0.85</v>
      </c>
      <c r="E835">
        <v>0.9</v>
      </c>
      <c r="F835">
        <v>256</v>
      </c>
      <c r="G835">
        <v>3</v>
      </c>
      <c r="H835">
        <v>4</v>
      </c>
      <c r="I835">
        <v>3</v>
      </c>
      <c r="J835">
        <v>0</v>
      </c>
      <c r="K835">
        <v>1</v>
      </c>
      <c r="L835" t="b">
        <v>0</v>
      </c>
      <c r="M8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5">
        <f>STANDARDIZE(HyperP_results[[#This Row],[Nparam]],AVERAGE(M:M),_xlfn.STDEV.S(M:M))</f>
        <v>1.1507895829812727</v>
      </c>
      <c r="O835">
        <f>STANDARDIZE(HyperP_results[[#This Row],[AvgOACC]],AVERAGE(P:P),_xlfn.STDEV.S(P:P))</f>
        <v>0.30236047508080227</v>
      </c>
      <c r="P835">
        <v>0.97351548019496126</v>
      </c>
      <c r="Q835">
        <f>_xlfn.STDEV.S(HyperP_results[[#This Row],[OACC Fold 1]:[OACC fold 5]])</f>
        <v>1.5121339907745726E-3</v>
      </c>
      <c r="R835">
        <v>0.9750806617697535</v>
      </c>
      <c r="S835">
        <v>0.97514931008443739</v>
      </c>
      <c r="T835">
        <v>0.97212878423834692</v>
      </c>
      <c r="U835">
        <v>0.97308986064392122</v>
      </c>
      <c r="V835">
        <v>0.97212878423834692</v>
      </c>
      <c r="W835">
        <f>STANDARDIZE(HyperP_results[[#This Row],[AvgROCAUC]],AVERAGE(Y:Y),_xlfn.STDEV.S(Y:Y))</f>
        <v>0.36908058365734714</v>
      </c>
      <c r="X835">
        <f>_xlfn.STDEV.S(HyperP_results[[#This Row],[ROC_AUC Fold 1]:[ROC_AUC Fold 5]])</f>
        <v>2.4727351874095346E-4</v>
      </c>
      <c r="Y835">
        <v>0.99659813060040214</v>
      </c>
      <c r="Z835">
        <v>0.9967419181591316</v>
      </c>
      <c r="AA835">
        <v>0.9964396748333102</v>
      </c>
      <c r="AB835">
        <v>0.99669157104292927</v>
      </c>
      <c r="AC835">
        <v>0.99625299946588297</v>
      </c>
      <c r="AD835">
        <v>0.99686448950075635</v>
      </c>
      <c r="AE835">
        <v>0.99811683117401173</v>
      </c>
      <c r="AF835">
        <v>0.994069063230688</v>
      </c>
      <c r="AG835">
        <v>0.99512382670943988</v>
      </c>
      <c r="AH835">
        <v>0.99938524428876974</v>
      </c>
      <c r="AI835">
        <v>0.99781378929750331</v>
      </c>
      <c r="AJ835">
        <v>0.9957523906018666</v>
      </c>
      <c r="AK835">
        <v>0.99230700112873527</v>
      </c>
      <c r="AL835">
        <v>0.99921666833945177</v>
      </c>
      <c r="AM835">
        <v>0.99760801285890555</v>
      </c>
      <c r="AN835">
        <v>0.99650090024833671</v>
      </c>
      <c r="AO835">
        <v>0.99407510544763267</v>
      </c>
      <c r="AP835">
        <v>0.99900509022669703</v>
      </c>
      <c r="AQ835">
        <v>0.99781693342568945</v>
      </c>
      <c r="AR835">
        <v>0.99640319127110932</v>
      </c>
      <c r="AS835">
        <v>0.99102792877086676</v>
      </c>
      <c r="AT835">
        <v>0.99888659729137508</v>
      </c>
      <c r="AU835">
        <v>0.99783118809274285</v>
      </c>
      <c r="AV835">
        <v>0.99696918862109796</v>
      </c>
      <c r="AW835">
        <v>0.99401759193251349</v>
      </c>
      <c r="AX835">
        <v>0.99871750428197559</v>
      </c>
      <c r="AY835">
        <v>925.98517813682554</v>
      </c>
      <c r="AZ835">
        <f>_xlfn.STDEV.S(HyperP_results[[#This Row],[Train Time Fold 1]:[Train Time Fold 5]])</f>
        <v>84.937329437348083</v>
      </c>
      <c r="BA835">
        <v>898.41528153419495</v>
      </c>
      <c r="BB835">
        <v>938.14622402191162</v>
      </c>
      <c r="BC835">
        <v>998.96700882911682</v>
      </c>
      <c r="BD835">
        <v>794.81280565261841</v>
      </c>
      <c r="BE835">
        <v>999.58457064628601</v>
      </c>
    </row>
    <row r="836" spans="1:57" x14ac:dyDescent="0.25">
      <c r="A836" t="s">
        <v>4</v>
      </c>
      <c r="B8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0.50163966281403471</v>
      </c>
      <c r="C836">
        <v>41</v>
      </c>
      <c r="D836">
        <v>0.85</v>
      </c>
      <c r="E836">
        <v>0.9</v>
      </c>
      <c r="F836">
        <v>256</v>
      </c>
      <c r="G836">
        <v>3</v>
      </c>
      <c r="H836">
        <v>1</v>
      </c>
      <c r="I836">
        <v>3</v>
      </c>
      <c r="J836">
        <v>0</v>
      </c>
      <c r="K836">
        <v>1</v>
      </c>
      <c r="L836" t="b">
        <v>0</v>
      </c>
      <c r="M8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6">
        <f>STANDARDIZE(HyperP_results[[#This Row],[Nparam]],AVERAGE(M:M),_xlfn.STDEV.S(M:M))</f>
        <v>1.1507895829812727</v>
      </c>
      <c r="O836">
        <f>STANDARDIZE(HyperP_results[[#This Row],[AvgOACC]],AVERAGE(P:P),_xlfn.STDEV.S(P:P))</f>
        <v>0.3256348227886236</v>
      </c>
      <c r="P836">
        <v>0.97417450401592642</v>
      </c>
      <c r="Q836">
        <f>_xlfn.STDEV.S(HyperP_results[[#This Row],[OACC Fold 1]:[OACC fold 5]])</f>
        <v>3.7854426141393917E-3</v>
      </c>
      <c r="R836">
        <v>0.97659092469279885</v>
      </c>
      <c r="S836">
        <v>0.97638497974874716</v>
      </c>
      <c r="T836">
        <v>0.97164824603555988</v>
      </c>
      <c r="U836">
        <v>0.96876501681883709</v>
      </c>
      <c r="V836">
        <v>0.97748335278368914</v>
      </c>
      <c r="W836">
        <f>STANDARDIZE(HyperP_results[[#This Row],[AvgROCAUC]],AVERAGE(Y:Y),_xlfn.STDEV.S(Y:Y))</f>
        <v>0.33676628795840347</v>
      </c>
      <c r="X836">
        <f>_xlfn.STDEV.S(HyperP_results[[#This Row],[ROC_AUC Fold 1]:[ROC_AUC Fold 5]])</f>
        <v>4.7938183225745476E-4</v>
      </c>
      <c r="Y836">
        <v>0.99638576498984843</v>
      </c>
      <c r="Z836">
        <v>0.99671769459517678</v>
      </c>
      <c r="AA836">
        <v>0.99626174733287443</v>
      </c>
      <c r="AB836">
        <v>0.99621081367436981</v>
      </c>
      <c r="AC836">
        <v>0.99575182254590311</v>
      </c>
      <c r="AD836">
        <v>0.99698674680091781</v>
      </c>
      <c r="AE836">
        <v>0.99785548275194935</v>
      </c>
      <c r="AF836">
        <v>0.9958874093363641</v>
      </c>
      <c r="AG836">
        <v>0.99356773153923839</v>
      </c>
      <c r="AH836">
        <v>0.99891428873129029</v>
      </c>
      <c r="AI836">
        <v>0.99735255726605143</v>
      </c>
      <c r="AJ836">
        <v>0.99604386960878644</v>
      </c>
      <c r="AK836">
        <v>0.99283940028515416</v>
      </c>
      <c r="AL836">
        <v>0.99882819822773627</v>
      </c>
      <c r="AM836">
        <v>0.99715658935004681</v>
      </c>
      <c r="AN836">
        <v>0.99607403218674806</v>
      </c>
      <c r="AO836">
        <v>0.99246973949979211</v>
      </c>
      <c r="AP836">
        <v>0.99892481664905897</v>
      </c>
      <c r="AQ836">
        <v>0.99763572169411807</v>
      </c>
      <c r="AR836">
        <v>0.99667882057469248</v>
      </c>
      <c r="AS836">
        <v>0.98892955801104965</v>
      </c>
      <c r="AT836">
        <v>0.99880923935808485</v>
      </c>
      <c r="AU836">
        <v>0.99794002700863982</v>
      </c>
      <c r="AV836">
        <v>0.99701414548990774</v>
      </c>
      <c r="AW836">
        <v>0.99416481019426128</v>
      </c>
      <c r="AX836">
        <v>0.99879030921399359</v>
      </c>
      <c r="AY836">
        <v>1084.6463644981384</v>
      </c>
      <c r="AZ836">
        <f>_xlfn.STDEV.S(HyperP_results[[#This Row],[Train Time Fold 1]:[Train Time Fold 5]])</f>
        <v>99.393400847600049</v>
      </c>
      <c r="BA836">
        <v>1240.7195482254028</v>
      </c>
      <c r="BB836">
        <v>973.80179500579834</v>
      </c>
      <c r="BC836">
        <v>1031.3743367195129</v>
      </c>
      <c r="BD836">
        <v>1088.1304519176483</v>
      </c>
      <c r="BE836">
        <v>1089.2056906223297</v>
      </c>
    </row>
    <row r="837" spans="1:57" x14ac:dyDescent="0.25">
      <c r="A837" t="s">
        <v>10</v>
      </c>
      <c r="B8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0.49789857071706389</v>
      </c>
      <c r="C837">
        <v>41</v>
      </c>
      <c r="D837">
        <v>0.9</v>
      </c>
      <c r="E837">
        <v>0.9</v>
      </c>
      <c r="F837">
        <v>256</v>
      </c>
      <c r="G837">
        <v>3</v>
      </c>
      <c r="H837">
        <v>1</v>
      </c>
      <c r="I837">
        <v>3</v>
      </c>
      <c r="J837">
        <v>0</v>
      </c>
      <c r="K837">
        <v>1</v>
      </c>
      <c r="L837" t="b">
        <v>0</v>
      </c>
      <c r="M8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7">
        <f>STANDARDIZE(HyperP_results[[#This Row],[Nparam]],AVERAGE(M:M),_xlfn.STDEV.S(M:M))</f>
        <v>1.1507895829812727</v>
      </c>
      <c r="O837">
        <f>STANDARDIZE(HyperP_results[[#This Row],[AvgOACC]],AVERAGE(P:P),_xlfn.STDEV.S(P:P))</f>
        <v>0.25241760395776791</v>
      </c>
      <c r="P837">
        <v>0.97210132491247347</v>
      </c>
      <c r="Q837">
        <f>_xlfn.STDEV.S(HyperP_results[[#This Row],[OACC Fold 1]:[OACC fold 5]])</f>
        <v>2.3544470521635625E-3</v>
      </c>
      <c r="R837">
        <v>0.9713736527768243</v>
      </c>
      <c r="S837">
        <v>0.97281526738518564</v>
      </c>
      <c r="T837">
        <v>0.96910825839225645</v>
      </c>
      <c r="U837">
        <v>0.97556119997254065</v>
      </c>
      <c r="V837">
        <v>0.97164824603555988</v>
      </c>
      <c r="W837">
        <f>STANDARDIZE(HyperP_results[[#This Row],[AvgROCAUC]],AVERAGE(Y:Y),_xlfn.STDEV.S(Y:Y))</f>
        <v>0.37219683215362981</v>
      </c>
      <c r="X837">
        <f>_xlfn.STDEV.S(HyperP_results[[#This Row],[ROC_AUC Fold 1]:[ROC_AUC Fold 5]])</f>
        <v>3.1969463556605414E-4</v>
      </c>
      <c r="Y837">
        <v>0.99661861020548825</v>
      </c>
      <c r="Z837">
        <v>0.99651721772083091</v>
      </c>
      <c r="AA837">
        <v>0.99672919083712053</v>
      </c>
      <c r="AB837">
        <v>0.99632219238561925</v>
      </c>
      <c r="AC837">
        <v>0.9971208307875461</v>
      </c>
      <c r="AD837">
        <v>0.99640361929632404</v>
      </c>
      <c r="AE837">
        <v>0.99761873761517295</v>
      </c>
      <c r="AF837">
        <v>0.99604149955968946</v>
      </c>
      <c r="AG837">
        <v>0.99384245232578872</v>
      </c>
      <c r="AH837">
        <v>0.99874446322010879</v>
      </c>
      <c r="AI837">
        <v>0.99732344996891553</v>
      </c>
      <c r="AJ837">
        <v>0.99605188704049741</v>
      </c>
      <c r="AK837">
        <v>0.99472591041406755</v>
      </c>
      <c r="AL837">
        <v>0.9995228684471037</v>
      </c>
      <c r="AM837">
        <v>0.99779673770660349</v>
      </c>
      <c r="AN837">
        <v>0.99670774258007988</v>
      </c>
      <c r="AO837">
        <v>0.99106951375274766</v>
      </c>
      <c r="AP837">
        <v>0.99901219980281619</v>
      </c>
      <c r="AQ837">
        <v>0.9984575736550606</v>
      </c>
      <c r="AR837">
        <v>0.99846193071605849</v>
      </c>
      <c r="AS837">
        <v>0.99209395235549214</v>
      </c>
      <c r="AT837">
        <v>0.99908101188198317</v>
      </c>
      <c r="AU837">
        <v>0.99718265860921107</v>
      </c>
      <c r="AV837">
        <v>0.99619601565121152</v>
      </c>
      <c r="AW837">
        <v>0.99331205815956747</v>
      </c>
      <c r="AX837">
        <v>0.99921806152911552</v>
      </c>
      <c r="AY837">
        <v>966.58337841033938</v>
      </c>
      <c r="AZ837">
        <f>_xlfn.STDEV.S(HyperP_results[[#This Row],[Train Time Fold 1]:[Train Time Fold 5]])</f>
        <v>70.024717416388782</v>
      </c>
      <c r="BA837">
        <v>896.20743536949158</v>
      </c>
      <c r="BB837">
        <v>1013.5858731269836</v>
      </c>
      <c r="BC837">
        <v>896.29001116752625</v>
      </c>
      <c r="BD837">
        <v>973.89500308036804</v>
      </c>
      <c r="BE837">
        <v>1052.9385693073273</v>
      </c>
    </row>
    <row r="838" spans="1:57" x14ac:dyDescent="0.25">
      <c r="A838" t="s">
        <v>10</v>
      </c>
      <c r="B8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0.49755286314306751</v>
      </c>
      <c r="C838">
        <v>49</v>
      </c>
      <c r="D838">
        <v>0.9</v>
      </c>
      <c r="E838">
        <v>0.9</v>
      </c>
      <c r="F838">
        <v>256</v>
      </c>
      <c r="G838">
        <v>3</v>
      </c>
      <c r="H838">
        <v>4</v>
      </c>
      <c r="I838">
        <v>3</v>
      </c>
      <c r="J838">
        <v>0</v>
      </c>
      <c r="K838">
        <v>1</v>
      </c>
      <c r="L838" t="b">
        <v>0</v>
      </c>
      <c r="M8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38">
        <f>STANDARDIZE(HyperP_results[[#This Row],[Nparam]],AVERAGE(M:M),_xlfn.STDEV.S(M:M))</f>
        <v>1.1507895829812727</v>
      </c>
      <c r="O838">
        <f>STANDARDIZE(HyperP_results[[#This Row],[AvgOACC]],AVERAGE(P:P),_xlfn.STDEV.S(P:P))</f>
        <v>0.29169306571471781</v>
      </c>
      <c r="P838">
        <v>0.97321342761035223</v>
      </c>
      <c r="Q838">
        <f>_xlfn.STDEV.S(HyperP_results[[#This Row],[OACC Fold 1]:[OACC fold 5]])</f>
        <v>3.0288613556526652E-3</v>
      </c>
      <c r="R838">
        <v>0.9714423010915082</v>
      </c>
      <c r="S838">
        <v>0.97260932244113407</v>
      </c>
      <c r="T838">
        <v>0.97700281458090199</v>
      </c>
      <c r="U838">
        <v>0.97549255165785675</v>
      </c>
      <c r="V838">
        <v>0.96952014828035971</v>
      </c>
      <c r="W838">
        <f>STANDARDIZE(HyperP_results[[#This Row],[AvgROCAUC]],AVERAGE(Y:Y),_xlfn.STDEV.S(Y:Y))</f>
        <v>0.33057181591129475</v>
      </c>
      <c r="X838">
        <f>_xlfn.STDEV.S(HyperP_results[[#This Row],[ROC_AUC Fold 1]:[ROC_AUC Fold 5]])</f>
        <v>3.2627818207384693E-4</v>
      </c>
      <c r="Y838">
        <v>0.99634505567498055</v>
      </c>
      <c r="Z838">
        <v>0.99686230758907934</v>
      </c>
      <c r="AA838">
        <v>0.9963333340406294</v>
      </c>
      <c r="AB838">
        <v>0.99600970221469221</v>
      </c>
      <c r="AC838">
        <v>0.99638486892811207</v>
      </c>
      <c r="AD838">
        <v>0.99613506560238985</v>
      </c>
      <c r="AE838">
        <v>0.99782934598083006</v>
      </c>
      <c r="AF838">
        <v>0.99573109719201036</v>
      </c>
      <c r="AG838">
        <v>0.99510767539951295</v>
      </c>
      <c r="AH838">
        <v>0.99882190733007925</v>
      </c>
      <c r="AI838">
        <v>0.99781937350063188</v>
      </c>
      <c r="AJ838">
        <v>0.99696715186015517</v>
      </c>
      <c r="AK838">
        <v>0.99101222301431713</v>
      </c>
      <c r="AL838">
        <v>0.99915792456909214</v>
      </c>
      <c r="AM838">
        <v>0.99768991450478917</v>
      </c>
      <c r="AN838">
        <v>0.99620260735026278</v>
      </c>
      <c r="AO838">
        <v>0.98989930493673139</v>
      </c>
      <c r="AP838">
        <v>0.99933231744432582</v>
      </c>
      <c r="AQ838">
        <v>0.99728079205797082</v>
      </c>
      <c r="AR838">
        <v>0.99700025848347973</v>
      </c>
      <c r="AS838">
        <v>0.99180330303570363</v>
      </c>
      <c r="AT838">
        <v>0.99932359923684233</v>
      </c>
      <c r="AU838">
        <v>0.99755524744385271</v>
      </c>
      <c r="AV838">
        <v>0.99411353868327468</v>
      </c>
      <c r="AW838">
        <v>0.99334369244935539</v>
      </c>
      <c r="AX838">
        <v>0.99915755113681115</v>
      </c>
      <c r="AY838">
        <v>1015.6142966747284</v>
      </c>
      <c r="AZ838">
        <f>_xlfn.STDEV.S(HyperP_results[[#This Row],[Train Time Fold 1]:[Train Time Fold 5]])</f>
        <v>47.192030078978647</v>
      </c>
      <c r="BA838">
        <v>957.61139321327209</v>
      </c>
      <c r="BB838">
        <v>999.01647758483887</v>
      </c>
      <c r="BC838">
        <v>1081.7449526786804</v>
      </c>
      <c r="BD838">
        <v>1040.5784366130829</v>
      </c>
      <c r="BE838">
        <v>999.1202232837677</v>
      </c>
    </row>
    <row r="839" spans="1:57" x14ac:dyDescent="0.25">
      <c r="A839" t="s">
        <v>7</v>
      </c>
      <c r="B8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0.49748814943225073</v>
      </c>
      <c r="C839">
        <v>83</v>
      </c>
      <c r="D839">
        <v>0.85</v>
      </c>
      <c r="E839">
        <v>0.999</v>
      </c>
      <c r="F839">
        <v>256</v>
      </c>
      <c r="G839">
        <v>5</v>
      </c>
      <c r="H839">
        <v>1</v>
      </c>
      <c r="I839">
        <v>7</v>
      </c>
      <c r="J839">
        <v>0</v>
      </c>
      <c r="K839">
        <v>1</v>
      </c>
      <c r="L839" t="b">
        <v>0</v>
      </c>
      <c r="M8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39">
        <f>STANDARDIZE(HyperP_results[[#This Row],[Nparam]],AVERAGE(M:M),_xlfn.STDEV.S(M:M))</f>
        <v>2.5180012897676014</v>
      </c>
      <c r="O839">
        <f>STANDARDIZE(HyperP_results[[#This Row],[AvgOACC]],AVERAGE(P:P),_xlfn.STDEV.S(P:P))</f>
        <v>1.0519884241702464</v>
      </c>
      <c r="P839">
        <v>0.99474153909521523</v>
      </c>
      <c r="Q839">
        <f>_xlfn.STDEV.S(HyperP_results[[#This Row],[OACC Fold 1]:[OACC fold 5]])</f>
        <v>6.0355885605365171E-4</v>
      </c>
      <c r="R839">
        <v>0.9954005629161804</v>
      </c>
      <c r="S839">
        <v>0.99375300336376737</v>
      </c>
      <c r="T839">
        <v>0.99478272808402557</v>
      </c>
      <c r="U839">
        <v>0.99485137639870946</v>
      </c>
      <c r="V839">
        <v>0.99492002471339325</v>
      </c>
      <c r="W839">
        <f>STANDARDIZE(HyperP_results[[#This Row],[AvgROCAUC]],AVERAGE(Y:Y),_xlfn.STDEV.S(Y:Y))</f>
        <v>0.81039035986858721</v>
      </c>
      <c r="X839">
        <f>_xlfn.STDEV.S(HyperP_results[[#This Row],[ROC_AUC Fold 1]:[ROC_AUC Fold 5]])</f>
        <v>8.9157907214866761E-5</v>
      </c>
      <c r="Y839">
        <v>0.99949836463123343</v>
      </c>
      <c r="Z839">
        <v>0.99955073226062208</v>
      </c>
      <c r="AA839">
        <v>0.99950466472611932</v>
      </c>
      <c r="AB839">
        <v>0.99959882520444021</v>
      </c>
      <c r="AC839">
        <v>0.99947475240638173</v>
      </c>
      <c r="AD839">
        <v>0.99936284855860402</v>
      </c>
      <c r="AE839">
        <v>0.99944928569458324</v>
      </c>
      <c r="AF839">
        <v>0.9996705816915189</v>
      </c>
      <c r="AG839">
        <v>0.99962187370046929</v>
      </c>
      <c r="AH839">
        <v>0.99999925313543814</v>
      </c>
      <c r="AI839">
        <v>0.99990894566194222</v>
      </c>
      <c r="AJ839">
        <v>0.99976049542913814</v>
      </c>
      <c r="AK839">
        <v>0.99799564100279203</v>
      </c>
      <c r="AL839">
        <v>0.99998782036252687</v>
      </c>
      <c r="AM839">
        <v>0.9996766080913656</v>
      </c>
      <c r="AN839">
        <v>0.99935677237826281</v>
      </c>
      <c r="AO839">
        <v>0.99967526584684852</v>
      </c>
      <c r="AP839">
        <v>0.99994297976324509</v>
      </c>
      <c r="AQ839">
        <v>0.99960644388107323</v>
      </c>
      <c r="AR839">
        <v>0.99981037755622759</v>
      </c>
      <c r="AS839">
        <v>0.99880383769975645</v>
      </c>
      <c r="AT839">
        <v>0.99998641281008305</v>
      </c>
      <c r="AU839">
        <v>0.99953836289681841</v>
      </c>
      <c r="AV839">
        <v>0.99985764892610851</v>
      </c>
      <c r="AW839">
        <v>0.99834736826471826</v>
      </c>
      <c r="AX839">
        <v>0.99999530337092724</v>
      </c>
      <c r="AY839">
        <v>3934.3729335308076</v>
      </c>
      <c r="AZ839">
        <f>_xlfn.STDEV.S(HyperP_results[[#This Row],[Train Time Fold 1]:[Train Time Fold 5]])</f>
        <v>774.45052518111913</v>
      </c>
      <c r="BA839">
        <v>3746.6288194656372</v>
      </c>
      <c r="BB839">
        <v>3351.2168390750885</v>
      </c>
      <c r="BC839">
        <v>5293.1101479530334</v>
      </c>
      <c r="BD839">
        <v>3591.2986052036285</v>
      </c>
      <c r="BE839">
        <v>3689.6102559566498</v>
      </c>
    </row>
    <row r="840" spans="1:57" x14ac:dyDescent="0.25">
      <c r="A840" t="s">
        <v>3</v>
      </c>
      <c r="B8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0.49733788059641465</v>
      </c>
      <c r="C840">
        <v>45</v>
      </c>
      <c r="D840">
        <v>0.9</v>
      </c>
      <c r="E840">
        <v>0.999</v>
      </c>
      <c r="F840">
        <v>256</v>
      </c>
      <c r="G840">
        <v>3</v>
      </c>
      <c r="H840">
        <v>2</v>
      </c>
      <c r="I840">
        <v>3</v>
      </c>
      <c r="J840">
        <v>0</v>
      </c>
      <c r="K840">
        <v>1</v>
      </c>
      <c r="L840" t="b">
        <v>0</v>
      </c>
      <c r="M8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40">
        <f>STANDARDIZE(HyperP_results[[#This Row],[Nparam]],AVERAGE(M:M),_xlfn.STDEV.S(M:M))</f>
        <v>1.1507895829812727</v>
      </c>
      <c r="O840">
        <f>STANDARDIZE(HyperP_results[[#This Row],[AvgOACC]],AVERAGE(P:P),_xlfn.STDEV.S(P:P))</f>
        <v>0.22720372727429028</v>
      </c>
      <c r="P840">
        <v>0.97138738243976108</v>
      </c>
      <c r="Q840">
        <f>_xlfn.STDEV.S(HyperP_results[[#This Row],[OACC Fold 1]:[OACC fold 5]])</f>
        <v>2.7666207689407514E-3</v>
      </c>
      <c r="R840">
        <v>0.97226608086771471</v>
      </c>
      <c r="S840">
        <v>0.97027527974188232</v>
      </c>
      <c r="T840">
        <v>0.96711745726642406</v>
      </c>
      <c r="U840">
        <v>0.9732958055879728</v>
      </c>
      <c r="V840">
        <v>0.97398228873481152</v>
      </c>
      <c r="W840">
        <f>STANDARDIZE(HyperP_results[[#This Row],[AvgROCAUC]],AVERAGE(Y:Y),_xlfn.STDEV.S(Y:Y))</f>
        <v>0.3913941965863596</v>
      </c>
      <c r="X840">
        <f>_xlfn.STDEV.S(HyperP_results[[#This Row],[ROC_AUC Fold 1]:[ROC_AUC Fold 5]])</f>
        <v>8.8842801079257335E-4</v>
      </c>
      <c r="Y840">
        <v>0.99674477294339103</v>
      </c>
      <c r="Z840">
        <v>0.99757090401258086</v>
      </c>
      <c r="AA840">
        <v>0.99639096292056728</v>
      </c>
      <c r="AB840">
        <v>0.99564084466609926</v>
      </c>
      <c r="AC840">
        <v>0.99637814643157807</v>
      </c>
      <c r="AD840">
        <v>0.99774300668613047</v>
      </c>
      <c r="AE840">
        <v>0.99781888162781729</v>
      </c>
      <c r="AF840">
        <v>0.99768492493239802</v>
      </c>
      <c r="AG840">
        <v>0.99569807075387629</v>
      </c>
      <c r="AH840">
        <v>0.99934597644814305</v>
      </c>
      <c r="AI840">
        <v>0.99775371330218909</v>
      </c>
      <c r="AJ840">
        <v>0.99610387999256389</v>
      </c>
      <c r="AK840">
        <v>0.99224154191172098</v>
      </c>
      <c r="AL840">
        <v>0.99918866091837577</v>
      </c>
      <c r="AM840">
        <v>0.9970186817152743</v>
      </c>
      <c r="AN840">
        <v>0.99714138750080561</v>
      </c>
      <c r="AO840">
        <v>0.99017525099506931</v>
      </c>
      <c r="AP840">
        <v>0.99908069590082249</v>
      </c>
      <c r="AQ840">
        <v>0.99696538584914707</v>
      </c>
      <c r="AR840">
        <v>0.99662125430404624</v>
      </c>
      <c r="AS840">
        <v>0.99319974157904101</v>
      </c>
      <c r="AT840">
        <v>0.99914666414954145</v>
      </c>
      <c r="AU840">
        <v>0.99849978791601601</v>
      </c>
      <c r="AV840">
        <v>0.99712581553759749</v>
      </c>
      <c r="AW840">
        <v>0.99634857868472648</v>
      </c>
      <c r="AX840">
        <v>0.99927924697208181</v>
      </c>
      <c r="AY840">
        <v>1012.4863221645355</v>
      </c>
      <c r="AZ840">
        <f>_xlfn.STDEV.S(HyperP_results[[#This Row],[Train Time Fold 1]:[Train Time Fold 5]])</f>
        <v>137.96951096106741</v>
      </c>
      <c r="BA840">
        <v>912.84572458267212</v>
      </c>
      <c r="BB840">
        <v>954.69106125831604</v>
      </c>
      <c r="BC840">
        <v>1071.0680546760559</v>
      </c>
      <c r="BD840">
        <v>896.75298666954041</v>
      </c>
      <c r="BE840">
        <v>1227.0737836360931</v>
      </c>
    </row>
    <row r="841" spans="1:57" x14ac:dyDescent="0.25">
      <c r="A841" t="s">
        <v>7</v>
      </c>
      <c r="B8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0.4972399593272635</v>
      </c>
      <c r="C841">
        <v>99</v>
      </c>
      <c r="D841">
        <v>0.85</v>
      </c>
      <c r="E841">
        <v>0.999</v>
      </c>
      <c r="F841">
        <v>256</v>
      </c>
      <c r="G841">
        <v>5</v>
      </c>
      <c r="H841">
        <v>16</v>
      </c>
      <c r="I841">
        <v>7</v>
      </c>
      <c r="J841">
        <v>0</v>
      </c>
      <c r="K841">
        <v>1</v>
      </c>
      <c r="L841" t="b">
        <v>0</v>
      </c>
      <c r="M8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1">
        <f>STANDARDIZE(HyperP_results[[#This Row],[Nparam]],AVERAGE(M:M),_xlfn.STDEV.S(M:M))</f>
        <v>2.5180012897676014</v>
      </c>
      <c r="O841">
        <f>STANDARDIZE(HyperP_results[[#This Row],[AvgOACC]],AVERAGE(P:P),_xlfn.STDEV.S(P:P))</f>
        <v>1.0398663680724187</v>
      </c>
      <c r="P841">
        <v>0.99439829752179576</v>
      </c>
      <c r="Q841">
        <f>_xlfn.STDEV.S(HyperP_results[[#This Row],[OACC Fold 1]:[OACC fold 5]])</f>
        <v>1.74723110101924E-3</v>
      </c>
      <c r="R841">
        <v>0.99505732134276104</v>
      </c>
      <c r="S841">
        <v>0.99128166403514795</v>
      </c>
      <c r="T841">
        <v>0.9954005629161804</v>
      </c>
      <c r="U841">
        <v>0.99512596965744493</v>
      </c>
      <c r="V841">
        <v>0.99512596965744493</v>
      </c>
      <c r="W841">
        <f>STANDARDIZE(HyperP_results[[#This Row],[AvgROCAUC]],AVERAGE(Y:Y),_xlfn.STDEV.S(Y:Y))</f>
        <v>0.81921577962951286</v>
      </c>
      <c r="X841">
        <f>_xlfn.STDEV.S(HyperP_results[[#This Row],[ROC_AUC Fold 1]:[ROC_AUC Fold 5]])</f>
        <v>2.9385181551490764E-4</v>
      </c>
      <c r="Y841">
        <v>0.99955636421362826</v>
      </c>
      <c r="Z841">
        <v>0.99925905738489418</v>
      </c>
      <c r="AA841">
        <v>0.9997600562961918</v>
      </c>
      <c r="AB841">
        <v>0.99983227473822556</v>
      </c>
      <c r="AC841">
        <v>0.99921745509861992</v>
      </c>
      <c r="AD841">
        <v>0.99971297755021027</v>
      </c>
      <c r="AE841">
        <v>0.99973503486606685</v>
      </c>
      <c r="AF841">
        <v>0.99983505939565231</v>
      </c>
      <c r="AG841">
        <v>0.99720504366423113</v>
      </c>
      <c r="AH841">
        <v>0.99986816404202183</v>
      </c>
      <c r="AI841">
        <v>0.99977772171070667</v>
      </c>
      <c r="AJ841">
        <v>0.99976158787364389</v>
      </c>
      <c r="AK841">
        <v>0.99958689776035159</v>
      </c>
      <c r="AL841">
        <v>0.99997334268024762</v>
      </c>
      <c r="AM841">
        <v>0.99989454632641406</v>
      </c>
      <c r="AN841">
        <v>0.99986714763850537</v>
      </c>
      <c r="AO841">
        <v>0.99970727143111748</v>
      </c>
      <c r="AP841">
        <v>0.99996081833605344</v>
      </c>
      <c r="AQ841">
        <v>0.99942761435705374</v>
      </c>
      <c r="AR841">
        <v>0.99985189044744305</v>
      </c>
      <c r="AS841">
        <v>0.99796166755777349</v>
      </c>
      <c r="AT841">
        <v>0.99999675401171118</v>
      </c>
      <c r="AU841">
        <v>0.99985063462202084</v>
      </c>
      <c r="AV841">
        <v>0.99986196315610554</v>
      </c>
      <c r="AW841">
        <v>0.99913202489158182</v>
      </c>
      <c r="AX841">
        <v>0.99996277167413883</v>
      </c>
      <c r="AY841">
        <v>4157.4374316215517</v>
      </c>
      <c r="AZ841">
        <f>_xlfn.STDEV.S(HyperP_results[[#This Row],[Train Time Fold 1]:[Train Time Fold 5]])</f>
        <v>800.66353743791797</v>
      </c>
      <c r="BA841">
        <v>4447.3507332801819</v>
      </c>
      <c r="BB841">
        <v>2800.1286396980286</v>
      </c>
      <c r="BC841">
        <v>4330.6456279754639</v>
      </c>
      <c r="BD841">
        <v>4927.1182637214661</v>
      </c>
      <c r="BE841">
        <v>4281.9438934326172</v>
      </c>
    </row>
    <row r="842" spans="1:57" x14ac:dyDescent="0.25">
      <c r="A842" t="s">
        <v>7</v>
      </c>
      <c r="B8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0.49711173943931836</v>
      </c>
      <c r="C842">
        <v>95</v>
      </c>
      <c r="D842">
        <v>0.85</v>
      </c>
      <c r="E842">
        <v>0.999</v>
      </c>
      <c r="F842">
        <v>256</v>
      </c>
      <c r="G842">
        <v>5</v>
      </c>
      <c r="H842">
        <v>8</v>
      </c>
      <c r="I842">
        <v>7</v>
      </c>
      <c r="J842">
        <v>0</v>
      </c>
      <c r="K842">
        <v>1</v>
      </c>
      <c r="L842" t="b">
        <v>0</v>
      </c>
      <c r="M8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2">
        <f>STANDARDIZE(HyperP_results[[#This Row],[Nparam]],AVERAGE(M:M),_xlfn.STDEV.S(M:M))</f>
        <v>2.5180012897676014</v>
      </c>
      <c r="O842">
        <f>STANDARDIZE(HyperP_results[[#This Row],[AvgOACC]],AVERAGE(P:P),_xlfn.STDEV.S(P:P))</f>
        <v>1.0587767755850299</v>
      </c>
      <c r="P842">
        <v>0.99493375437633014</v>
      </c>
      <c r="Q842">
        <f>_xlfn.STDEV.S(HyperP_results[[#This Row],[OACC Fold 1]:[OACC fold 5]])</f>
        <v>7.8930636928974487E-4</v>
      </c>
      <c r="R842">
        <v>0.9953319146014965</v>
      </c>
      <c r="S842">
        <v>0.99546921123086429</v>
      </c>
      <c r="T842">
        <v>0.99526326628681261</v>
      </c>
      <c r="U842">
        <v>0.9935470584197158</v>
      </c>
      <c r="V842">
        <v>0.99505732134276104</v>
      </c>
      <c r="W842">
        <f>STANDARDIZE(HyperP_results[[#This Row],[AvgROCAUC]],AVERAGE(Y:Y),_xlfn.STDEV.S(Y:Y))</f>
        <v>0.79922678193127583</v>
      </c>
      <c r="X842">
        <f>_xlfn.STDEV.S(HyperP_results[[#This Row],[ROC_AUC Fold 1]:[ROC_AUC Fold 5]])</f>
        <v>1.0256556785163822E-4</v>
      </c>
      <c r="Y842">
        <v>0.9994249989584455</v>
      </c>
      <c r="Z842">
        <v>0.99943352168487432</v>
      </c>
      <c r="AA842">
        <v>0.99932644714349916</v>
      </c>
      <c r="AB842">
        <v>0.99959407809350631</v>
      </c>
      <c r="AC842">
        <v>0.99940252498936022</v>
      </c>
      <c r="AD842">
        <v>0.99936842288098726</v>
      </c>
      <c r="AE842">
        <v>0.99960515150936469</v>
      </c>
      <c r="AF842">
        <v>0.99961223774851271</v>
      </c>
      <c r="AG842">
        <v>0.99879377561931926</v>
      </c>
      <c r="AH842">
        <v>0.99996225461405741</v>
      </c>
      <c r="AI842">
        <v>0.99943907210026028</v>
      </c>
      <c r="AJ842">
        <v>0.99988362688613308</v>
      </c>
      <c r="AK842">
        <v>0.99856412998277189</v>
      </c>
      <c r="AL842">
        <v>0.99982049397507233</v>
      </c>
      <c r="AM842">
        <v>0.99972847656187458</v>
      </c>
      <c r="AN842">
        <v>0.9998728690851536</v>
      </c>
      <c r="AO842">
        <v>0.99909968514228009</v>
      </c>
      <c r="AP842">
        <v>0.99994794928513853</v>
      </c>
      <c r="AQ842">
        <v>0.99968944500736545</v>
      </c>
      <c r="AR842">
        <v>0.99976362463458657</v>
      </c>
      <c r="AS842">
        <v>0.99866564189389884</v>
      </c>
      <c r="AT842">
        <v>0.99966734365151633</v>
      </c>
      <c r="AU842">
        <v>0.9997618178230403</v>
      </c>
      <c r="AV842">
        <v>0.99986690693039404</v>
      </c>
      <c r="AW842">
        <v>0.99789661676468833</v>
      </c>
      <c r="AX842">
        <v>0.99985933093229784</v>
      </c>
      <c r="AY842">
        <v>4305.7443893432619</v>
      </c>
      <c r="AZ842">
        <f>_xlfn.STDEV.S(HyperP_results[[#This Row],[Train Time Fold 1]:[Train Time Fold 5]])</f>
        <v>898.1765356643208</v>
      </c>
      <c r="BA842">
        <v>5013.5462689399719</v>
      </c>
      <c r="BB842">
        <v>5439.2445013523102</v>
      </c>
      <c r="BC842">
        <v>3770.4077734947205</v>
      </c>
      <c r="BD842">
        <v>3264.3545191287994</v>
      </c>
      <c r="BE842">
        <v>4041.1688838005066</v>
      </c>
    </row>
    <row r="843" spans="1:57" x14ac:dyDescent="0.25">
      <c r="A843" t="s">
        <v>3</v>
      </c>
      <c r="B8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0.4946547406093576</v>
      </c>
      <c r="C843">
        <v>95</v>
      </c>
      <c r="D843">
        <v>0.9</v>
      </c>
      <c r="E843">
        <v>0.999</v>
      </c>
      <c r="F843">
        <v>256</v>
      </c>
      <c r="G843">
        <v>5</v>
      </c>
      <c r="H843">
        <v>8</v>
      </c>
      <c r="I843">
        <v>7</v>
      </c>
      <c r="J843">
        <v>0</v>
      </c>
      <c r="K843">
        <v>1</v>
      </c>
      <c r="L843" t="b">
        <v>0</v>
      </c>
      <c r="M8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3">
        <f>STANDARDIZE(HyperP_results[[#This Row],[Nparam]],AVERAGE(M:M),_xlfn.STDEV.S(M:M))</f>
        <v>2.5180012897676014</v>
      </c>
      <c r="O843">
        <f>STANDARDIZE(HyperP_results[[#This Row],[AvgOACC]],AVERAGE(P:P),_xlfn.STDEV.S(P:P))</f>
        <v>1.0253199007550333</v>
      </c>
      <c r="P843">
        <v>0.99398640763369261</v>
      </c>
      <c r="Q843">
        <f>_xlfn.STDEV.S(HyperP_results[[#This Row],[OACC Fold 1]:[OACC fold 5]])</f>
        <v>1.7885488097186021E-3</v>
      </c>
      <c r="R843">
        <v>0.99601839774833523</v>
      </c>
      <c r="S843">
        <v>0.99505732134276104</v>
      </c>
      <c r="T843">
        <v>0.99217409212603835</v>
      </c>
      <c r="U843">
        <v>0.99464543145465778</v>
      </c>
      <c r="V843">
        <v>0.99203679549667056</v>
      </c>
      <c r="W843">
        <f>STANDARDIZE(HyperP_results[[#This Row],[AvgROCAUC]],AVERAGE(Y:Y),_xlfn.STDEV.S(Y:Y))</f>
        <v>0.80219522567031742</v>
      </c>
      <c r="X843">
        <f>_xlfn.STDEV.S(HyperP_results[[#This Row],[ROC_AUC Fold 1]:[ROC_AUC Fold 5]])</f>
        <v>2.3978325568411451E-4</v>
      </c>
      <c r="Y843">
        <v>0.99944450720869205</v>
      </c>
      <c r="Z843">
        <v>0.99947333581297881</v>
      </c>
      <c r="AA843">
        <v>0.99951656127404143</v>
      </c>
      <c r="AB843">
        <v>0.99903847467934082</v>
      </c>
      <c r="AC843">
        <v>0.99967626713944624</v>
      </c>
      <c r="AD843">
        <v>0.99951789713765271</v>
      </c>
      <c r="AE843">
        <v>0.99953988673808658</v>
      </c>
      <c r="AF843">
        <v>0.99984537281242614</v>
      </c>
      <c r="AG843">
        <v>0.99884375185647234</v>
      </c>
      <c r="AH843">
        <v>0.9999751380277524</v>
      </c>
      <c r="AI843">
        <v>0.99964360438997457</v>
      </c>
      <c r="AJ843">
        <v>0.99979817550657946</v>
      </c>
      <c r="AK843">
        <v>0.99925466345868252</v>
      </c>
      <c r="AL843">
        <v>0.99972355957258907</v>
      </c>
      <c r="AM843">
        <v>0.99932611495511325</v>
      </c>
      <c r="AN843">
        <v>0.99958301948698802</v>
      </c>
      <c r="AO843">
        <v>0.99761075714370584</v>
      </c>
      <c r="AP843">
        <v>0.99998736075356576</v>
      </c>
      <c r="AQ843">
        <v>0.99983373734416081</v>
      </c>
      <c r="AR843">
        <v>0.99974933027597002</v>
      </c>
      <c r="AS843">
        <v>0.9993253579278798</v>
      </c>
      <c r="AT843">
        <v>0.99992562952495789</v>
      </c>
      <c r="AU843">
        <v>0.99962464317520683</v>
      </c>
      <c r="AV843">
        <v>0.99966910041083323</v>
      </c>
      <c r="AW843">
        <v>0.99911022990554277</v>
      </c>
      <c r="AX843">
        <v>0.99979372175307957</v>
      </c>
      <c r="AY843">
        <v>3521.3401082992555</v>
      </c>
      <c r="AZ843">
        <f>_xlfn.STDEV.S(HyperP_results[[#This Row],[Train Time Fold 1]:[Train Time Fold 5]])</f>
        <v>727.39780789837494</v>
      </c>
      <c r="BA843">
        <v>4164.0410702228546</v>
      </c>
      <c r="BB843">
        <v>4278.407763004303</v>
      </c>
      <c r="BC843">
        <v>2651.0415120124817</v>
      </c>
      <c r="BD843">
        <v>3597.6515946388245</v>
      </c>
      <c r="BE843">
        <v>2915.5586016178131</v>
      </c>
    </row>
    <row r="844" spans="1:57" x14ac:dyDescent="0.25">
      <c r="A844" t="s">
        <v>3</v>
      </c>
      <c r="B8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0.49346027557074013</v>
      </c>
      <c r="C844">
        <v>87</v>
      </c>
      <c r="D844">
        <v>0.9</v>
      </c>
      <c r="E844">
        <v>0.999</v>
      </c>
      <c r="F844">
        <v>256</v>
      </c>
      <c r="G844">
        <v>5</v>
      </c>
      <c r="H844">
        <v>2</v>
      </c>
      <c r="I844">
        <v>7</v>
      </c>
      <c r="J844">
        <v>0</v>
      </c>
      <c r="K844">
        <v>1</v>
      </c>
      <c r="L844" t="b">
        <v>0</v>
      </c>
      <c r="M8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4">
        <f>STANDARDIZE(HyperP_results[[#This Row],[Nparam]],AVERAGE(M:M),_xlfn.STDEV.S(M:M))</f>
        <v>2.5180012897676014</v>
      </c>
      <c r="O844">
        <f>STANDARDIZE(HyperP_results[[#This Row],[AvgOACC]],AVERAGE(P:P),_xlfn.STDEV.S(P:P))</f>
        <v>1.0030153175350383</v>
      </c>
      <c r="P844">
        <v>0.99335484313860101</v>
      </c>
      <c r="Q844">
        <f>_xlfn.STDEV.S(HyperP_results[[#This Row],[OACC Fold 1]:[OACC fold 5]])</f>
        <v>1.8384423687809821E-3</v>
      </c>
      <c r="R844">
        <v>0.99128166403514795</v>
      </c>
      <c r="S844">
        <v>0.99492002471339325</v>
      </c>
      <c r="T844">
        <v>0.99443948651060621</v>
      </c>
      <c r="U844">
        <v>0.99141896066451574</v>
      </c>
      <c r="V844">
        <v>0.99471407976934167</v>
      </c>
      <c r="W844">
        <f>STANDARDIZE(HyperP_results[[#This Row],[AvgROCAUC]],AVERAGE(Y:Y),_xlfn.STDEV.S(Y:Y))</f>
        <v>0.80952808264186216</v>
      </c>
      <c r="X844">
        <f>_xlfn.STDEV.S(HyperP_results[[#This Row],[ROC_AUC Fold 1]:[ROC_AUC Fold 5]])</f>
        <v>1.6949085787860393E-4</v>
      </c>
      <c r="Y844">
        <v>0.99949269785045547</v>
      </c>
      <c r="Z844">
        <v>0.9993390062666534</v>
      </c>
      <c r="AA844">
        <v>0.99975171344502878</v>
      </c>
      <c r="AB844">
        <v>0.99935566960672029</v>
      </c>
      <c r="AC844">
        <v>0.99945895609796775</v>
      </c>
      <c r="AD844">
        <v>0.99955814383590802</v>
      </c>
      <c r="AE844">
        <v>0.9996127224928808</v>
      </c>
      <c r="AF844">
        <v>0.99974642326262431</v>
      </c>
      <c r="AG844">
        <v>0.99804970147923722</v>
      </c>
      <c r="AH844">
        <v>0.9999609476010739</v>
      </c>
      <c r="AI844">
        <v>0.99986405985648497</v>
      </c>
      <c r="AJ844">
        <v>0.99961720003880961</v>
      </c>
      <c r="AK844">
        <v>0.99953773837105675</v>
      </c>
      <c r="AL844">
        <v>0.9999945421435853</v>
      </c>
      <c r="AM844">
        <v>0.99957040214171067</v>
      </c>
      <c r="AN844">
        <v>0.99981097006850184</v>
      </c>
      <c r="AO844">
        <v>0.99844130576843115</v>
      </c>
      <c r="AP844">
        <v>0.9999380820552517</v>
      </c>
      <c r="AQ844">
        <v>0.99967974257498704</v>
      </c>
      <c r="AR844">
        <v>0.99983570745595229</v>
      </c>
      <c r="AS844">
        <v>0.9984493257292224</v>
      </c>
      <c r="AT844">
        <v>0.99997092973320101</v>
      </c>
      <c r="AU844">
        <v>0.99975673513729135</v>
      </c>
      <c r="AV844">
        <v>0.9997274073218223</v>
      </c>
      <c r="AW844">
        <v>0.99925848779183735</v>
      </c>
      <c r="AX844">
        <v>0.99965908505299372</v>
      </c>
      <c r="AY844">
        <v>3454.5516357421875</v>
      </c>
      <c r="AZ844">
        <f>_xlfn.STDEV.S(HyperP_results[[#This Row],[Train Time Fold 1]:[Train Time Fold 5]])</f>
        <v>700.61944357258403</v>
      </c>
      <c r="BA844">
        <v>2761.7402107715607</v>
      </c>
      <c r="BB844">
        <v>4309.0585305690765</v>
      </c>
      <c r="BC844">
        <v>3455.0830407142639</v>
      </c>
      <c r="BD844">
        <v>2765.1037290096283</v>
      </c>
      <c r="BE844">
        <v>3981.7726676464081</v>
      </c>
    </row>
    <row r="845" spans="1:57" x14ac:dyDescent="0.25">
      <c r="A845" t="s">
        <v>7</v>
      </c>
      <c r="B8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0.49304778452896436</v>
      </c>
      <c r="C845">
        <v>91</v>
      </c>
      <c r="D845">
        <v>0.85</v>
      </c>
      <c r="E845">
        <v>0.999</v>
      </c>
      <c r="F845">
        <v>256</v>
      </c>
      <c r="G845">
        <v>5</v>
      </c>
      <c r="H845">
        <v>4</v>
      </c>
      <c r="I845">
        <v>7</v>
      </c>
      <c r="J845">
        <v>0</v>
      </c>
      <c r="K845">
        <v>1</v>
      </c>
      <c r="L845" t="b">
        <v>0</v>
      </c>
      <c r="M8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5">
        <f>STANDARDIZE(HyperP_results[[#This Row],[Nparam]],AVERAGE(M:M),_xlfn.STDEV.S(M:M))</f>
        <v>2.5180012897676014</v>
      </c>
      <c r="O845">
        <f>STANDARDIZE(HyperP_results[[#This Row],[AvgOACC]],AVERAGE(P:P),_xlfn.STDEV.S(P:P))</f>
        <v>1.0175617848524237</v>
      </c>
      <c r="P845">
        <v>0.99376673302670415</v>
      </c>
      <c r="Q845">
        <f>_xlfn.STDEV.S(HyperP_results[[#This Row],[OACC Fold 1]:[OACC fold 5]])</f>
        <v>1.9833304814450715E-3</v>
      </c>
      <c r="R845">
        <v>0.99560650786023208</v>
      </c>
      <c r="S845">
        <v>0.99567515617491587</v>
      </c>
      <c r="T845">
        <v>0.99231138875540603</v>
      </c>
      <c r="U845">
        <v>0.99402759662250295</v>
      </c>
      <c r="V845">
        <v>0.99121301572046405</v>
      </c>
      <c r="W845">
        <f>STANDARDIZE(HyperP_results[[#This Row],[AvgROCAUC]],AVERAGE(Y:Y),_xlfn.STDEV.S(Y:Y))</f>
        <v>0.79036332686352617</v>
      </c>
      <c r="X845">
        <f>_xlfn.STDEV.S(HyperP_results[[#This Row],[ROC_AUC Fold 1]:[ROC_AUC Fold 5]])</f>
        <v>2.2531463187214752E-4</v>
      </c>
      <c r="Y845">
        <v>0.99936674941265269</v>
      </c>
      <c r="Z845">
        <v>0.99931517424865957</v>
      </c>
      <c r="AA845">
        <v>0.99954301262976808</v>
      </c>
      <c r="AB845">
        <v>0.99914160322931744</v>
      </c>
      <c r="AC845">
        <v>0.99965530733906294</v>
      </c>
      <c r="AD845">
        <v>0.99917864961645575</v>
      </c>
      <c r="AE845">
        <v>0.99960273072355255</v>
      </c>
      <c r="AF845">
        <v>0.99990495732800666</v>
      </c>
      <c r="AG845">
        <v>0.99779852076278752</v>
      </c>
      <c r="AH845">
        <v>0.99999689763951161</v>
      </c>
      <c r="AI845">
        <v>0.99961787269058489</v>
      </c>
      <c r="AJ845">
        <v>0.99983648512831225</v>
      </c>
      <c r="AK845">
        <v>0.99913919087506675</v>
      </c>
      <c r="AL845">
        <v>0.99995063512500582</v>
      </c>
      <c r="AM845">
        <v>0.99951223577026416</v>
      </c>
      <c r="AN845">
        <v>0.99967817325503272</v>
      </c>
      <c r="AO845">
        <v>0.99746042000831692</v>
      </c>
      <c r="AP845">
        <v>0.99998029426578638</v>
      </c>
      <c r="AQ845">
        <v>0.99974720630708258</v>
      </c>
      <c r="AR845">
        <v>0.99981400669390741</v>
      </c>
      <c r="AS845">
        <v>0.99923684132359047</v>
      </c>
      <c r="AT845">
        <v>0.99999431233910463</v>
      </c>
      <c r="AU845">
        <v>0.99943995940023922</v>
      </c>
      <c r="AV845">
        <v>0.99952802694153298</v>
      </c>
      <c r="AW845">
        <v>0.99806388492841436</v>
      </c>
      <c r="AX845">
        <v>0.99997747916089874</v>
      </c>
      <c r="AY845">
        <v>3183.3243403434753</v>
      </c>
      <c r="AZ845">
        <f>_xlfn.STDEV.S(HyperP_results[[#This Row],[Train Time Fold 1]:[Train Time Fold 5]])</f>
        <v>850.31398340660303</v>
      </c>
      <c r="BA845">
        <v>3599.5362417697906</v>
      </c>
      <c r="BB845">
        <v>4128.2797033786774</v>
      </c>
      <c r="BC845">
        <v>2681.9362382888794</v>
      </c>
      <c r="BD845">
        <v>3529.6313719749451</v>
      </c>
      <c r="BE845">
        <v>1977.2381463050842</v>
      </c>
    </row>
    <row r="846" spans="1:57" x14ac:dyDescent="0.25">
      <c r="A846" t="s">
        <v>4</v>
      </c>
      <c r="B8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0.49278731152421296</v>
      </c>
      <c r="C846">
        <v>45</v>
      </c>
      <c r="D846">
        <v>0.85</v>
      </c>
      <c r="E846">
        <v>0.9</v>
      </c>
      <c r="F846">
        <v>256</v>
      </c>
      <c r="G846">
        <v>3</v>
      </c>
      <c r="H846">
        <v>2</v>
      </c>
      <c r="I846">
        <v>3</v>
      </c>
      <c r="J846">
        <v>0</v>
      </c>
      <c r="K846">
        <v>1</v>
      </c>
      <c r="L846" t="b">
        <v>0</v>
      </c>
      <c r="M8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2373380</v>
      </c>
      <c r="N846">
        <f>STANDARDIZE(HyperP_results[[#This Row],[Nparam]],AVERAGE(M:M),_xlfn.STDEV.S(M:M))</f>
        <v>1.1507895829812727</v>
      </c>
      <c r="O846">
        <f>STANDARDIZE(HyperP_results[[#This Row],[AvgOACC]],AVERAGE(P:P),_xlfn.STDEV.S(P:P))</f>
        <v>0.21993049361559758</v>
      </c>
      <c r="P846">
        <v>0.97118143749570951</v>
      </c>
      <c r="Q846">
        <f>_xlfn.STDEV.S(HyperP_results[[#This Row],[OACC Fold 1]:[OACC fold 5]])</f>
        <v>4.0805057169538824E-3</v>
      </c>
      <c r="R846">
        <v>0.96814718198668226</v>
      </c>
      <c r="S846">
        <v>0.97775794604242461</v>
      </c>
      <c r="T846">
        <v>0.967735292098579</v>
      </c>
      <c r="U846">
        <v>0.97006933479783075</v>
      </c>
      <c r="V846">
        <v>0.97219743255303082</v>
      </c>
      <c r="W846">
        <f>STANDARDIZE(HyperP_results[[#This Row],[AvgROCAUC]],AVERAGE(Y:Y),_xlfn.STDEV.S(Y:Y))</f>
        <v>0.35473372735517583</v>
      </c>
      <c r="X846">
        <f>_xlfn.STDEV.S(HyperP_results[[#This Row],[ROC_AUC Fold 1]:[ROC_AUC Fold 5]])</f>
        <v>6.425980260724442E-4</v>
      </c>
      <c r="Y846">
        <v>0.99650384481040621</v>
      </c>
      <c r="Z846">
        <v>0.99574516476571751</v>
      </c>
      <c r="AA846">
        <v>0.99740254781895954</v>
      </c>
      <c r="AB846">
        <v>0.99604142900248094</v>
      </c>
      <c r="AC846">
        <v>0.99670157499960688</v>
      </c>
      <c r="AD846">
        <v>0.99662850746526577</v>
      </c>
      <c r="AE846">
        <v>0.99614766176201952</v>
      </c>
      <c r="AF846">
        <v>0.99438385389239847</v>
      </c>
      <c r="AG846">
        <v>0.99399345779124337</v>
      </c>
      <c r="AH846">
        <v>0.99894821361774244</v>
      </c>
      <c r="AI846">
        <v>0.99844727325965277</v>
      </c>
      <c r="AJ846">
        <v>0.99828584347455129</v>
      </c>
      <c r="AK846">
        <v>0.99324192063209171</v>
      </c>
      <c r="AL846">
        <v>0.99883701697468019</v>
      </c>
      <c r="AM846">
        <v>0.99720666393146806</v>
      </c>
      <c r="AN846">
        <v>0.9956889177244862</v>
      </c>
      <c r="AO846">
        <v>0.99347992039446331</v>
      </c>
      <c r="AP846">
        <v>0.99877278662234581</v>
      </c>
      <c r="AQ846">
        <v>0.99754109886701448</v>
      </c>
      <c r="AR846">
        <v>0.99658209294591937</v>
      </c>
      <c r="AS846">
        <v>0.9942926097546485</v>
      </c>
      <c r="AT846">
        <v>0.99878845641536829</v>
      </c>
      <c r="AU846">
        <v>0.99775392548261888</v>
      </c>
      <c r="AV846">
        <v>0.99676312396171485</v>
      </c>
      <c r="AW846">
        <v>0.99197580645161287</v>
      </c>
      <c r="AX846">
        <v>0.99945180141147061</v>
      </c>
      <c r="AY846">
        <v>955.23573913574216</v>
      </c>
      <c r="AZ846">
        <f>_xlfn.STDEV.S(HyperP_results[[#This Row],[Train Time Fold 1]:[Train Time Fold 5]])</f>
        <v>141.22323389007323</v>
      </c>
      <c r="BA846">
        <v>935.42952084541321</v>
      </c>
      <c r="BB846">
        <v>1111.4824798107147</v>
      </c>
      <c r="BC846">
        <v>760.72960710525513</v>
      </c>
      <c r="BD846">
        <v>1072.1668772697449</v>
      </c>
      <c r="BE846">
        <v>896.37021064758301</v>
      </c>
    </row>
    <row r="847" spans="1:57" x14ac:dyDescent="0.25">
      <c r="A847" t="s">
        <v>3</v>
      </c>
      <c r="B8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0.49215338932970776</v>
      </c>
      <c r="C847">
        <v>99</v>
      </c>
      <c r="D847">
        <v>0.9</v>
      </c>
      <c r="E847">
        <v>0.999</v>
      </c>
      <c r="F847">
        <v>256</v>
      </c>
      <c r="G847">
        <v>5</v>
      </c>
      <c r="H847">
        <v>16</v>
      </c>
      <c r="I847">
        <v>7</v>
      </c>
      <c r="J847">
        <v>0</v>
      </c>
      <c r="K847">
        <v>1</v>
      </c>
      <c r="L847" t="b">
        <v>0</v>
      </c>
      <c r="M8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7">
        <f>STANDARDIZE(HyperP_results[[#This Row],[Nparam]],AVERAGE(M:M),_xlfn.STDEV.S(M:M))</f>
        <v>2.5180012897676014</v>
      </c>
      <c r="O847">
        <f>STANDARDIZE(HyperP_results[[#This Row],[AvgOACC]],AVERAGE(P:P),_xlfn.STDEV.S(P:P))</f>
        <v>0.9923479081689498</v>
      </c>
      <c r="P847">
        <v>0.99305279055399187</v>
      </c>
      <c r="Q847">
        <f>_xlfn.STDEV.S(HyperP_results[[#This Row],[OACC Fold 1]:[OACC fold 5]])</f>
        <v>2.4195000879356663E-3</v>
      </c>
      <c r="R847">
        <v>0.99238003707008993</v>
      </c>
      <c r="S847">
        <v>0.98922221459463167</v>
      </c>
      <c r="T847">
        <v>0.99498867302807714</v>
      </c>
      <c r="U847">
        <v>0.99512596965744493</v>
      </c>
      <c r="V847">
        <v>0.9935470584197158</v>
      </c>
      <c r="W847">
        <f>STANDARDIZE(HyperP_results[[#This Row],[AvgROCAUC]],AVERAGE(Y:Y),_xlfn.STDEV.S(Y:Y))</f>
        <v>0.80415543889912044</v>
      </c>
      <c r="X847">
        <f>_xlfn.STDEV.S(HyperP_results[[#This Row],[ROC_AUC Fold 1]:[ROC_AUC Fold 5]])</f>
        <v>1.861171224418429E-4</v>
      </c>
      <c r="Y847">
        <v>0.99945738949098062</v>
      </c>
      <c r="Z847">
        <v>0.9991522794200578</v>
      </c>
      <c r="AA847">
        <v>0.99943905218574225</v>
      </c>
      <c r="AB847">
        <v>0.99955845228730544</v>
      </c>
      <c r="AC847">
        <v>0.99949720678020926</v>
      </c>
      <c r="AD847">
        <v>0.9996399567815879</v>
      </c>
      <c r="AE847">
        <v>0.99967738930112982</v>
      </c>
      <c r="AF847">
        <v>0.99958374161132224</v>
      </c>
      <c r="AG847">
        <v>0.99739076516366676</v>
      </c>
      <c r="AH847">
        <v>0.99984456599441773</v>
      </c>
      <c r="AI847">
        <v>0.99949629330433787</v>
      </c>
      <c r="AJ847">
        <v>0.99938567586764171</v>
      </c>
      <c r="AK847">
        <v>0.99902379255034757</v>
      </c>
      <c r="AL847">
        <v>0.99994743222505722</v>
      </c>
      <c r="AM847">
        <v>0.99970688238086503</v>
      </c>
      <c r="AN847">
        <v>0.99993193515249423</v>
      </c>
      <c r="AO847">
        <v>0.99889424790589931</v>
      </c>
      <c r="AP847">
        <v>0.99995218630525007</v>
      </c>
      <c r="AQ847">
        <v>0.99972230404028195</v>
      </c>
      <c r="AR847">
        <v>0.99979060245907403</v>
      </c>
      <c r="AS847">
        <v>0.99851110913087393</v>
      </c>
      <c r="AT847">
        <v>0.99999859244755618</v>
      </c>
      <c r="AU847">
        <v>0.99971085594164033</v>
      </c>
      <c r="AV847">
        <v>0.99972883305448224</v>
      </c>
      <c r="AW847">
        <v>0.99936768549872268</v>
      </c>
      <c r="AX847">
        <v>0.99993414665352098</v>
      </c>
      <c r="AY847">
        <v>3330.5219710350038</v>
      </c>
      <c r="AZ847">
        <f>_xlfn.STDEV.S(HyperP_results[[#This Row],[Train Time Fold 1]:[Train Time Fold 5]])</f>
        <v>815.88719119916846</v>
      </c>
      <c r="BA847">
        <v>2372.8851003646851</v>
      </c>
      <c r="BB847">
        <v>3044.1077811717987</v>
      </c>
      <c r="BC847">
        <v>3938.8925507068634</v>
      </c>
      <c r="BD847">
        <v>4387.0863046646118</v>
      </c>
      <c r="BE847">
        <v>2909.6381182670593</v>
      </c>
    </row>
    <row r="848" spans="1:57" x14ac:dyDescent="0.25">
      <c r="A848" t="s">
        <v>3</v>
      </c>
      <c r="B8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0.49186761456409089</v>
      </c>
      <c r="C848">
        <v>83</v>
      </c>
      <c r="D848">
        <v>0.9</v>
      </c>
      <c r="E848">
        <v>0.999</v>
      </c>
      <c r="F848">
        <v>256</v>
      </c>
      <c r="G848">
        <v>5</v>
      </c>
      <c r="H848">
        <v>1</v>
      </c>
      <c r="I848">
        <v>7</v>
      </c>
      <c r="J848">
        <v>0</v>
      </c>
      <c r="K848">
        <v>1</v>
      </c>
      <c r="L848" t="b">
        <v>0</v>
      </c>
      <c r="M8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8">
        <f>STANDARDIZE(HyperP_results[[#This Row],[Nparam]],AVERAGE(M:M),_xlfn.STDEV.S(M:M))</f>
        <v>2.5180012897676014</v>
      </c>
      <c r="O848">
        <f>STANDARDIZE(HyperP_results[[#This Row],[AvgOACC]],AVERAGE(P:P),_xlfn.STDEV.S(P:P))</f>
        <v>0.97877120533938677</v>
      </c>
      <c r="P848">
        <v>0.99266835999176217</v>
      </c>
      <c r="Q848">
        <f>_xlfn.STDEV.S(HyperP_results[[#This Row],[OACC Fold 1]:[OACC fold 5]])</f>
        <v>2.8756188236361631E-3</v>
      </c>
      <c r="R848">
        <v>0.98805519324500579</v>
      </c>
      <c r="S848">
        <v>0.99478272808402557</v>
      </c>
      <c r="T848">
        <v>0.99519461797212883</v>
      </c>
      <c r="U848">
        <v>0.99334111347566412</v>
      </c>
      <c r="V848">
        <v>0.99196814718198667</v>
      </c>
      <c r="W848">
        <f>STANDARDIZE(HyperP_results[[#This Row],[AvgROCAUC]],AVERAGE(Y:Y),_xlfn.STDEV.S(Y:Y))</f>
        <v>0.81394573304029127</v>
      </c>
      <c r="X848">
        <f>_xlfn.STDEV.S(HyperP_results[[#This Row],[ROC_AUC Fold 1]:[ROC_AUC Fold 5]])</f>
        <v>2.2021576888494966E-4</v>
      </c>
      <c r="Y848">
        <v>0.99952173011013445</v>
      </c>
      <c r="Z848">
        <v>0.99934503630493199</v>
      </c>
      <c r="AA848">
        <v>0.99981690829836278</v>
      </c>
      <c r="AB848">
        <v>0.99969968557393918</v>
      </c>
      <c r="AC848">
        <v>0.99937014586157558</v>
      </c>
      <c r="AD848">
        <v>0.99937687451186308</v>
      </c>
      <c r="AE848">
        <v>0.99938689500367184</v>
      </c>
      <c r="AF848">
        <v>0.99943259543335972</v>
      </c>
      <c r="AG848">
        <v>0.99884438305709022</v>
      </c>
      <c r="AH848">
        <v>0.99998618300560238</v>
      </c>
      <c r="AI848">
        <v>0.9999092542880218</v>
      </c>
      <c r="AJ848">
        <v>0.99971011336981719</v>
      </c>
      <c r="AK848">
        <v>0.99969635537337376</v>
      </c>
      <c r="AL848">
        <v>0.99997232292286486</v>
      </c>
      <c r="AM848">
        <v>0.99962583910126535</v>
      </c>
      <c r="AN848">
        <v>0.99983883666140072</v>
      </c>
      <c r="AO848">
        <v>0.99977759460583382</v>
      </c>
      <c r="AP848">
        <v>0.99990868144451195</v>
      </c>
      <c r="AQ848">
        <v>0.99949286948376692</v>
      </c>
      <c r="AR848">
        <v>0.99977116065007487</v>
      </c>
      <c r="AS848">
        <v>0.99887594308798189</v>
      </c>
      <c r="AT848">
        <v>0.99987329155449567</v>
      </c>
      <c r="AU848">
        <v>0.9995509586986937</v>
      </c>
      <c r="AV848">
        <v>0.99963012421279185</v>
      </c>
      <c r="AW848">
        <v>0.99842626834194736</v>
      </c>
      <c r="AX848">
        <v>0.99998655643788337</v>
      </c>
      <c r="AY848">
        <v>3715.2687202930451</v>
      </c>
      <c r="AZ848">
        <f>_xlfn.STDEV.S(HyperP_results[[#This Row],[Train Time Fold 1]:[Train Time Fold 5]])</f>
        <v>1029.9569925645712</v>
      </c>
      <c r="BA848">
        <v>2998.3455696105957</v>
      </c>
      <c r="BB848">
        <v>3417.3760013580322</v>
      </c>
      <c r="BC848">
        <v>4644.3645689487457</v>
      </c>
      <c r="BD848">
        <v>4935.7606115341187</v>
      </c>
      <c r="BE848">
        <v>2580.4968500137329</v>
      </c>
    </row>
    <row r="849" spans="1:57" x14ac:dyDescent="0.25">
      <c r="A849" t="s">
        <v>7</v>
      </c>
      <c r="B8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0.4885389456106739</v>
      </c>
      <c r="C849">
        <v>87</v>
      </c>
      <c r="D849">
        <v>0.85</v>
      </c>
      <c r="E849">
        <v>0.999</v>
      </c>
      <c r="F849">
        <v>256</v>
      </c>
      <c r="G849">
        <v>5</v>
      </c>
      <c r="H849">
        <v>2</v>
      </c>
      <c r="I849">
        <v>7</v>
      </c>
      <c r="J849">
        <v>0</v>
      </c>
      <c r="K849">
        <v>1</v>
      </c>
      <c r="L849" t="b">
        <v>0</v>
      </c>
      <c r="M8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49">
        <f>STANDARDIZE(HyperP_results[[#This Row],[Nparam]],AVERAGE(M:M),_xlfn.STDEV.S(M:M))</f>
        <v>2.5180012897676014</v>
      </c>
      <c r="O849">
        <f>STANDARDIZE(HyperP_results[[#This Row],[AvgOACC]],AVERAGE(P:P),_xlfn.STDEV.S(P:P))</f>
        <v>0.96470962026591056</v>
      </c>
      <c r="P849">
        <v>0.9922701997665957</v>
      </c>
      <c r="Q849">
        <f>_xlfn.STDEV.S(HyperP_results[[#This Row],[OACC Fold 1]:[OACC fold 5]])</f>
        <v>2.9009903830137804E-3</v>
      </c>
      <c r="R849">
        <v>0.98764330335690254</v>
      </c>
      <c r="S849">
        <v>0.99135031234983184</v>
      </c>
      <c r="T849">
        <v>0.99402759662250295</v>
      </c>
      <c r="U849">
        <v>0.99492002471339325</v>
      </c>
      <c r="V849">
        <v>0.99340976179034801</v>
      </c>
      <c r="W849">
        <f>STANDARDIZE(HyperP_results[[#This Row],[AvgROCAUC]],AVERAGE(Y:Y),_xlfn.STDEV.S(Y:Y))</f>
        <v>0.78747814963941365</v>
      </c>
      <c r="X849">
        <f>_xlfn.STDEV.S(HyperP_results[[#This Row],[ROC_AUC Fold 1]:[ROC_AUC Fold 5]])</f>
        <v>3.8027124258246297E-4</v>
      </c>
      <c r="Y849">
        <v>0.99934778837978777</v>
      </c>
      <c r="Z849">
        <v>0.99910731033614297</v>
      </c>
      <c r="AA849">
        <v>0.9997373280709887</v>
      </c>
      <c r="AB849">
        <v>0.99953906989846208</v>
      </c>
      <c r="AC849">
        <v>0.99880724626837802</v>
      </c>
      <c r="AD849">
        <v>0.99954798732496741</v>
      </c>
      <c r="AE849">
        <v>0.99934118941019046</v>
      </c>
      <c r="AF849">
        <v>0.99934634786543741</v>
      </c>
      <c r="AG849">
        <v>0.99806098883146199</v>
      </c>
      <c r="AH849">
        <v>0.99988748198117439</v>
      </c>
      <c r="AI849">
        <v>0.99980527623287929</v>
      </c>
      <c r="AJ849">
        <v>0.99964978821389394</v>
      </c>
      <c r="AK849">
        <v>0.99958437295788038</v>
      </c>
      <c r="AL849">
        <v>0.9999592097046891</v>
      </c>
      <c r="AM849">
        <v>0.99969069880081407</v>
      </c>
      <c r="AN849">
        <v>0.99969433773051497</v>
      </c>
      <c r="AO849">
        <v>0.99885526198538577</v>
      </c>
      <c r="AP849">
        <v>0.99999342184674211</v>
      </c>
      <c r="AQ849">
        <v>0.99924074126583373</v>
      </c>
      <c r="AR849">
        <v>0.99929778037495653</v>
      </c>
      <c r="AS849">
        <v>0.99690696845482096</v>
      </c>
      <c r="AT849">
        <v>0.99999893715427712</v>
      </c>
      <c r="AU849">
        <v>0.99969452769311473</v>
      </c>
      <c r="AV849">
        <v>0.99979949014318803</v>
      </c>
      <c r="AW849">
        <v>0.99888693340462176</v>
      </c>
      <c r="AX849">
        <v>0.99987103659802967</v>
      </c>
      <c r="AY849">
        <v>2768.3926018714906</v>
      </c>
      <c r="AZ849">
        <f>_xlfn.STDEV.S(HyperP_results[[#This Row],[Train Time Fold 1]:[Train Time Fold 5]])</f>
        <v>662.72245425148947</v>
      </c>
      <c r="BA849">
        <v>2144.9378137588501</v>
      </c>
      <c r="BB849">
        <v>2212.6365673542023</v>
      </c>
      <c r="BC849">
        <v>3587.3065423965454</v>
      </c>
      <c r="BD849">
        <v>3350.8572115898132</v>
      </c>
      <c r="BE849">
        <v>2546.2248742580414</v>
      </c>
    </row>
    <row r="850" spans="1:57" x14ac:dyDescent="0.25">
      <c r="A850" t="s">
        <v>4</v>
      </c>
      <c r="B8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0.48771818007267387</v>
      </c>
      <c r="C850">
        <v>83</v>
      </c>
      <c r="D850">
        <v>0.85</v>
      </c>
      <c r="E850">
        <v>0.9</v>
      </c>
      <c r="F850">
        <v>256</v>
      </c>
      <c r="G850">
        <v>5</v>
      </c>
      <c r="H850">
        <v>1</v>
      </c>
      <c r="I850">
        <v>7</v>
      </c>
      <c r="J850">
        <v>0</v>
      </c>
      <c r="K850">
        <v>1</v>
      </c>
      <c r="L850" t="b">
        <v>0</v>
      </c>
      <c r="M8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0">
        <f>STANDARDIZE(HyperP_results[[#This Row],[Nparam]],AVERAGE(M:M),_xlfn.STDEV.S(M:M))</f>
        <v>2.5180012897676014</v>
      </c>
      <c r="O850">
        <f>STANDARDIZE(HyperP_results[[#This Row],[AvgOACC]],AVERAGE(P:P),_xlfn.STDEV.S(P:P))</f>
        <v>0.97004332494895873</v>
      </c>
      <c r="P850">
        <v>0.99242122605890037</v>
      </c>
      <c r="Q850">
        <f>_xlfn.STDEV.S(HyperP_results[[#This Row],[OACC Fold 1]:[OACC fold 5]])</f>
        <v>5.2863659801408039E-4</v>
      </c>
      <c r="R850">
        <v>0.99299787190224476</v>
      </c>
      <c r="S850">
        <v>0.99217409212603835</v>
      </c>
      <c r="T850">
        <v>0.99286057527287708</v>
      </c>
      <c r="U850">
        <v>0.99238003707008993</v>
      </c>
      <c r="V850">
        <v>0.9916935539232512</v>
      </c>
      <c r="W850">
        <f>STANDARDIZE(HyperP_results[[#This Row],[AvgROCAUC]],AVERAGE(Y:Y),_xlfn.STDEV.S(Y:Y))</f>
        <v>0.77236932081152565</v>
      </c>
      <c r="X850">
        <f>_xlfn.STDEV.S(HyperP_results[[#This Row],[ROC_AUC Fold 1]:[ROC_AUC Fold 5]])</f>
        <v>2.3613750308884446E-4</v>
      </c>
      <c r="Y850">
        <v>0.99924849499927659</v>
      </c>
      <c r="Z850">
        <v>0.99937911259300283</v>
      </c>
      <c r="AA850">
        <v>0.99935291473329846</v>
      </c>
      <c r="AB850">
        <v>0.9994941572867736</v>
      </c>
      <c r="AC850">
        <v>0.99910610749376383</v>
      </c>
      <c r="AD850">
        <v>0.99891018288954403</v>
      </c>
      <c r="AE850">
        <v>0.99951464691151148</v>
      </c>
      <c r="AF850">
        <v>0.9995410436955583</v>
      </c>
      <c r="AG850">
        <v>0.99909233351155469</v>
      </c>
      <c r="AH850">
        <v>0.99962159819709195</v>
      </c>
      <c r="AI850">
        <v>0.99957811779370154</v>
      </c>
      <c r="AJ850">
        <v>0.99961503366580684</v>
      </c>
      <c r="AK850">
        <v>0.99825276243093919</v>
      </c>
      <c r="AL850">
        <v>0.99997808239766051</v>
      </c>
      <c r="AM850">
        <v>0.9996990220603994</v>
      </c>
      <c r="AN850">
        <v>0.99929755818285371</v>
      </c>
      <c r="AO850">
        <v>0.99892963226994602</v>
      </c>
      <c r="AP850">
        <v>0.99994220417312296</v>
      </c>
      <c r="AQ850">
        <v>0.99941842308661966</v>
      </c>
      <c r="AR850">
        <v>0.99930392768980203</v>
      </c>
      <c r="AS850">
        <v>0.99777594605833775</v>
      </c>
      <c r="AT850">
        <v>0.99975031743180165</v>
      </c>
      <c r="AU850">
        <v>0.99919204585720611</v>
      </c>
      <c r="AV850">
        <v>0.99890848129475784</v>
      </c>
      <c r="AW850">
        <v>0.997691699340581</v>
      </c>
      <c r="AX850">
        <v>0.99997848455550153</v>
      </c>
      <c r="AY850">
        <v>2101.8133498668672</v>
      </c>
      <c r="AZ850">
        <f>_xlfn.STDEV.S(HyperP_results[[#This Row],[Train Time Fold 1]:[Train Time Fold 5]])</f>
        <v>287.45051640280309</v>
      </c>
      <c r="BA850">
        <v>1970.7103621959686</v>
      </c>
      <c r="BB850">
        <v>2132.0530691146851</v>
      </c>
      <c r="BC850">
        <v>2199.899581193924</v>
      </c>
      <c r="BD850">
        <v>2492.293116569519</v>
      </c>
      <c r="BE850">
        <v>1714.1106202602386</v>
      </c>
    </row>
    <row r="851" spans="1:57" x14ac:dyDescent="0.25">
      <c r="A851" t="s">
        <v>4</v>
      </c>
      <c r="B8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0.48745405350214116</v>
      </c>
      <c r="C851">
        <v>99</v>
      </c>
      <c r="D851">
        <v>0.85</v>
      </c>
      <c r="E851">
        <v>0.9</v>
      </c>
      <c r="F851">
        <v>256</v>
      </c>
      <c r="G851">
        <v>5</v>
      </c>
      <c r="H851">
        <v>16</v>
      </c>
      <c r="I851">
        <v>7</v>
      </c>
      <c r="J851">
        <v>0</v>
      </c>
      <c r="K851">
        <v>1</v>
      </c>
      <c r="L851" t="b">
        <v>0</v>
      </c>
      <c r="M8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1">
        <f>STANDARDIZE(HyperP_results[[#This Row],[Nparam]],AVERAGE(M:M),_xlfn.STDEV.S(M:M))</f>
        <v>2.5180012897676014</v>
      </c>
      <c r="O851">
        <f>STANDARDIZE(HyperP_results[[#This Row],[AvgOACC]],AVERAGE(P:P),_xlfn.STDEV.S(P:P))</f>
        <v>0.96664914924156298</v>
      </c>
      <c r="P851">
        <v>0.99232511841834281</v>
      </c>
      <c r="Q851">
        <f>_xlfn.STDEV.S(HyperP_results[[#This Row],[OACC Fold 1]:[OACC fold 5]])</f>
        <v>2.9685931640611416E-4</v>
      </c>
      <c r="R851">
        <v>0.99196814718198667</v>
      </c>
      <c r="S851">
        <v>0.99272327864350929</v>
      </c>
      <c r="T851">
        <v>0.99244868538477382</v>
      </c>
      <c r="U851">
        <v>0.99210544381135446</v>
      </c>
      <c r="V851">
        <v>0.99238003707008993</v>
      </c>
      <c r="W851">
        <f>STANDARDIZE(HyperP_results[[#This Row],[AvgROCAUC]],AVERAGE(Y:Y),_xlfn.STDEV.S(Y:Y))</f>
        <v>0.77249102219063359</v>
      </c>
      <c r="X851">
        <f>_xlfn.STDEV.S(HyperP_results[[#This Row],[ROC_AUC Fold 1]:[ROC_AUC Fold 5]])</f>
        <v>2.2738838915467533E-4</v>
      </c>
      <c r="Y851">
        <v>0.99924929480589841</v>
      </c>
      <c r="Z851">
        <v>0.99888592803643739</v>
      </c>
      <c r="AA851">
        <v>0.9995146720731537</v>
      </c>
      <c r="AB851">
        <v>0.99930484189586</v>
      </c>
      <c r="AC851">
        <v>0.99925681826433588</v>
      </c>
      <c r="AD851">
        <v>0.999284213759705</v>
      </c>
      <c r="AE851">
        <v>0.99965749256355818</v>
      </c>
      <c r="AF851">
        <v>0.9993709556408279</v>
      </c>
      <c r="AG851">
        <v>0.99619883562050715</v>
      </c>
      <c r="AH851">
        <v>0.99983958210974411</v>
      </c>
      <c r="AI851">
        <v>0.99972874660969435</v>
      </c>
      <c r="AJ851">
        <v>0.99946673895316407</v>
      </c>
      <c r="AK851">
        <v>0.99894945939523561</v>
      </c>
      <c r="AL851">
        <v>0.99975504278643446</v>
      </c>
      <c r="AM851">
        <v>0.99949709380323193</v>
      </c>
      <c r="AN851">
        <v>0.99985327914808575</v>
      </c>
      <c r="AO851">
        <v>0.99815785956157554</v>
      </c>
      <c r="AP851">
        <v>0.99998336790071474</v>
      </c>
      <c r="AQ851">
        <v>0.99928329308656361</v>
      </c>
      <c r="AR851">
        <v>0.99972764802993375</v>
      </c>
      <c r="AS851">
        <v>0.99849276718350854</v>
      </c>
      <c r="AT851">
        <v>0.99988899007307841</v>
      </c>
      <c r="AU851">
        <v>0.99974780427011167</v>
      </c>
      <c r="AV851">
        <v>0.99867330946990152</v>
      </c>
      <c r="AW851">
        <v>0.99865843878096594</v>
      </c>
      <c r="AX851">
        <v>0.9998007451525186</v>
      </c>
      <c r="AY851">
        <v>2544.1054476261138</v>
      </c>
      <c r="AZ851">
        <f>_xlfn.STDEV.S(HyperP_results[[#This Row],[Train Time Fold 1]:[Train Time Fold 5]])</f>
        <v>202.86328289141153</v>
      </c>
      <c r="BA851">
        <v>2365.2160081863403</v>
      </c>
      <c r="BB851">
        <v>2543.1965353488922</v>
      </c>
      <c r="BC851">
        <v>2857.5496664047241</v>
      </c>
      <c r="BD851">
        <v>2364.5130560398102</v>
      </c>
      <c r="BE851">
        <v>2590.0519721508026</v>
      </c>
    </row>
    <row r="852" spans="1:57" x14ac:dyDescent="0.25">
      <c r="A852" t="s">
        <v>10</v>
      </c>
      <c r="B8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0.48741003839817121</v>
      </c>
      <c r="C852">
        <v>99</v>
      </c>
      <c r="D852">
        <v>0.9</v>
      </c>
      <c r="E852">
        <v>0.9</v>
      </c>
      <c r="F852">
        <v>256</v>
      </c>
      <c r="G852">
        <v>5</v>
      </c>
      <c r="H852">
        <v>16</v>
      </c>
      <c r="I852">
        <v>7</v>
      </c>
      <c r="J852">
        <v>0</v>
      </c>
      <c r="K852">
        <v>1</v>
      </c>
      <c r="L852" t="b">
        <v>0</v>
      </c>
      <c r="M8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2">
        <f>STANDARDIZE(HyperP_results[[#This Row],[Nparam]],AVERAGE(M:M),_xlfn.STDEV.S(M:M))</f>
        <v>2.5180012897676014</v>
      </c>
      <c r="O852">
        <f>STANDARDIZE(HyperP_results[[#This Row],[AvgOACC]],AVERAGE(P:P),_xlfn.STDEV.S(P:P))</f>
        <v>0.96034568007069654</v>
      </c>
      <c r="P852">
        <v>0.9921466328001648</v>
      </c>
      <c r="Q852">
        <f>_xlfn.STDEV.S(HyperP_results[[#This Row],[OACC Fold 1]:[OACC fold 5]])</f>
        <v>1.5545471111106793E-3</v>
      </c>
      <c r="R852">
        <v>0.99238003707008993</v>
      </c>
      <c r="S852">
        <v>0.98977140111210271</v>
      </c>
      <c r="T852">
        <v>0.99196814718198667</v>
      </c>
      <c r="U852">
        <v>0.99251733369945772</v>
      </c>
      <c r="V852">
        <v>0.99409624493718685</v>
      </c>
      <c r="W852">
        <f>STANDARDIZE(HyperP_results[[#This Row],[AvgROCAUC]],AVERAGE(Y:Y),_xlfn.STDEV.S(Y:Y))</f>
        <v>0.77810680230993567</v>
      </c>
      <c r="X852">
        <f>_xlfn.STDEV.S(HyperP_results[[#This Row],[ROC_AUC Fold 1]:[ROC_AUC Fold 5]])</f>
        <v>1.7997098592530944E-4</v>
      </c>
      <c r="Y852">
        <v>0.99928620102798915</v>
      </c>
      <c r="Z852">
        <v>0.99918458773563668</v>
      </c>
      <c r="AA852">
        <v>0.9992861974930084</v>
      </c>
      <c r="AB852">
        <v>0.99915714978015779</v>
      </c>
      <c r="AC852">
        <v>0.99920663142670374</v>
      </c>
      <c r="AD852">
        <v>0.99959643870443893</v>
      </c>
      <c r="AE852">
        <v>0.99958902579670372</v>
      </c>
      <c r="AF852">
        <v>0.99945146324609335</v>
      </c>
      <c r="AG852">
        <v>0.99749131170914285</v>
      </c>
      <c r="AH852">
        <v>0.99989997759980809</v>
      </c>
      <c r="AI852">
        <v>0.99953246042304533</v>
      </c>
      <c r="AJ852">
        <v>0.99945416658334474</v>
      </c>
      <c r="AK852">
        <v>0.99826456959543763</v>
      </c>
      <c r="AL852">
        <v>0.99963887662147888</v>
      </c>
      <c r="AM852">
        <v>0.99948445942309683</v>
      </c>
      <c r="AN852">
        <v>0.99948877300336325</v>
      </c>
      <c r="AO852">
        <v>0.99782547674211364</v>
      </c>
      <c r="AP852">
        <v>0.99996511280728517</v>
      </c>
      <c r="AQ852">
        <v>0.9996680051393958</v>
      </c>
      <c r="AR852">
        <v>0.99974827486348139</v>
      </c>
      <c r="AS852">
        <v>0.99752517376581717</v>
      </c>
      <c r="AT852">
        <v>0.99968717865075007</v>
      </c>
      <c r="AU852">
        <v>0.99967178580887128</v>
      </c>
      <c r="AV852">
        <v>0.99984409520783479</v>
      </c>
      <c r="AW852">
        <v>0.99965710954672371</v>
      </c>
      <c r="AX852">
        <v>0.99928030981780469</v>
      </c>
      <c r="AY852">
        <v>2672.7437946796417</v>
      </c>
      <c r="AZ852">
        <f>_xlfn.STDEV.S(HyperP_results[[#This Row],[Train Time Fold 1]:[Train Time Fold 5]])</f>
        <v>278.65152807136019</v>
      </c>
      <c r="BA852">
        <v>2636.0406258106232</v>
      </c>
      <c r="BB852">
        <v>2273.345694065094</v>
      </c>
      <c r="BC852">
        <v>2863.2216522693634</v>
      </c>
      <c r="BD852">
        <v>2591.5046656131744</v>
      </c>
      <c r="BE852">
        <v>2999.6063356399536</v>
      </c>
    </row>
    <row r="853" spans="1:57" x14ac:dyDescent="0.25">
      <c r="A853" t="s">
        <v>10</v>
      </c>
      <c r="B8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0.4872247638903664</v>
      </c>
      <c r="C853">
        <v>83</v>
      </c>
      <c r="D853">
        <v>0.9</v>
      </c>
      <c r="E853">
        <v>0.9</v>
      </c>
      <c r="F853">
        <v>256</v>
      </c>
      <c r="G853">
        <v>5</v>
      </c>
      <c r="H853">
        <v>1</v>
      </c>
      <c r="I853">
        <v>7</v>
      </c>
      <c r="J853">
        <v>0</v>
      </c>
      <c r="K853">
        <v>1</v>
      </c>
      <c r="L853" t="b">
        <v>0</v>
      </c>
      <c r="M8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3">
        <f>STANDARDIZE(HyperP_results[[#This Row],[Nparam]],AVERAGE(M:M),_xlfn.STDEV.S(M:M))</f>
        <v>2.5180012897676014</v>
      </c>
      <c r="O853">
        <f>STANDARDIZE(HyperP_results[[#This Row],[AvgOACC]],AVERAGE(P:P),_xlfn.STDEV.S(P:P))</f>
        <v>0.94579921275330725</v>
      </c>
      <c r="P853">
        <v>0.99173474291206154</v>
      </c>
      <c r="Q853">
        <f>_xlfn.STDEV.S(HyperP_results[[#This Row],[OACC Fold 1]:[OACC fold 5]])</f>
        <v>1.5845720377569699E-3</v>
      </c>
      <c r="R853">
        <v>0.99251733369945772</v>
      </c>
      <c r="S853">
        <v>0.99292922358756097</v>
      </c>
      <c r="T853">
        <v>0.99251733369945772</v>
      </c>
      <c r="U853">
        <v>0.9916935539232512</v>
      </c>
      <c r="V853">
        <v>0.98901626965058009</v>
      </c>
      <c r="W853">
        <f>STANDARDIZE(HyperP_results[[#This Row],[AvgROCAUC]],AVERAGE(Y:Y),_xlfn.STDEV.S(Y:Y))</f>
        <v>0.79005593906707361</v>
      </c>
      <c r="X853">
        <f>_xlfn.STDEV.S(HyperP_results[[#This Row],[ROC_AUC Fold 1]:[ROC_AUC Fold 5]])</f>
        <v>2.3275068469857357E-4</v>
      </c>
      <c r="Y853">
        <v>0.99936472929754083</v>
      </c>
      <c r="Z853">
        <v>0.99936965737128813</v>
      </c>
      <c r="AA853">
        <v>0.99937434386766799</v>
      </c>
      <c r="AB853">
        <v>0.99962496628727437</v>
      </c>
      <c r="AC853">
        <v>0.99946302951520238</v>
      </c>
      <c r="AD853">
        <v>0.9989916494462715</v>
      </c>
      <c r="AE853">
        <v>0.99946749463328177</v>
      </c>
      <c r="AF853">
        <v>0.99948208872426925</v>
      </c>
      <c r="AG853">
        <v>0.99902802530743184</v>
      </c>
      <c r="AH853">
        <v>0.99969513563089174</v>
      </c>
      <c r="AI853">
        <v>0.99976712233378406</v>
      </c>
      <c r="AJ853">
        <v>0.99978843608607126</v>
      </c>
      <c r="AK853">
        <v>0.99769492960256645</v>
      </c>
      <c r="AL853">
        <v>0.99994277868432446</v>
      </c>
      <c r="AM853">
        <v>0.99976509697513649</v>
      </c>
      <c r="AN853">
        <v>0.99935960532757417</v>
      </c>
      <c r="AO853">
        <v>0.99945104110972482</v>
      </c>
      <c r="AP853">
        <v>0.99997391719144901</v>
      </c>
      <c r="AQ853">
        <v>0.99962949439139615</v>
      </c>
      <c r="AR853">
        <v>0.9992441765301443</v>
      </c>
      <c r="AS853">
        <v>0.99914891879047107</v>
      </c>
      <c r="AT853">
        <v>0.99990333849033741</v>
      </c>
      <c r="AU853">
        <v>0.99913382161836961</v>
      </c>
      <c r="AV853">
        <v>0.99948260717250914</v>
      </c>
      <c r="AW853">
        <v>0.99766737955207041</v>
      </c>
      <c r="AX853">
        <v>0.99984739546208534</v>
      </c>
      <c r="AY853">
        <v>2205.5891418457031</v>
      </c>
      <c r="AZ853">
        <f>_xlfn.STDEV.S(HyperP_results[[#This Row],[Train Time Fold 1]:[Train Time Fold 5]])</f>
        <v>294.91009757911888</v>
      </c>
      <c r="BA853">
        <v>2577.8052699565887</v>
      </c>
      <c r="BB853">
        <v>2446.2043762207031</v>
      </c>
      <c r="BC853">
        <v>1989.6196501255035</v>
      </c>
      <c r="BD853">
        <v>1893.0205001831055</v>
      </c>
      <c r="BE853">
        <v>2121.2959127426147</v>
      </c>
    </row>
    <row r="854" spans="1:57" x14ac:dyDescent="0.25">
      <c r="A854" t="s">
        <v>10</v>
      </c>
      <c r="B8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0.48717469871475882</v>
      </c>
      <c r="C854">
        <v>91</v>
      </c>
      <c r="D854">
        <v>0.9</v>
      </c>
      <c r="E854">
        <v>0.9</v>
      </c>
      <c r="F854">
        <v>256</v>
      </c>
      <c r="G854">
        <v>5</v>
      </c>
      <c r="H854">
        <v>4</v>
      </c>
      <c r="I854">
        <v>7</v>
      </c>
      <c r="J854">
        <v>0</v>
      </c>
      <c r="K854">
        <v>1</v>
      </c>
      <c r="L854" t="b">
        <v>0</v>
      </c>
      <c r="M8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4">
        <f>STANDARDIZE(HyperP_results[[#This Row],[Nparam]],AVERAGE(M:M),_xlfn.STDEV.S(M:M))</f>
        <v>2.5180012897676014</v>
      </c>
      <c r="O854">
        <f>STANDARDIZE(HyperP_results[[#This Row],[AvgOACC]],AVERAGE(P:P),_xlfn.STDEV.S(P:P))</f>
        <v>0.95889103333895331</v>
      </c>
      <c r="P854">
        <v>0.99210544381135435</v>
      </c>
      <c r="Q854">
        <f>_xlfn.STDEV.S(HyperP_results[[#This Row],[OACC Fold 1]:[OACC fold 5]])</f>
        <v>3.533888288936409E-4</v>
      </c>
      <c r="R854">
        <v>0.99210544381135446</v>
      </c>
      <c r="S854">
        <v>0.99155625729388341</v>
      </c>
      <c r="T854">
        <v>0.99238003707008993</v>
      </c>
      <c r="U854">
        <v>0.99203679549667056</v>
      </c>
      <c r="V854">
        <v>0.99244868538477382</v>
      </c>
      <c r="W854">
        <f>STANDARDIZE(HyperP_results[[#This Row],[AvgROCAUC]],AVERAGE(Y:Y),_xlfn.STDEV.S(Y:Y))</f>
        <v>0.77668457876370189</v>
      </c>
      <c r="X854">
        <f>_xlfn.STDEV.S(HyperP_results[[#This Row],[ROC_AUC Fold 1]:[ROC_AUC Fold 5]])</f>
        <v>2.1773800554386008E-4</v>
      </c>
      <c r="Y854">
        <v>0.99927685434828573</v>
      </c>
      <c r="Z854">
        <v>0.99929711285012568</v>
      </c>
      <c r="AA854">
        <v>0.99942915270088273</v>
      </c>
      <c r="AB854">
        <v>0.99889838006886944</v>
      </c>
      <c r="AC854">
        <v>0.99940801224513942</v>
      </c>
      <c r="AD854">
        <v>0.99935161387641125</v>
      </c>
      <c r="AE854">
        <v>0.99959341407377367</v>
      </c>
      <c r="AF854">
        <v>0.99934586644921464</v>
      </c>
      <c r="AG854">
        <v>0.99797217519158798</v>
      </c>
      <c r="AH854">
        <v>0.99995291880703208</v>
      </c>
      <c r="AI854">
        <v>0.99946803472892121</v>
      </c>
      <c r="AJ854">
        <v>0.99942198576044883</v>
      </c>
      <c r="AK854">
        <v>0.99901989395829627</v>
      </c>
      <c r="AL854">
        <v>0.99998667134012376</v>
      </c>
      <c r="AM854">
        <v>0.99957620816983384</v>
      </c>
      <c r="AN854">
        <v>0.99972453734049382</v>
      </c>
      <c r="AO854">
        <v>0.99614347561337846</v>
      </c>
      <c r="AP854">
        <v>0.99976337319885711</v>
      </c>
      <c r="AQ854">
        <v>0.99966214124388264</v>
      </c>
      <c r="AR854">
        <v>0.9996313833013748</v>
      </c>
      <c r="AS854">
        <v>0.99832137765104256</v>
      </c>
      <c r="AT854">
        <v>0.99996703741981041</v>
      </c>
      <c r="AU854">
        <v>0.99961026312880874</v>
      </c>
      <c r="AV854">
        <v>0.99942441135757165</v>
      </c>
      <c r="AW854">
        <v>0.99835724469791487</v>
      </c>
      <c r="AX854">
        <v>0.99998443074643772</v>
      </c>
      <c r="AY854">
        <v>2140.2353321075439</v>
      </c>
      <c r="AZ854">
        <f>_xlfn.STDEV.S(HyperP_results[[#This Row],[Train Time Fold 1]:[Train Time Fold 5]])</f>
        <v>246.66032358913247</v>
      </c>
      <c r="BA854">
        <v>2028.3814024925232</v>
      </c>
      <c r="BB854">
        <v>2167.9919528961182</v>
      </c>
      <c r="BC854">
        <v>1923.1647961139679</v>
      </c>
      <c r="BD854">
        <v>2553.1290678977966</v>
      </c>
      <c r="BE854">
        <v>2028.5094411373138</v>
      </c>
    </row>
    <row r="855" spans="1:57" x14ac:dyDescent="0.25">
      <c r="A855" t="s">
        <v>4</v>
      </c>
      <c r="B8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0.48704388219687034</v>
      </c>
      <c r="C855">
        <v>95</v>
      </c>
      <c r="D855">
        <v>0.85</v>
      </c>
      <c r="E855">
        <v>0.9</v>
      </c>
      <c r="F855">
        <v>256</v>
      </c>
      <c r="G855">
        <v>5</v>
      </c>
      <c r="H855">
        <v>8</v>
      </c>
      <c r="I855">
        <v>7</v>
      </c>
      <c r="J855">
        <v>0</v>
      </c>
      <c r="K855">
        <v>1</v>
      </c>
      <c r="L855" t="b">
        <v>0</v>
      </c>
      <c r="M8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5">
        <f>STANDARDIZE(HyperP_results[[#This Row],[Nparam]],AVERAGE(M:M),_xlfn.STDEV.S(M:M))</f>
        <v>2.5180012897676014</v>
      </c>
      <c r="O855">
        <f>STANDARDIZE(HyperP_results[[#This Row],[AvgOACC]],AVERAGE(P:P),_xlfn.STDEV.S(P:P))</f>
        <v>0.96761891372938924</v>
      </c>
      <c r="P855">
        <v>0.99235257774421637</v>
      </c>
      <c r="Q855">
        <f>_xlfn.STDEV.S(HyperP_results[[#This Row],[OACC Fold 1]:[OACC fold 5]])</f>
        <v>9.1020520595688661E-4</v>
      </c>
      <c r="R855">
        <v>0.99313516853161254</v>
      </c>
      <c r="S855">
        <v>0.99327246516098033</v>
      </c>
      <c r="T855">
        <v>0.99121301572046405</v>
      </c>
      <c r="U855">
        <v>0.99162490560856731</v>
      </c>
      <c r="V855">
        <v>0.99251733369945772</v>
      </c>
      <c r="W855">
        <f>STANDARDIZE(HyperP_results[[#This Row],[AvgROCAUC]],AVERAGE(Y:Y),_xlfn.STDEV.S(Y:Y))</f>
        <v>0.76659414498581102</v>
      </c>
      <c r="X855">
        <f>_xlfn.STDEV.S(HyperP_results[[#This Row],[ROC_AUC Fold 1]:[ROC_AUC Fold 5]])</f>
        <v>2.1018371300039632E-4</v>
      </c>
      <c r="Y855">
        <v>0.99921054124804187</v>
      </c>
      <c r="Z855">
        <v>0.99927860620447595</v>
      </c>
      <c r="AA855">
        <v>0.99918411630249537</v>
      </c>
      <c r="AB855">
        <v>0.9990400174075097</v>
      </c>
      <c r="AC855">
        <v>0.99901614561164764</v>
      </c>
      <c r="AD855">
        <v>0.99953382071408026</v>
      </c>
      <c r="AE855">
        <v>0.99958912224235352</v>
      </c>
      <c r="AF855">
        <v>0.99893295945808835</v>
      </c>
      <c r="AG855">
        <v>0.99869111269530086</v>
      </c>
      <c r="AH855">
        <v>0.99973566739616171</v>
      </c>
      <c r="AI855">
        <v>0.9995680681569834</v>
      </c>
      <c r="AJ855">
        <v>0.99958283432690243</v>
      </c>
      <c r="AK855">
        <v>0.99828952058456599</v>
      </c>
      <c r="AL855">
        <v>0.99935031400771479</v>
      </c>
      <c r="AM855">
        <v>0.9995690036797874</v>
      </c>
      <c r="AN855">
        <v>0.99978951001456839</v>
      </c>
      <c r="AO855">
        <v>0.99656500623774724</v>
      </c>
      <c r="AP855">
        <v>0.99993888637093398</v>
      </c>
      <c r="AQ855">
        <v>0.99967214265777582</v>
      </c>
      <c r="AR855">
        <v>0.99923356685723352</v>
      </c>
      <c r="AS855">
        <v>0.99689026020317228</v>
      </c>
      <c r="AT855">
        <v>0.99965099880783181</v>
      </c>
      <c r="AU855">
        <v>0.99982475825415607</v>
      </c>
      <c r="AV855">
        <v>0.99968976427639811</v>
      </c>
      <c r="AW855">
        <v>0.99853576308441749</v>
      </c>
      <c r="AX855">
        <v>0.99984973659523169</v>
      </c>
      <c r="AY855">
        <v>2135.1444594860077</v>
      </c>
      <c r="AZ855">
        <f>_xlfn.STDEV.S(HyperP_results[[#This Row],[Train Time Fold 1]:[Train Time Fold 5]])</f>
        <v>381.00445911082937</v>
      </c>
      <c r="BA855">
        <v>2347.4253160953522</v>
      </c>
      <c r="BB855">
        <v>2498.5496501922607</v>
      </c>
      <c r="BC855">
        <v>1703.3744647502899</v>
      </c>
      <c r="BD855">
        <v>1741.6667189598083</v>
      </c>
      <c r="BE855">
        <v>2384.7061474323273</v>
      </c>
    </row>
    <row r="856" spans="1:57" x14ac:dyDescent="0.25">
      <c r="A856" t="s">
        <v>10</v>
      </c>
      <c r="B8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0.48630629838064859</v>
      </c>
      <c r="C856">
        <v>95</v>
      </c>
      <c r="D856">
        <v>0.9</v>
      </c>
      <c r="E856">
        <v>0.9</v>
      </c>
      <c r="F856">
        <v>256</v>
      </c>
      <c r="G856">
        <v>5</v>
      </c>
      <c r="H856">
        <v>8</v>
      </c>
      <c r="I856">
        <v>7</v>
      </c>
      <c r="J856">
        <v>0</v>
      </c>
      <c r="K856">
        <v>1</v>
      </c>
      <c r="L856" t="b">
        <v>0</v>
      </c>
      <c r="M8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6">
        <f>STANDARDIZE(HyperP_results[[#This Row],[Nparam]],AVERAGE(M:M),_xlfn.STDEV.S(M:M))</f>
        <v>2.5180012897676014</v>
      </c>
      <c r="O856">
        <f>STANDARDIZE(HyperP_results[[#This Row],[AvgOACC]],AVERAGE(P:P),_xlfn.STDEV.S(P:P))</f>
        <v>0.94337480153374176</v>
      </c>
      <c r="P856">
        <v>0.99166609459737765</v>
      </c>
      <c r="Q856">
        <f>_xlfn.STDEV.S(HyperP_results[[#This Row],[OACC Fold 1]:[OACC fold 5]])</f>
        <v>9.6181164199867473E-4</v>
      </c>
      <c r="R856">
        <v>0.9917622022379351</v>
      </c>
      <c r="S856">
        <v>0.99313516853161254</v>
      </c>
      <c r="T856">
        <v>0.99045788425894143</v>
      </c>
      <c r="U856">
        <v>0.99141896066451574</v>
      </c>
      <c r="V856">
        <v>0.99155625729388341</v>
      </c>
      <c r="W856">
        <f>STANDARDIZE(HyperP_results[[#This Row],[AvgROCAUC]],AVERAGE(Y:Y),_xlfn.STDEV.S(Y:Y))</f>
        <v>0.78133341937908296</v>
      </c>
      <c r="X856">
        <f>_xlfn.STDEV.S(HyperP_results[[#This Row],[ROC_AUC Fold 1]:[ROC_AUC Fold 5]])</f>
        <v>3.4000053054873138E-4</v>
      </c>
      <c r="Y856">
        <v>0.9993074059618765</v>
      </c>
      <c r="Z856">
        <v>0.9987019371575564</v>
      </c>
      <c r="AA856">
        <v>0.99950566570626809</v>
      </c>
      <c r="AB856">
        <v>0.99943860961029485</v>
      </c>
      <c r="AC856">
        <v>0.999420932629421</v>
      </c>
      <c r="AD856">
        <v>0.99946988470584197</v>
      </c>
      <c r="AE856">
        <v>0.99910720261900099</v>
      </c>
      <c r="AF856">
        <v>0.99928576348539422</v>
      </c>
      <c r="AG856">
        <v>0.99656029079783748</v>
      </c>
      <c r="AH856">
        <v>0.99977684548653367</v>
      </c>
      <c r="AI856">
        <v>0.99973743636274903</v>
      </c>
      <c r="AJ856">
        <v>0.99977273451080328</v>
      </c>
      <c r="AK856">
        <v>0.99866178043129572</v>
      </c>
      <c r="AL856">
        <v>0.99979373611585953</v>
      </c>
      <c r="AM856">
        <v>0.9996056819604392</v>
      </c>
      <c r="AN856">
        <v>0.99952956377024449</v>
      </c>
      <c r="AO856">
        <v>0.99879811976474786</v>
      </c>
      <c r="AP856">
        <v>0.99998892629658986</v>
      </c>
      <c r="AQ856">
        <v>0.99960792914408148</v>
      </c>
      <c r="AR856">
        <v>0.99933588632059511</v>
      </c>
      <c r="AS856">
        <v>0.99909886829442152</v>
      </c>
      <c r="AT856">
        <v>0.99970539065583963</v>
      </c>
      <c r="AU856">
        <v>0.99962978372834588</v>
      </c>
      <c r="AV856">
        <v>0.99971144652243438</v>
      </c>
      <c r="AW856">
        <v>0.99862528218380553</v>
      </c>
      <c r="AX856">
        <v>0.99993589891268575</v>
      </c>
      <c r="AY856">
        <v>2193.1572102069854</v>
      </c>
      <c r="AZ856">
        <f>_xlfn.STDEV.S(HyperP_results[[#This Row],[Train Time Fold 1]:[Train Time Fold 5]])</f>
        <v>94.167263307261152</v>
      </c>
      <c r="BA856">
        <v>2192.8491010665894</v>
      </c>
      <c r="BB856">
        <v>2346.8901598453522</v>
      </c>
      <c r="BC856">
        <v>2116.155294418335</v>
      </c>
      <c r="BD856">
        <v>2116.3034625053406</v>
      </c>
      <c r="BE856">
        <v>2193.5880331993103</v>
      </c>
    </row>
    <row r="857" spans="1:57" x14ac:dyDescent="0.25">
      <c r="A857" t="s">
        <v>4</v>
      </c>
      <c r="B8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0.48627113214270323</v>
      </c>
      <c r="C857">
        <v>87</v>
      </c>
      <c r="D857">
        <v>0.85</v>
      </c>
      <c r="E857">
        <v>0.9</v>
      </c>
      <c r="F857">
        <v>256</v>
      </c>
      <c r="G857">
        <v>5</v>
      </c>
      <c r="H857">
        <v>2</v>
      </c>
      <c r="I857">
        <v>7</v>
      </c>
      <c r="J857">
        <v>0</v>
      </c>
      <c r="K857">
        <v>1</v>
      </c>
      <c r="L857" t="b">
        <v>0</v>
      </c>
      <c r="M8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7">
        <f>STANDARDIZE(HyperP_results[[#This Row],[Nparam]],AVERAGE(M:M),_xlfn.STDEV.S(M:M))</f>
        <v>2.5180012897676014</v>
      </c>
      <c r="O857">
        <f>STANDARDIZE(HyperP_results[[#This Row],[AvgOACC]],AVERAGE(P:P),_xlfn.STDEV.S(P:P))</f>
        <v>0.96567938475373682</v>
      </c>
      <c r="P857">
        <v>0.99229765909246925</v>
      </c>
      <c r="Q857">
        <f>_xlfn.STDEV.S(HyperP_results[[#This Row],[OACC Fold 1]:[OACC fold 5]])</f>
        <v>1.3741671140551925E-3</v>
      </c>
      <c r="R857">
        <v>0.99086977414704469</v>
      </c>
      <c r="S857">
        <v>0.99340976179034801</v>
      </c>
      <c r="T857">
        <v>0.99121301572046405</v>
      </c>
      <c r="U857">
        <v>0.99402759662250295</v>
      </c>
      <c r="V857">
        <v>0.99196814718198667</v>
      </c>
      <c r="W857">
        <f>STANDARDIZE(HyperP_results[[#This Row],[AvgROCAUC]],AVERAGE(Y:Y),_xlfn.STDEV.S(Y:Y))</f>
        <v>0.7591577016330161</v>
      </c>
      <c r="X857">
        <f>_xlfn.STDEV.S(HyperP_results[[#This Row],[ROC_AUC Fold 1]:[ROC_AUC Fold 5]])</f>
        <v>2.716198907935423E-4</v>
      </c>
      <c r="Y857">
        <v>0.9991616698492134</v>
      </c>
      <c r="Z857">
        <v>0.99881361836237048</v>
      </c>
      <c r="AA857">
        <v>0.99937925755172285</v>
      </c>
      <c r="AB857">
        <v>0.99892573796209161</v>
      </c>
      <c r="AC857">
        <v>0.99938867673155574</v>
      </c>
      <c r="AD857">
        <v>0.99930105863832586</v>
      </c>
      <c r="AE857">
        <v>0.9994073993488376</v>
      </c>
      <c r="AF857">
        <v>0.99939889629776113</v>
      </c>
      <c r="AG857">
        <v>0.99622363809184344</v>
      </c>
      <c r="AH857">
        <v>0.9998694997805655</v>
      </c>
      <c r="AI857">
        <v>0.9998430829276348</v>
      </c>
      <c r="AJ857">
        <v>0.99938702753626729</v>
      </c>
      <c r="AK857">
        <v>0.99834889057209053</v>
      </c>
      <c r="AL857">
        <v>0.99956691909348339</v>
      </c>
      <c r="AM857">
        <v>0.99942782653748352</v>
      </c>
      <c r="AN857">
        <v>0.99902553950094175</v>
      </c>
      <c r="AO857">
        <v>0.99722992039446323</v>
      </c>
      <c r="AP857">
        <v>0.99981174704202846</v>
      </c>
      <c r="AQ857">
        <v>0.99983484646913445</v>
      </c>
      <c r="AR857">
        <v>0.99925639709580105</v>
      </c>
      <c r="AS857">
        <v>0.99820508821956866</v>
      </c>
      <c r="AT857">
        <v>0.99994624011431399</v>
      </c>
      <c r="AU857">
        <v>0.99965402052016239</v>
      </c>
      <c r="AV857">
        <v>0.99967452560134451</v>
      </c>
      <c r="AW857">
        <v>0.99804205281292702</v>
      </c>
      <c r="AX857">
        <v>0.99963396455070552</v>
      </c>
      <c r="AY857">
        <v>1956.5182582855225</v>
      </c>
      <c r="AZ857">
        <f>_xlfn.STDEV.S(HyperP_results[[#This Row],[Train Time Fold 1]:[Train Time Fold 5]])</f>
        <v>256.67610172243764</v>
      </c>
      <c r="BA857">
        <v>1680.0479555130005</v>
      </c>
      <c r="BB857">
        <v>2140.8211448192596</v>
      </c>
      <c r="BC857">
        <v>1679.8130342960358</v>
      </c>
      <c r="BD857">
        <v>2206.2531585693359</v>
      </c>
      <c r="BE857">
        <v>2075.6559982299805</v>
      </c>
    </row>
    <row r="858" spans="1:57" x14ac:dyDescent="0.25">
      <c r="A858" t="s">
        <v>10</v>
      </c>
      <c r="B8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0.48589262743910067</v>
      </c>
      <c r="C858">
        <v>87</v>
      </c>
      <c r="D858">
        <v>0.9</v>
      </c>
      <c r="E858">
        <v>0.9</v>
      </c>
      <c r="F858">
        <v>256</v>
      </c>
      <c r="G858">
        <v>5</v>
      </c>
      <c r="H858">
        <v>2</v>
      </c>
      <c r="I858">
        <v>7</v>
      </c>
      <c r="J858">
        <v>0</v>
      </c>
      <c r="K858">
        <v>1</v>
      </c>
      <c r="L858" t="b">
        <v>0</v>
      </c>
      <c r="M8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8">
        <f>STANDARDIZE(HyperP_results[[#This Row],[Nparam]],AVERAGE(M:M),_xlfn.STDEV.S(M:M))</f>
        <v>2.5180012897676014</v>
      </c>
      <c r="O858">
        <f>STANDARDIZE(HyperP_results[[#This Row],[AvgOACC]],AVERAGE(P:P),_xlfn.STDEV.S(P:P))</f>
        <v>0.93610156787504506</v>
      </c>
      <c r="P858">
        <v>0.99146014965332596</v>
      </c>
      <c r="Q858">
        <f>_xlfn.STDEV.S(HyperP_results[[#This Row],[OACC Fold 1]:[OACC fold 5]])</f>
        <v>5.2863659801406879E-4</v>
      </c>
      <c r="R858">
        <v>0.99059518088830922</v>
      </c>
      <c r="S858">
        <v>0.99135031234983184</v>
      </c>
      <c r="T858">
        <v>0.99162490560856731</v>
      </c>
      <c r="U858">
        <v>0.99189949886730278</v>
      </c>
      <c r="V858">
        <v>0.99183085055261888</v>
      </c>
      <c r="W858">
        <f>STANDARDIZE(HyperP_results[[#This Row],[AvgROCAUC]],AVERAGE(Y:Y),_xlfn.STDEV.S(Y:Y))</f>
        <v>0.78343279490880791</v>
      </c>
      <c r="X858">
        <f>_xlfn.STDEV.S(HyperP_results[[#This Row],[ROC_AUC Fold 1]:[ROC_AUC Fold 5]])</f>
        <v>2.1838391382077884E-4</v>
      </c>
      <c r="Y858">
        <v>0.99932120280183567</v>
      </c>
      <c r="Z858">
        <v>0.99904706100761098</v>
      </c>
      <c r="AA858">
        <v>0.99955868030897721</v>
      </c>
      <c r="AB858">
        <v>0.99934134570431432</v>
      </c>
      <c r="AC858">
        <v>0.99950074488677743</v>
      </c>
      <c r="AD858">
        <v>0.99915818210149876</v>
      </c>
      <c r="AE858">
        <v>0.99944715424572084</v>
      </c>
      <c r="AF858">
        <v>0.99903287184033573</v>
      </c>
      <c r="AG858">
        <v>0.99792468662745792</v>
      </c>
      <c r="AH858">
        <v>0.99976641810822542</v>
      </c>
      <c r="AI858">
        <v>0.99967198834473614</v>
      </c>
      <c r="AJ858">
        <v>0.99978932485448258</v>
      </c>
      <c r="AK858">
        <v>0.99878735222479653</v>
      </c>
      <c r="AL858">
        <v>0.99990892561177247</v>
      </c>
      <c r="AM858">
        <v>0.99956150985279113</v>
      </c>
      <c r="AN858">
        <v>0.99951636185613368</v>
      </c>
      <c r="AO858">
        <v>0.99841360720014261</v>
      </c>
      <c r="AP858">
        <v>0.99992676418458104</v>
      </c>
      <c r="AQ858">
        <v>0.99969551143874347</v>
      </c>
      <c r="AR858">
        <v>0.99977528971998608</v>
      </c>
      <c r="AS858">
        <v>0.99857556585278917</v>
      </c>
      <c r="AT858">
        <v>0.99999307714002128</v>
      </c>
      <c r="AU858">
        <v>0.9993181581889975</v>
      </c>
      <c r="AV858">
        <v>0.99944363097446787</v>
      </c>
      <c r="AW858">
        <v>0.99778433731361016</v>
      </c>
      <c r="AX858">
        <v>0.99991168326554003</v>
      </c>
      <c r="AY858">
        <v>2010.4119854450225</v>
      </c>
      <c r="AZ858">
        <f>_xlfn.STDEV.S(HyperP_results[[#This Row],[Train Time Fold 1]:[Train Time Fold 5]])</f>
        <v>175.63959014102511</v>
      </c>
      <c r="BA858">
        <v>2096.4986834526062</v>
      </c>
      <c r="BB858">
        <v>1763.8376801013947</v>
      </c>
      <c r="BC858">
        <v>2096.4463269710541</v>
      </c>
      <c r="BD858">
        <v>2197.6614542007446</v>
      </c>
      <c r="BE858">
        <v>1897.6157824993134</v>
      </c>
    </row>
    <row r="859" spans="1:57" x14ac:dyDescent="0.25">
      <c r="A859" t="s">
        <v>7</v>
      </c>
      <c r="B8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0.48282076584877864</v>
      </c>
      <c r="C859">
        <v>82</v>
      </c>
      <c r="D859">
        <v>0.85</v>
      </c>
      <c r="E859">
        <v>0.999</v>
      </c>
      <c r="F859">
        <v>256</v>
      </c>
      <c r="G859">
        <v>5</v>
      </c>
      <c r="H859">
        <v>1</v>
      </c>
      <c r="I859">
        <v>5</v>
      </c>
      <c r="J859">
        <v>0</v>
      </c>
      <c r="K859">
        <v>1</v>
      </c>
      <c r="L859" t="b">
        <v>0</v>
      </c>
      <c r="M8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59">
        <f>STANDARDIZE(HyperP_results[[#This Row],[Nparam]],AVERAGE(M:M),_xlfn.STDEV.S(M:M))</f>
        <v>2.5180012897676014</v>
      </c>
      <c r="O859">
        <f>STANDARDIZE(HyperP_results[[#This Row],[AvgOACC]],AVERAGE(P:P),_xlfn.STDEV.S(P:P))</f>
        <v>0.90070516406940004</v>
      </c>
      <c r="P859">
        <v>0.99045788425894143</v>
      </c>
      <c r="Q859">
        <f>_xlfn.STDEV.S(HyperP_results[[#This Row],[OACC Fold 1]:[OACC fold 5]])</f>
        <v>2.3938485308111022E-3</v>
      </c>
      <c r="R859">
        <v>0.98681952358069613</v>
      </c>
      <c r="S859">
        <v>0.99135031234983184</v>
      </c>
      <c r="T859">
        <v>0.99313516853161254</v>
      </c>
      <c r="U859">
        <v>0.98956545616805103</v>
      </c>
      <c r="V859">
        <v>0.99141896066451574</v>
      </c>
      <c r="W859">
        <f>STANDARDIZE(HyperP_results[[#This Row],[AvgROCAUC]],AVERAGE(Y:Y),_xlfn.STDEV.S(Y:Y))</f>
        <v>0.78087065046049375</v>
      </c>
      <c r="X859">
        <f>_xlfn.STDEV.S(HyperP_results[[#This Row],[ROC_AUC Fold 1]:[ROC_AUC Fold 5]])</f>
        <v>1.70636965400099E-4</v>
      </c>
      <c r="Y859">
        <v>0.99930436470097894</v>
      </c>
      <c r="Z859">
        <v>0.99917979632014864</v>
      </c>
      <c r="AA859">
        <v>0.99956079520553465</v>
      </c>
      <c r="AB859">
        <v>0.99923239616902648</v>
      </c>
      <c r="AC859">
        <v>0.99915563044802036</v>
      </c>
      <c r="AD859">
        <v>0.99939320536216458</v>
      </c>
      <c r="AE859">
        <v>0.99928133523987095</v>
      </c>
      <c r="AF859">
        <v>0.9990182627095735</v>
      </c>
      <c r="AG859">
        <v>0.99863055456543692</v>
      </c>
      <c r="AH859">
        <v>0.99996267113467852</v>
      </c>
      <c r="AI859">
        <v>0.99964241810848087</v>
      </c>
      <c r="AJ859">
        <v>0.99947059028294671</v>
      </c>
      <c r="AK859">
        <v>0.9991808501158439</v>
      </c>
      <c r="AL859">
        <v>0.99994263505652425</v>
      </c>
      <c r="AM859">
        <v>0.99945644196180483</v>
      </c>
      <c r="AN859">
        <v>0.99955707855898046</v>
      </c>
      <c r="AO859">
        <v>0.99817735252183215</v>
      </c>
      <c r="AP859">
        <v>0.99998481854149879</v>
      </c>
      <c r="AQ859">
        <v>0.99932519872143932</v>
      </c>
      <c r="AR859">
        <v>0.99938639799197593</v>
      </c>
      <c r="AS859">
        <v>0.99844305085249196</v>
      </c>
      <c r="AT859">
        <v>0.99988656276325172</v>
      </c>
      <c r="AU859">
        <v>0.9996105621103234</v>
      </c>
      <c r="AV859">
        <v>0.9993290353974239</v>
      </c>
      <c r="AW859">
        <v>0.99887553466405288</v>
      </c>
      <c r="AX859">
        <v>0.99993706229786905</v>
      </c>
      <c r="AY859">
        <v>3287.3747229099272</v>
      </c>
      <c r="AZ859">
        <f>_xlfn.STDEV.S(HyperP_results[[#This Row],[Train Time Fold 1]:[Train Time Fold 5]])</f>
        <v>1022.3134867112706</v>
      </c>
      <c r="BA859">
        <v>2071.2536587715149</v>
      </c>
      <c r="BB859">
        <v>3780.1809935569763</v>
      </c>
      <c r="BC859">
        <v>4128.9879381656647</v>
      </c>
      <c r="BD859">
        <v>2294.5818607807159</v>
      </c>
      <c r="BE859">
        <v>4161.869163274765</v>
      </c>
    </row>
    <row r="860" spans="1:57" x14ac:dyDescent="0.25">
      <c r="A860" t="s">
        <v>4</v>
      </c>
      <c r="B8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0.48238083319952019</v>
      </c>
      <c r="C860">
        <v>91</v>
      </c>
      <c r="D860">
        <v>0.85</v>
      </c>
      <c r="E860">
        <v>0.9</v>
      </c>
      <c r="F860">
        <v>256</v>
      </c>
      <c r="G860">
        <v>5</v>
      </c>
      <c r="H860">
        <v>4</v>
      </c>
      <c r="I860">
        <v>7</v>
      </c>
      <c r="J860">
        <v>0</v>
      </c>
      <c r="K860">
        <v>1</v>
      </c>
      <c r="L860" t="b">
        <v>0</v>
      </c>
      <c r="M8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0">
        <f>STANDARDIZE(HyperP_results[[#This Row],[Nparam]],AVERAGE(M:M),_xlfn.STDEV.S(M:M))</f>
        <v>2.5180012897676014</v>
      </c>
      <c r="O860">
        <f>STANDARDIZE(HyperP_results[[#This Row],[AvgOACC]],AVERAGE(P:P),_xlfn.STDEV.S(P:P))</f>
        <v>0.93658645011896213</v>
      </c>
      <c r="P860">
        <v>0.99147387931626285</v>
      </c>
      <c r="Q860">
        <f>_xlfn.STDEV.S(HyperP_results[[#This Row],[OACC Fold 1]:[OACC fold 5]])</f>
        <v>3.4461180470958888E-4</v>
      </c>
      <c r="R860">
        <v>0.99135031234983184</v>
      </c>
      <c r="S860">
        <v>0.9917622022379351</v>
      </c>
      <c r="T860">
        <v>0.99128166403514795</v>
      </c>
      <c r="U860">
        <v>0.99107571909109626</v>
      </c>
      <c r="V860">
        <v>0.99189949886730278</v>
      </c>
      <c r="W860">
        <f>STANDARDIZE(HyperP_results[[#This Row],[AvgROCAUC]],AVERAGE(Y:Y),_xlfn.STDEV.S(Y:Y))</f>
        <v>0.74056912633994365</v>
      </c>
      <c r="X860">
        <f>_xlfn.STDEV.S(HyperP_results[[#This Row],[ROC_AUC Fold 1]:[ROC_AUC Fold 5]])</f>
        <v>3.5494248565596408E-4</v>
      </c>
      <c r="Y860">
        <v>0.99903950799929364</v>
      </c>
      <c r="Z860">
        <v>0.99932917987473024</v>
      </c>
      <c r="AA860">
        <v>0.99921303357488023</v>
      </c>
      <c r="AB860">
        <v>0.99848138632018701</v>
      </c>
      <c r="AC860">
        <v>0.99889473244992688</v>
      </c>
      <c r="AD860">
        <v>0.99927920777674384</v>
      </c>
      <c r="AE860">
        <v>0.99962478784368181</v>
      </c>
      <c r="AF860">
        <v>0.99897136165986389</v>
      </c>
      <c r="AG860">
        <v>0.99872787084892767</v>
      </c>
      <c r="AH860">
        <v>0.99990935649517376</v>
      </c>
      <c r="AI860">
        <v>0.99951142562680506</v>
      </c>
      <c r="AJ860">
        <v>0.99881608641199027</v>
      </c>
      <c r="AK860">
        <v>0.9985722242024595</v>
      </c>
      <c r="AL860">
        <v>0.99997433371207034</v>
      </c>
      <c r="AM860">
        <v>0.99961845136448413</v>
      </c>
      <c r="AN860">
        <v>0.99847337360935529</v>
      </c>
      <c r="AO860">
        <v>0.99526272797481141</v>
      </c>
      <c r="AP860">
        <v>0.9997641631517592</v>
      </c>
      <c r="AQ860">
        <v>0.99961658996344127</v>
      </c>
      <c r="AR860">
        <v>0.99892457170620563</v>
      </c>
      <c r="AS860">
        <v>0.99644971930137227</v>
      </c>
      <c r="AT860">
        <v>0.99991573356951102</v>
      </c>
      <c r="AU860">
        <v>0.99958681719132136</v>
      </c>
      <c r="AV860">
        <v>0.99912143390932939</v>
      </c>
      <c r="AW860">
        <v>0.99843142933523432</v>
      </c>
      <c r="AX860">
        <v>0.99994025083503768</v>
      </c>
      <c r="AY860">
        <v>1849.8499765872955</v>
      </c>
      <c r="AZ860">
        <f>_xlfn.STDEV.S(HyperP_results[[#This Row],[Train Time Fold 1]:[Train Time Fold 5]])</f>
        <v>240.96613216722017</v>
      </c>
      <c r="BA860">
        <v>1693.7981894016266</v>
      </c>
      <c r="BB860">
        <v>2074.9081349372864</v>
      </c>
      <c r="BC860">
        <v>2143.4699172973633</v>
      </c>
      <c r="BD860">
        <v>1617.0888767242432</v>
      </c>
      <c r="BE860">
        <v>1719.9847645759583</v>
      </c>
    </row>
    <row r="861" spans="1:57" x14ac:dyDescent="0.25">
      <c r="A861" t="s">
        <v>3</v>
      </c>
      <c r="B8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0.48105314179060166</v>
      </c>
      <c r="C861">
        <v>91</v>
      </c>
      <c r="D861">
        <v>0.9</v>
      </c>
      <c r="E861">
        <v>0.999</v>
      </c>
      <c r="F861">
        <v>256</v>
      </c>
      <c r="G861">
        <v>5</v>
      </c>
      <c r="H861">
        <v>4</v>
      </c>
      <c r="I861">
        <v>7</v>
      </c>
      <c r="J861">
        <v>0</v>
      </c>
      <c r="K861">
        <v>1</v>
      </c>
      <c r="L861" t="b">
        <v>0</v>
      </c>
      <c r="M8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1">
        <f>STANDARDIZE(HyperP_results[[#This Row],[Nparam]],AVERAGE(M:M),_xlfn.STDEV.S(M:M))</f>
        <v>2.5180012897676014</v>
      </c>
      <c r="O861">
        <f>STANDARDIZE(HyperP_results[[#This Row],[AvgOACC]],AVERAGE(P:P),_xlfn.STDEV.S(P:P))</f>
        <v>0.9254341585089646</v>
      </c>
      <c r="P861">
        <v>0.99115809706871705</v>
      </c>
      <c r="Q861">
        <f>_xlfn.STDEV.S(HyperP_results[[#This Row],[OACC Fold 1]:[OACC fold 5]])</f>
        <v>6.5279818949486885E-3</v>
      </c>
      <c r="R861">
        <v>0.99471407976934167</v>
      </c>
      <c r="S861">
        <v>0.99546921123086429</v>
      </c>
      <c r="T861">
        <v>0.97988604379762478</v>
      </c>
      <c r="U861">
        <v>0.99107571909109626</v>
      </c>
      <c r="V861">
        <v>0.99464543145465778</v>
      </c>
      <c r="W861">
        <f>STANDARDIZE(HyperP_results[[#This Row],[AvgROCAUC]],AVERAGE(Y:Y),_xlfn.STDEV.S(Y:Y))</f>
        <v>0.73541819647883244</v>
      </c>
      <c r="X861">
        <f>_xlfn.STDEV.S(HyperP_results[[#This Row],[ROC_AUC Fold 1]:[ROC_AUC Fold 5]])</f>
        <v>7.7861742108380682E-4</v>
      </c>
      <c r="Y861">
        <v>0.99900565671641051</v>
      </c>
      <c r="Z861">
        <v>0.99940776823898803</v>
      </c>
      <c r="AA861">
        <v>0.9995078542154362</v>
      </c>
      <c r="AB861">
        <v>0.99763030492388827</v>
      </c>
      <c r="AC861">
        <v>0.99917579022137148</v>
      </c>
      <c r="AD861">
        <v>0.999306565982368</v>
      </c>
      <c r="AE861">
        <v>0.9997588762307188</v>
      </c>
      <c r="AF861">
        <v>0.99981037755622748</v>
      </c>
      <c r="AG861">
        <v>0.99805530802590159</v>
      </c>
      <c r="AH861">
        <v>0.99998970188671199</v>
      </c>
      <c r="AI861">
        <v>0.99961422704501901</v>
      </c>
      <c r="AJ861">
        <v>0.9998562602254657</v>
      </c>
      <c r="AK861">
        <v>0.99888411156656565</v>
      </c>
      <c r="AL861">
        <v>0.99999405380906381</v>
      </c>
      <c r="AM861">
        <v>0.99828885163514924</v>
      </c>
      <c r="AN861">
        <v>0.99804691289995506</v>
      </c>
      <c r="AO861">
        <v>0.99543300362383413</v>
      </c>
      <c r="AP861">
        <v>0.9997881346316444</v>
      </c>
      <c r="AQ861">
        <v>0.99968709173350834</v>
      </c>
      <c r="AR861">
        <v>0.99927317259956616</v>
      </c>
      <c r="AS861">
        <v>0.99762787381928353</v>
      </c>
      <c r="AT861">
        <v>0.99993526695036417</v>
      </c>
      <c r="AU861">
        <v>0.99958588166851747</v>
      </c>
      <c r="AV861">
        <v>0.99988649686746167</v>
      </c>
      <c r="AW861">
        <v>0.99795446444484048</v>
      </c>
      <c r="AX861">
        <v>0.99999299096334093</v>
      </c>
      <c r="AY861">
        <v>3435.6512633323669</v>
      </c>
      <c r="AZ861">
        <f>_xlfn.STDEV.S(HyperP_results[[#This Row],[Train Time Fold 1]:[Train Time Fold 5]])</f>
        <v>1037.1075998187928</v>
      </c>
      <c r="BA861">
        <v>4207.0467193126678</v>
      </c>
      <c r="BB861">
        <v>3829.7758233547211</v>
      </c>
      <c r="BC861">
        <v>2345.6588957309723</v>
      </c>
      <c r="BD861">
        <v>2311.368225812912</v>
      </c>
      <c r="BE861">
        <v>4484.4066524505615</v>
      </c>
    </row>
    <row r="862" spans="1:57" x14ac:dyDescent="0.25">
      <c r="A862" t="s">
        <v>7</v>
      </c>
      <c r="B8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0.47952378458488365</v>
      </c>
      <c r="C862">
        <v>98</v>
      </c>
      <c r="D862">
        <v>0.85</v>
      </c>
      <c r="E862">
        <v>0.999</v>
      </c>
      <c r="F862">
        <v>256</v>
      </c>
      <c r="G862">
        <v>5</v>
      </c>
      <c r="H862">
        <v>16</v>
      </c>
      <c r="I862">
        <v>5</v>
      </c>
      <c r="J862">
        <v>0</v>
      </c>
      <c r="K862">
        <v>1</v>
      </c>
      <c r="L862" t="b">
        <v>0</v>
      </c>
      <c r="M8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2">
        <f>STANDARDIZE(HyperP_results[[#This Row],[Nparam]],AVERAGE(M:M),_xlfn.STDEV.S(M:M))</f>
        <v>2.5180012897676014</v>
      </c>
      <c r="O862">
        <f>STANDARDIZE(HyperP_results[[#This Row],[AvgOACC]],AVERAGE(P:P),_xlfn.STDEV.S(P:P))</f>
        <v>0.86724828923940345</v>
      </c>
      <c r="P862">
        <v>0.98951053751630391</v>
      </c>
      <c r="Q862">
        <f>_xlfn.STDEV.S(HyperP_results[[#This Row],[OACC Fold 1]:[OACC fold 5]])</f>
        <v>1.9534034455037032E-3</v>
      </c>
      <c r="R862">
        <v>0.99025193931488986</v>
      </c>
      <c r="S862">
        <v>0.99052653257362533</v>
      </c>
      <c r="T862">
        <v>0.98654493032196056</v>
      </c>
      <c r="U862">
        <v>0.99155625729388341</v>
      </c>
      <c r="V862">
        <v>0.98867302807716073</v>
      </c>
      <c r="W862">
        <f>STANDARDIZE(HyperP_results[[#This Row],[AvgROCAUC]],AVERAGE(Y:Y),_xlfn.STDEV.S(Y:Y))</f>
        <v>0.77369967878487367</v>
      </c>
      <c r="X862">
        <f>_xlfn.STDEV.S(HyperP_results[[#This Row],[ROC_AUC Fold 1]:[ROC_AUC Fold 5]])</f>
        <v>1.5565709667894517E-4</v>
      </c>
      <c r="Y862">
        <v>0.99925723794963817</v>
      </c>
      <c r="Z862">
        <v>0.99930341504308773</v>
      </c>
      <c r="AA862">
        <v>0.99908194874213063</v>
      </c>
      <c r="AB862">
        <v>0.99932900236533329</v>
      </c>
      <c r="AC862">
        <v>0.9994551208206599</v>
      </c>
      <c r="AD862">
        <v>0.99911670277697973</v>
      </c>
      <c r="AE862">
        <v>0.99957231176557837</v>
      </c>
      <c r="AF862">
        <v>0.99929890985147929</v>
      </c>
      <c r="AG862">
        <v>0.9985137081922415</v>
      </c>
      <c r="AH862">
        <v>0.99992032965912347</v>
      </c>
      <c r="AI862">
        <v>0.99973347244653854</v>
      </c>
      <c r="AJ862">
        <v>0.99937099267284502</v>
      </c>
      <c r="AK862">
        <v>0.99718124368799377</v>
      </c>
      <c r="AL862">
        <v>0.99961150116272446</v>
      </c>
      <c r="AM862">
        <v>0.99953670403164041</v>
      </c>
      <c r="AN862">
        <v>0.99916465027333312</v>
      </c>
      <c r="AO862">
        <v>0.99876878750074249</v>
      </c>
      <c r="AP862">
        <v>0.99995728509216397</v>
      </c>
      <c r="AQ862">
        <v>0.99963368013260112</v>
      </c>
      <c r="AR862">
        <v>0.99907723619687117</v>
      </c>
      <c r="AS862">
        <v>0.99927679260975466</v>
      </c>
      <c r="AT862">
        <v>0.99992494011151611</v>
      </c>
      <c r="AU862">
        <v>0.99939993445553632</v>
      </c>
      <c r="AV862">
        <v>0.99917189003268447</v>
      </c>
      <c r="AW862">
        <v>0.99832954612962632</v>
      </c>
      <c r="AX862">
        <v>0.99987366498677677</v>
      </c>
      <c r="AY862">
        <v>3459.983843946457</v>
      </c>
      <c r="AZ862">
        <f>_xlfn.STDEV.S(HyperP_results[[#This Row],[Train Time Fold 1]:[Train Time Fold 5]])</f>
        <v>772.86272256338248</v>
      </c>
      <c r="BA862">
        <v>2791.594465970993</v>
      </c>
      <c r="BB862">
        <v>3341.1650886535645</v>
      </c>
      <c r="BC862">
        <v>3432.7470712661743</v>
      </c>
      <c r="BD862">
        <v>4760.5155379772186</v>
      </c>
      <c r="BE862">
        <v>2973.8970558643341</v>
      </c>
    </row>
    <row r="863" spans="1:57" x14ac:dyDescent="0.25">
      <c r="A863" t="s">
        <v>3</v>
      </c>
      <c r="B8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0.47843214783202204</v>
      </c>
      <c r="C863">
        <v>94</v>
      </c>
      <c r="D863">
        <v>0.9</v>
      </c>
      <c r="E863">
        <v>0.999</v>
      </c>
      <c r="F863">
        <v>256</v>
      </c>
      <c r="G863">
        <v>5</v>
      </c>
      <c r="H863">
        <v>8</v>
      </c>
      <c r="I863">
        <v>5</v>
      </c>
      <c r="J863">
        <v>0</v>
      </c>
      <c r="K863">
        <v>1</v>
      </c>
      <c r="L863" t="b">
        <v>0</v>
      </c>
      <c r="M8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3">
        <f>STANDARDIZE(HyperP_results[[#This Row],[Nparam]],AVERAGE(M:M),_xlfn.STDEV.S(M:M))</f>
        <v>2.5180012897676014</v>
      </c>
      <c r="O863">
        <f>STANDARDIZE(HyperP_results[[#This Row],[AvgOACC]],AVERAGE(P:P),_xlfn.STDEV.S(P:P))</f>
        <v>0.87694593411766564</v>
      </c>
      <c r="P863">
        <v>0.98978513077503949</v>
      </c>
      <c r="Q863">
        <f>_xlfn.STDEV.S(HyperP_results[[#This Row],[OACC Fold 1]:[OACC fold 5]])</f>
        <v>2.1321905737505566E-3</v>
      </c>
      <c r="R863">
        <v>0.98743735841285096</v>
      </c>
      <c r="S863">
        <v>0.9899086977414705</v>
      </c>
      <c r="T863">
        <v>0.98832978650374137</v>
      </c>
      <c r="U863">
        <v>0.99025193931488986</v>
      </c>
      <c r="V863">
        <v>0.99299787190224476</v>
      </c>
      <c r="W863">
        <f>STANDARDIZE(HyperP_results[[#This Row],[AvgROCAUC]],AVERAGE(Y:Y),_xlfn.STDEV.S(Y:Y))</f>
        <v>0.75106549279581136</v>
      </c>
      <c r="X863">
        <f>_xlfn.STDEV.S(HyperP_results[[#This Row],[ROC_AUC Fold 1]:[ROC_AUC Fold 5]])</f>
        <v>2.6186874913252501E-4</v>
      </c>
      <c r="Y863">
        <v>0.99910848883959302</v>
      </c>
      <c r="Z863">
        <v>0.99919142579918718</v>
      </c>
      <c r="AA863">
        <v>0.99931800655441572</v>
      </c>
      <c r="AB863">
        <v>0.99879333585570607</v>
      </c>
      <c r="AC863">
        <v>0.99887089448153998</v>
      </c>
      <c r="AD863">
        <v>0.99936878150711594</v>
      </c>
      <c r="AE863">
        <v>0.99942943717983668</v>
      </c>
      <c r="AF863">
        <v>0.99931433368661871</v>
      </c>
      <c r="AG863">
        <v>0.99817371383591746</v>
      </c>
      <c r="AH863">
        <v>0.99989236532638759</v>
      </c>
      <c r="AI863">
        <v>0.99960130332793429</v>
      </c>
      <c r="AJ863">
        <v>0.99936912255597943</v>
      </c>
      <c r="AK863">
        <v>0.99892911245767235</v>
      </c>
      <c r="AL863">
        <v>0.99952499413854934</v>
      </c>
      <c r="AM863">
        <v>0.9994497100554427</v>
      </c>
      <c r="AN863">
        <v>0.99912037849684077</v>
      </c>
      <c r="AO863">
        <v>0.99720118220162779</v>
      </c>
      <c r="AP863">
        <v>0.99944212089772433</v>
      </c>
      <c r="AQ863">
        <v>0.99947005044300397</v>
      </c>
      <c r="AR863">
        <v>0.99913707993657164</v>
      </c>
      <c r="AS863">
        <v>0.99687778470860799</v>
      </c>
      <c r="AT863">
        <v>0.99993179115759467</v>
      </c>
      <c r="AU863">
        <v>0.99958397204464977</v>
      </c>
      <c r="AV863">
        <v>0.99956883622442283</v>
      </c>
      <c r="AW863">
        <v>0.99863233677894625</v>
      </c>
      <c r="AX863">
        <v>0.99968740845523074</v>
      </c>
      <c r="AY863">
        <v>3030.1664435863495</v>
      </c>
      <c r="AZ863">
        <f>_xlfn.STDEV.S(HyperP_results[[#This Row],[Train Time Fold 1]:[Train Time Fold 5]])</f>
        <v>889.49061774357028</v>
      </c>
      <c r="BA863">
        <v>2157.485157251358</v>
      </c>
      <c r="BB863">
        <v>2794.8777372837067</v>
      </c>
      <c r="BC863">
        <v>2454.836448431015</v>
      </c>
      <c r="BD863">
        <v>3324.0542602539063</v>
      </c>
      <c r="BE863">
        <v>4419.5786147117615</v>
      </c>
    </row>
    <row r="864" spans="1:57" x14ac:dyDescent="0.25">
      <c r="A864" t="s">
        <v>7</v>
      </c>
      <c r="B8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0.47676529503087145</v>
      </c>
      <c r="C864">
        <v>86</v>
      </c>
      <c r="D864">
        <v>0.85</v>
      </c>
      <c r="E864">
        <v>0.999</v>
      </c>
      <c r="F864">
        <v>256</v>
      </c>
      <c r="G864">
        <v>5</v>
      </c>
      <c r="H864">
        <v>2</v>
      </c>
      <c r="I864">
        <v>5</v>
      </c>
      <c r="J864">
        <v>0</v>
      </c>
      <c r="K864">
        <v>1</v>
      </c>
      <c r="L864" t="b">
        <v>0</v>
      </c>
      <c r="M8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4">
        <f>STANDARDIZE(HyperP_results[[#This Row],[Nparam]],AVERAGE(M:M),_xlfn.STDEV.S(M:M))</f>
        <v>2.5180012897676014</v>
      </c>
      <c r="O864">
        <f>STANDARDIZE(HyperP_results[[#This Row],[AvgOACC]],AVERAGE(P:P),_xlfn.STDEV.S(P:P))</f>
        <v>0.85561111538549672</v>
      </c>
      <c r="P864">
        <v>0.98918102560582144</v>
      </c>
      <c r="Q864">
        <f>_xlfn.STDEV.S(HyperP_results[[#This Row],[OACC Fold 1]:[OACC fold 5]])</f>
        <v>2.4069042877138676E-3</v>
      </c>
      <c r="R864">
        <v>0.99196814718198667</v>
      </c>
      <c r="S864">
        <v>0.98832978650374137</v>
      </c>
      <c r="T864">
        <v>0.98819248987437358</v>
      </c>
      <c r="U864">
        <v>0.99128166403514795</v>
      </c>
      <c r="V864">
        <v>0.9861330404338573</v>
      </c>
      <c r="W864">
        <f>STANDARDIZE(HyperP_results[[#This Row],[AvgROCAUC]],AVERAGE(Y:Y),_xlfn.STDEV.S(Y:Y))</f>
        <v>0.75175045863613854</v>
      </c>
      <c r="X864">
        <f>_xlfn.STDEV.S(HyperP_results[[#This Row],[ROC_AUC Fold 1]:[ROC_AUC Fold 5]])</f>
        <v>4.0041608196013454E-4</v>
      </c>
      <c r="Y864">
        <v>0.99911299035156298</v>
      </c>
      <c r="Z864">
        <v>0.99932400428745261</v>
      </c>
      <c r="AA864">
        <v>0.99867408965689874</v>
      </c>
      <c r="AB864">
        <v>0.99952288745336437</v>
      </c>
      <c r="AC864">
        <v>0.99935333992749031</v>
      </c>
      <c r="AD864">
        <v>0.99869063043260853</v>
      </c>
      <c r="AE864">
        <v>0.99959186129881028</v>
      </c>
      <c r="AF864">
        <v>0.99954985731563795</v>
      </c>
      <c r="AG864">
        <v>0.99833563535911618</v>
      </c>
      <c r="AH864">
        <v>0.9999484376196599</v>
      </c>
      <c r="AI864">
        <v>0.99907362988827542</v>
      </c>
      <c r="AJ864">
        <v>0.99928326382423716</v>
      </c>
      <c r="AK864">
        <v>0.9973303555515951</v>
      </c>
      <c r="AL864">
        <v>0.99961293744072843</v>
      </c>
      <c r="AM864">
        <v>0.99955912764523902</v>
      </c>
      <c r="AN864">
        <v>0.99938993454961289</v>
      </c>
      <c r="AO864">
        <v>0.99937537129448106</v>
      </c>
      <c r="AP864">
        <v>0.99995811813340618</v>
      </c>
      <c r="AQ864">
        <v>0.99971001686448635</v>
      </c>
      <c r="AR864">
        <v>0.99907329228704544</v>
      </c>
      <c r="AS864">
        <v>0.99861852462425005</v>
      </c>
      <c r="AT864">
        <v>0.99993044105627105</v>
      </c>
      <c r="AU864">
        <v>0.99904383782702555</v>
      </c>
      <c r="AV864">
        <v>0.99924226938126171</v>
      </c>
      <c r="AW864">
        <v>0.99713397790055258</v>
      </c>
      <c r="AX864">
        <v>0.99973164581775087</v>
      </c>
      <c r="AY864">
        <v>2813.5628822803496</v>
      </c>
      <c r="AZ864">
        <f>_xlfn.STDEV.S(HyperP_results[[#This Row],[Train Time Fold 1]:[Train Time Fold 5]])</f>
        <v>928.14029698951106</v>
      </c>
      <c r="BA864">
        <v>3408.9071252346039</v>
      </c>
      <c r="BB864">
        <v>2104.6380321979523</v>
      </c>
      <c r="BC864">
        <v>2406.3506889343262</v>
      </c>
      <c r="BD864">
        <v>4143.3829805850983</v>
      </c>
      <c r="BE864">
        <v>2004.5355844497681</v>
      </c>
    </row>
    <row r="865" spans="1:57" x14ac:dyDescent="0.25">
      <c r="A865" t="s">
        <v>3</v>
      </c>
      <c r="B8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0.47598462802476849</v>
      </c>
      <c r="C865">
        <v>82</v>
      </c>
      <c r="D865">
        <v>0.9</v>
      </c>
      <c r="E865">
        <v>0.999</v>
      </c>
      <c r="F865">
        <v>256</v>
      </c>
      <c r="G865">
        <v>5</v>
      </c>
      <c r="H865">
        <v>1</v>
      </c>
      <c r="I865">
        <v>5</v>
      </c>
      <c r="J865">
        <v>0</v>
      </c>
      <c r="K865">
        <v>1</v>
      </c>
      <c r="L865" t="b">
        <v>0</v>
      </c>
      <c r="M8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5">
        <f>STANDARDIZE(HyperP_results[[#This Row],[Nparam]],AVERAGE(M:M),_xlfn.STDEV.S(M:M))</f>
        <v>2.5180012897676014</v>
      </c>
      <c r="O865">
        <f>STANDARDIZE(HyperP_results[[#This Row],[AvgOACC]],AVERAGE(P:P),_xlfn.STDEV.S(P:P))</f>
        <v>0.82409376953115265</v>
      </c>
      <c r="P865">
        <v>0.98828859751493103</v>
      </c>
      <c r="Q865">
        <f>_xlfn.STDEV.S(HyperP_results[[#This Row],[OACC Fold 1]:[OACC fold 5]])</f>
        <v>3.0859689099111674E-3</v>
      </c>
      <c r="R865">
        <v>0.98778059998627032</v>
      </c>
      <c r="S865">
        <v>0.99162490560856731</v>
      </c>
      <c r="T865">
        <v>0.98881032470652841</v>
      </c>
      <c r="U865">
        <v>0.98984004942678661</v>
      </c>
      <c r="V865">
        <v>0.98338710784650241</v>
      </c>
      <c r="W865">
        <f>STANDARDIZE(HyperP_results[[#This Row],[AvgROCAUC]],AVERAGE(Y:Y),_xlfn.STDEV.S(Y:Y))</f>
        <v>0.77306246777467891</v>
      </c>
      <c r="X865">
        <f>_xlfn.STDEV.S(HyperP_results[[#This Row],[ROC_AUC Fold 1]:[ROC_AUC Fold 5]])</f>
        <v>2.7023283903597066E-4</v>
      </c>
      <c r="Y865">
        <v>0.99925305027658806</v>
      </c>
      <c r="Z865">
        <v>0.99920112324493449</v>
      </c>
      <c r="AA865">
        <v>0.99967461385499456</v>
      </c>
      <c r="AB865">
        <v>0.99916229381897559</v>
      </c>
      <c r="AC865">
        <v>0.99929328646202775</v>
      </c>
      <c r="AD865">
        <v>0.99893393400200869</v>
      </c>
      <c r="AE865">
        <v>0.99933993561674195</v>
      </c>
      <c r="AF865">
        <v>0.99885828439552271</v>
      </c>
      <c r="AG865">
        <v>0.99879321867759763</v>
      </c>
      <c r="AH865">
        <v>0.99990717335260781</v>
      </c>
      <c r="AI865">
        <v>0.99980377168074097</v>
      </c>
      <c r="AJ865">
        <v>0.99974277560893599</v>
      </c>
      <c r="AK865">
        <v>0.99960642785005649</v>
      </c>
      <c r="AL865">
        <v>0.99965187493741414</v>
      </c>
      <c r="AM865">
        <v>0.99941855811052949</v>
      </c>
      <c r="AN865">
        <v>0.9993702705485108</v>
      </c>
      <c r="AO865">
        <v>0.99821229133250167</v>
      </c>
      <c r="AP865">
        <v>0.99992403525637352</v>
      </c>
      <c r="AQ865">
        <v>0.99947634834394139</v>
      </c>
      <c r="AR865">
        <v>0.99932809108098686</v>
      </c>
      <c r="AS865">
        <v>0.99859383354125819</v>
      </c>
      <c r="AT865">
        <v>0.99993364395621975</v>
      </c>
      <c r="AU865">
        <v>0.99939059851662737</v>
      </c>
      <c r="AV865">
        <v>0.99869173289842927</v>
      </c>
      <c r="AW865">
        <v>0.99810676944097909</v>
      </c>
      <c r="AX865">
        <v>0.99971492754178548</v>
      </c>
      <c r="AY865">
        <v>2636.4804720401762</v>
      </c>
      <c r="AZ865">
        <f>_xlfn.STDEV.S(HyperP_results[[#This Row],[Train Time Fold 1]:[Train Time Fold 5]])</f>
        <v>895.23153271204455</v>
      </c>
      <c r="BA865">
        <v>2218.403862953186</v>
      </c>
      <c r="BB865">
        <v>4114.1400496959686</v>
      </c>
      <c r="BC865">
        <v>2829.7298004627228</v>
      </c>
      <c r="BD865">
        <v>2122.6530108451843</v>
      </c>
      <c r="BE865">
        <v>1897.4756362438202</v>
      </c>
    </row>
    <row r="866" spans="1:57" x14ac:dyDescent="0.25">
      <c r="A866" t="s">
        <v>3</v>
      </c>
      <c r="B8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0.47497899812795208</v>
      </c>
      <c r="C866">
        <v>98</v>
      </c>
      <c r="D866">
        <v>0.9</v>
      </c>
      <c r="E866">
        <v>0.999</v>
      </c>
      <c r="F866">
        <v>256</v>
      </c>
      <c r="G866">
        <v>5</v>
      </c>
      <c r="H866">
        <v>16</v>
      </c>
      <c r="I866">
        <v>5</v>
      </c>
      <c r="J866">
        <v>0</v>
      </c>
      <c r="K866">
        <v>1</v>
      </c>
      <c r="L866" t="b">
        <v>0</v>
      </c>
      <c r="M8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6">
        <f>STANDARDIZE(HyperP_results[[#This Row],[Nparam]],AVERAGE(M:M),_xlfn.STDEV.S(M:M))</f>
        <v>2.5180012897676014</v>
      </c>
      <c r="O866">
        <f>STANDARDIZE(HyperP_results[[#This Row],[AvgOACC]],AVERAGE(P:P),_xlfn.STDEV.S(P:P))</f>
        <v>0.80760777323811483</v>
      </c>
      <c r="P866">
        <v>0.98782178897508077</v>
      </c>
      <c r="Q866">
        <f>_xlfn.STDEV.S(HyperP_results[[#This Row],[OACC Fold 1]:[OACC fold 5]])</f>
        <v>1.2589060290328442E-3</v>
      </c>
      <c r="R866">
        <v>0.98935951122399945</v>
      </c>
      <c r="S866">
        <v>0.9870941168394316</v>
      </c>
      <c r="T866">
        <v>0.98757465504221875</v>
      </c>
      <c r="U866">
        <v>0.98627033706322509</v>
      </c>
      <c r="V866">
        <v>0.98881032470652841</v>
      </c>
      <c r="W866">
        <f>STANDARDIZE(HyperP_results[[#This Row],[AvgROCAUC]],AVERAGE(Y:Y),_xlfn.STDEV.S(Y:Y))</f>
        <v>0.77700051789310964</v>
      </c>
      <c r="X866">
        <f>_xlfn.STDEV.S(HyperP_results[[#This Row],[ROC_AUC Fold 1]:[ROC_AUC Fold 5]])</f>
        <v>1.2875014243741647E-4</v>
      </c>
      <c r="Y866">
        <v>0.99927893066171491</v>
      </c>
      <c r="Z866">
        <v>0.99935987651378877</v>
      </c>
      <c r="AA866">
        <v>0.999253816262066</v>
      </c>
      <c r="AB866">
        <v>0.99938441413051471</v>
      </c>
      <c r="AC866">
        <v>0.9993305332074881</v>
      </c>
      <c r="AD866">
        <v>0.99906601319471744</v>
      </c>
      <c r="AE866">
        <v>0.99952269047871178</v>
      </c>
      <c r="AF866">
        <v>0.99885956200011417</v>
      </c>
      <c r="AG866">
        <v>0.99920680360007119</v>
      </c>
      <c r="AH866">
        <v>0.99993946088213548</v>
      </c>
      <c r="AI866">
        <v>0.99946586470179877</v>
      </c>
      <c r="AJ866">
        <v>0.99918035184860132</v>
      </c>
      <c r="AK866">
        <v>0.99873600219806324</v>
      </c>
      <c r="AL866">
        <v>0.99981088527522621</v>
      </c>
      <c r="AM866">
        <v>0.99943815586658635</v>
      </c>
      <c r="AN866">
        <v>0.99948062595959208</v>
      </c>
      <c r="AO866">
        <v>0.99891756519931096</v>
      </c>
      <c r="AP866">
        <v>0.99993077140021192</v>
      </c>
      <c r="AQ866">
        <v>0.99951061548334597</v>
      </c>
      <c r="AR866">
        <v>0.99910515833779567</v>
      </c>
      <c r="AS866">
        <v>0.99905030297629649</v>
      </c>
      <c r="AT866">
        <v>0.99990799203107006</v>
      </c>
      <c r="AU866">
        <v>0.99950725917473005</v>
      </c>
      <c r="AV866">
        <v>0.99928802243843984</v>
      </c>
      <c r="AW866">
        <v>0.99801803006000123</v>
      </c>
      <c r="AX866">
        <v>0.99966065059601794</v>
      </c>
      <c r="AY866">
        <v>2867.3932635784149</v>
      </c>
      <c r="AZ866">
        <f>_xlfn.STDEV.S(HyperP_results[[#This Row],[Train Time Fold 1]:[Train Time Fold 5]])</f>
        <v>581.66356480686977</v>
      </c>
      <c r="BA866">
        <v>2769.3600656986237</v>
      </c>
      <c r="BB866">
        <v>3527.9009854793549</v>
      </c>
      <c r="BC866">
        <v>2903.287674665451</v>
      </c>
      <c r="BD866">
        <v>1965.2419843673706</v>
      </c>
      <c r="BE866">
        <v>3171.1756076812744</v>
      </c>
    </row>
    <row r="867" spans="1:57" x14ac:dyDescent="0.25">
      <c r="A867" t="s">
        <v>10</v>
      </c>
      <c r="B8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0.47481858917604181</v>
      </c>
      <c r="C867">
        <v>98</v>
      </c>
      <c r="D867">
        <v>0.9</v>
      </c>
      <c r="E867">
        <v>0.9</v>
      </c>
      <c r="F867">
        <v>256</v>
      </c>
      <c r="G867">
        <v>5</v>
      </c>
      <c r="H867">
        <v>16</v>
      </c>
      <c r="I867">
        <v>5</v>
      </c>
      <c r="J867">
        <v>0</v>
      </c>
      <c r="K867">
        <v>1</v>
      </c>
      <c r="L867" t="b">
        <v>0</v>
      </c>
      <c r="M8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7">
        <f>STANDARDIZE(HyperP_results[[#This Row],[Nparam]],AVERAGE(M:M),_xlfn.STDEV.S(M:M))</f>
        <v>2.5180012897676014</v>
      </c>
      <c r="O867">
        <f>STANDARDIZE(HyperP_results[[#This Row],[AvgOACC]],AVERAGE(P:P),_xlfn.STDEV.S(P:P))</f>
        <v>0.85755064436114914</v>
      </c>
      <c r="P867">
        <v>0.98923594425756856</v>
      </c>
      <c r="Q867">
        <f>_xlfn.STDEV.S(HyperP_results[[#This Row],[OACC Fold 1]:[OACC fold 5]])</f>
        <v>8.8100156392701692E-4</v>
      </c>
      <c r="R867">
        <v>0.98942815953868335</v>
      </c>
      <c r="S867">
        <v>0.98771195167158643</v>
      </c>
      <c r="T867">
        <v>0.98984004942678661</v>
      </c>
      <c r="U867">
        <v>0.98984004942678661</v>
      </c>
      <c r="V867">
        <v>0.98935951122399945</v>
      </c>
      <c r="W867">
        <f>STANDARDIZE(HyperP_results[[#This Row],[AvgROCAUC]],AVERAGE(Y:Y),_xlfn.STDEV.S(Y:Y))</f>
        <v>0.7263603903272251</v>
      </c>
      <c r="X867">
        <f>_xlfn.STDEV.S(HyperP_results[[#This Row],[ROC_AUC Fold 1]:[ROC_AUC Fold 5]])</f>
        <v>2.4656307406540381E-4</v>
      </c>
      <c r="Y867">
        <v>0.99894612991899601</v>
      </c>
      <c r="Z867">
        <v>0.9988209326696863</v>
      </c>
      <c r="AA867">
        <v>0.9986617019412064</v>
      </c>
      <c r="AB867">
        <v>0.99910492507658477</v>
      </c>
      <c r="AC867">
        <v>0.99928358977003684</v>
      </c>
      <c r="AD867">
        <v>0.99885950013746572</v>
      </c>
      <c r="AE867">
        <v>0.999369718033427</v>
      </c>
      <c r="AF867">
        <v>0.99803882140420974</v>
      </c>
      <c r="AG867">
        <v>0.99763986663102244</v>
      </c>
      <c r="AH867">
        <v>0.99993938906823532</v>
      </c>
      <c r="AI867">
        <v>0.99920197975914427</v>
      </c>
      <c r="AJ867">
        <v>0.99881697518040147</v>
      </c>
      <c r="AK867">
        <v>0.99727596091011694</v>
      </c>
      <c r="AL867">
        <v>0.9995313712128866</v>
      </c>
      <c r="AM867">
        <v>0.99956479864945236</v>
      </c>
      <c r="AN867">
        <v>0.99917596355457017</v>
      </c>
      <c r="AO867">
        <v>0.99784444989009691</v>
      </c>
      <c r="AP867">
        <v>0.99967237062452985</v>
      </c>
      <c r="AQ867">
        <v>0.99960783269843168</v>
      </c>
      <c r="AR867">
        <v>0.99837507211985344</v>
      </c>
      <c r="AS867">
        <v>0.99949593061248732</v>
      </c>
      <c r="AT867">
        <v>0.99966462908608889</v>
      </c>
      <c r="AU867">
        <v>0.99954993637480483</v>
      </c>
      <c r="AV867">
        <v>0.99837849758143882</v>
      </c>
      <c r="AW867">
        <v>0.9975257307075388</v>
      </c>
      <c r="AX867">
        <v>0.99953875368182676</v>
      </c>
      <c r="AY867">
        <v>2404.0274775028229</v>
      </c>
      <c r="AZ867">
        <f>_xlfn.STDEV.S(HyperP_results[[#This Row],[Train Time Fold 1]:[Train Time Fold 5]])</f>
        <v>444.16072567840814</v>
      </c>
      <c r="BA867">
        <v>1950.7843840122223</v>
      </c>
      <c r="BB867">
        <v>2086.7133007049561</v>
      </c>
      <c r="BC867">
        <v>3084.1290030479431</v>
      </c>
      <c r="BD867">
        <v>2539.7213833332062</v>
      </c>
      <c r="BE867">
        <v>2358.7893164157867</v>
      </c>
    </row>
    <row r="868" spans="1:57" x14ac:dyDescent="0.25">
      <c r="A868" t="s">
        <v>7</v>
      </c>
      <c r="B8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0.474712396453144</v>
      </c>
      <c r="C868">
        <v>90</v>
      </c>
      <c r="D868">
        <v>0.85</v>
      </c>
      <c r="E868">
        <v>0.999</v>
      </c>
      <c r="F868">
        <v>256</v>
      </c>
      <c r="G868">
        <v>5</v>
      </c>
      <c r="H868">
        <v>4</v>
      </c>
      <c r="I868">
        <v>5</v>
      </c>
      <c r="J868">
        <v>0</v>
      </c>
      <c r="K868">
        <v>1</v>
      </c>
      <c r="L868" t="b">
        <v>0</v>
      </c>
      <c r="M8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8">
        <f>STANDARDIZE(HyperP_results[[#This Row],[Nparam]],AVERAGE(M:M),_xlfn.STDEV.S(M:M))</f>
        <v>2.5180012897676014</v>
      </c>
      <c r="O868">
        <f>STANDARDIZE(HyperP_results[[#This Row],[AvgOACC]],AVERAGE(P:P),_xlfn.STDEV.S(P:P))</f>
        <v>0.82506353401897881</v>
      </c>
      <c r="P868">
        <v>0.98831605684080459</v>
      </c>
      <c r="Q868">
        <f>_xlfn.STDEV.S(HyperP_results[[#This Row],[OACC Fold 1]:[OACC fold 5]])</f>
        <v>1.5376303064629311E-3</v>
      </c>
      <c r="R868">
        <v>0.98599574380448962</v>
      </c>
      <c r="S868">
        <v>0.9888789730212123</v>
      </c>
      <c r="T868">
        <v>0.98935951122399945</v>
      </c>
      <c r="U868">
        <v>0.98977140111210271</v>
      </c>
      <c r="V868">
        <v>0.98757465504221875</v>
      </c>
      <c r="W868">
        <f>STANDARDIZE(HyperP_results[[#This Row],[AvgROCAUC]],AVERAGE(Y:Y),_xlfn.STDEV.S(Y:Y))</f>
        <v>0.75675967396979937</v>
      </c>
      <c r="X868">
        <f>_xlfn.STDEV.S(HyperP_results[[#This Row],[ROC_AUC Fold 1]:[ROC_AUC Fold 5]])</f>
        <v>3.1413725441537736E-4</v>
      </c>
      <c r="Y868">
        <v>0.99914591030385402</v>
      </c>
      <c r="Z868">
        <v>0.99867466783299041</v>
      </c>
      <c r="AA868">
        <v>0.99931985229642473</v>
      </c>
      <c r="AB868">
        <v>0.99897836547812024</v>
      </c>
      <c r="AC868">
        <v>0.99932224495200905</v>
      </c>
      <c r="AD868">
        <v>0.99943442095972534</v>
      </c>
      <c r="AE868">
        <v>0.99934903044152623</v>
      </c>
      <c r="AF868">
        <v>0.9989008897312438</v>
      </c>
      <c r="AG868">
        <v>0.99669570189508694</v>
      </c>
      <c r="AH868">
        <v>0.99971578930858795</v>
      </c>
      <c r="AI868">
        <v>0.99952892086769451</v>
      </c>
      <c r="AJ868">
        <v>0.99920777405729433</v>
      </c>
      <c r="AK868">
        <v>0.99869308055605044</v>
      </c>
      <c r="AL868">
        <v>0.999912430130102</v>
      </c>
      <c r="AM868">
        <v>0.99918195764222806</v>
      </c>
      <c r="AN868">
        <v>0.99924097326066175</v>
      </c>
      <c r="AO868">
        <v>0.99798026941127538</v>
      </c>
      <c r="AP868">
        <v>0.99995745744552444</v>
      </c>
      <c r="AQ868">
        <v>0.99950648760953087</v>
      </c>
      <c r="AR868">
        <v>0.99925511949120971</v>
      </c>
      <c r="AS868">
        <v>0.99879708014020085</v>
      </c>
      <c r="AT868">
        <v>0.99991655224797327</v>
      </c>
      <c r="AU868">
        <v>0.99951814788860205</v>
      </c>
      <c r="AV868">
        <v>0.99934386672028908</v>
      </c>
      <c r="AW868">
        <v>0.99910362086377946</v>
      </c>
      <c r="AX868">
        <v>0.99991775872149657</v>
      </c>
      <c r="AY868">
        <v>2866.2951508522033</v>
      </c>
      <c r="AZ868">
        <f>_xlfn.STDEV.S(HyperP_results[[#This Row],[Train Time Fold 1]:[Train Time Fold 5]])</f>
        <v>343.47223483982566</v>
      </c>
      <c r="BA868">
        <v>2318.3870098590851</v>
      </c>
      <c r="BB868">
        <v>2737.7331175804138</v>
      </c>
      <c r="BC868">
        <v>3125.697158575058</v>
      </c>
      <c r="BD868">
        <v>3053.6296153068542</v>
      </c>
      <c r="BE868">
        <v>3096.0288529396057</v>
      </c>
    </row>
    <row r="869" spans="1:57" x14ac:dyDescent="0.25">
      <c r="A869" t="s">
        <v>3</v>
      </c>
      <c r="B8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0.47314219119705109</v>
      </c>
      <c r="C869">
        <v>90</v>
      </c>
      <c r="D869">
        <v>0.9</v>
      </c>
      <c r="E869">
        <v>0.999</v>
      </c>
      <c r="F869">
        <v>256</v>
      </c>
      <c r="G869">
        <v>5</v>
      </c>
      <c r="H869">
        <v>4</v>
      </c>
      <c r="I869">
        <v>5</v>
      </c>
      <c r="J869">
        <v>0</v>
      </c>
      <c r="K869">
        <v>1</v>
      </c>
      <c r="L869" t="b">
        <v>0</v>
      </c>
      <c r="M8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69">
        <f>STANDARDIZE(HyperP_results[[#This Row],[Nparam]],AVERAGE(M:M),_xlfn.STDEV.S(M:M))</f>
        <v>2.5180012897676014</v>
      </c>
      <c r="O869">
        <f>STANDARDIZE(HyperP_results[[#This Row],[AvgOACC]],AVERAGE(P:P),_xlfn.STDEV.S(P:P))</f>
        <v>0.80227406855506678</v>
      </c>
      <c r="P869">
        <v>0.98767076268277609</v>
      </c>
      <c r="Q869">
        <f>_xlfn.STDEV.S(HyperP_results[[#This Row],[OACC Fold 1]:[OACC fold 5]])</f>
        <v>7.0611057160014615E-4</v>
      </c>
      <c r="R869">
        <v>0.98702546852474771</v>
      </c>
      <c r="S869">
        <v>0.98695682021006381</v>
      </c>
      <c r="T869">
        <v>0.98784924830095422</v>
      </c>
      <c r="U869">
        <v>0.98784924830095422</v>
      </c>
      <c r="V869">
        <v>0.98867302807716073</v>
      </c>
      <c r="W869">
        <f>STANDARDIZE(HyperP_results[[#This Row],[AvgROCAUC]],AVERAGE(Y:Y),_xlfn.STDEV.S(Y:Y))</f>
        <v>0.76002982914043837</v>
      </c>
      <c r="X869">
        <f>_xlfn.STDEV.S(HyperP_results[[#This Row],[ROC_AUC Fold 1]:[ROC_AUC Fold 5]])</f>
        <v>2.3218454521671409E-4</v>
      </c>
      <c r="Y869">
        <v>0.99916740136483484</v>
      </c>
      <c r="Z869">
        <v>0.99886214392643369</v>
      </c>
      <c r="AA869">
        <v>0.99900075466016613</v>
      </c>
      <c r="AB869">
        <v>0.99921048964943504</v>
      </c>
      <c r="AC869">
        <v>0.9993607462486308</v>
      </c>
      <c r="AD869">
        <v>0.99940287233950886</v>
      </c>
      <c r="AE869">
        <v>0.99956782704285863</v>
      </c>
      <c r="AF869">
        <v>0.99893062644100838</v>
      </c>
      <c r="AG869">
        <v>0.99688242588962162</v>
      </c>
      <c r="AH869">
        <v>0.99986451589589198</v>
      </c>
      <c r="AI869">
        <v>0.99940423593152128</v>
      </c>
      <c r="AJ869">
        <v>0.99852440372897588</v>
      </c>
      <c r="AK869">
        <v>0.99850104705043663</v>
      </c>
      <c r="AL869">
        <v>0.99973006591194669</v>
      </c>
      <c r="AM869">
        <v>0.99945887239218212</v>
      </c>
      <c r="AN869">
        <v>0.99927617219295473</v>
      </c>
      <c r="AO869">
        <v>0.99813079219390499</v>
      </c>
      <c r="AP869">
        <v>0.99994135676910056</v>
      </c>
      <c r="AQ869">
        <v>0.99949610041303805</v>
      </c>
      <c r="AR869">
        <v>0.9993632529812625</v>
      </c>
      <c r="AS869">
        <v>0.99895268965722095</v>
      </c>
      <c r="AT869">
        <v>0.9997569673989597</v>
      </c>
      <c r="AU869">
        <v>0.99963394053585586</v>
      </c>
      <c r="AV869">
        <v>0.99942207834049157</v>
      </c>
      <c r="AW869">
        <v>0.99861269530089702</v>
      </c>
      <c r="AX869">
        <v>0.99992324530347143</v>
      </c>
      <c r="AY869">
        <v>2337.4508333206177</v>
      </c>
      <c r="AZ869">
        <f>_xlfn.STDEV.S(HyperP_results[[#This Row],[Train Time Fold 1]:[Train Time Fold 5]])</f>
        <v>719.17752985143125</v>
      </c>
      <c r="BA869">
        <v>1787.0410933494568</v>
      </c>
      <c r="BB869">
        <v>1409.3013422489166</v>
      </c>
      <c r="BC869">
        <v>2887.5295429229736</v>
      </c>
      <c r="BD869">
        <v>3093.9480803012848</v>
      </c>
      <c r="BE869">
        <v>2509.4341077804565</v>
      </c>
    </row>
    <row r="870" spans="1:57" x14ac:dyDescent="0.25">
      <c r="A870" t="s">
        <v>7</v>
      </c>
      <c r="B8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0.47157520746932169</v>
      </c>
      <c r="C870">
        <v>61</v>
      </c>
      <c r="D870">
        <v>0.85</v>
      </c>
      <c r="E870">
        <v>0.999</v>
      </c>
      <c r="F870">
        <v>256</v>
      </c>
      <c r="G870">
        <v>4</v>
      </c>
      <c r="H870">
        <v>1</v>
      </c>
      <c r="I870">
        <v>3</v>
      </c>
      <c r="J870">
        <v>0</v>
      </c>
      <c r="K870">
        <v>1</v>
      </c>
      <c r="L870" t="b">
        <v>0</v>
      </c>
      <c r="M8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70">
        <f>STANDARDIZE(HyperP_results[[#This Row],[Nparam]],AVERAGE(M:M),_xlfn.STDEV.S(M:M))</f>
        <v>1.8282305656009268</v>
      </c>
      <c r="O870">
        <f>STANDARDIZE(HyperP_results[[#This Row],[AvgOACC]],AVERAGE(P:P),_xlfn.STDEV.S(P:P))</f>
        <v>0.41921709586382583</v>
      </c>
      <c r="P870">
        <v>0.97682432896272398</v>
      </c>
      <c r="Q870">
        <f>_xlfn.STDEV.S(HyperP_results[[#This Row],[OACC Fold 1]:[OACC fold 5]])</f>
        <v>1.0630519027417826E-3</v>
      </c>
      <c r="R870">
        <v>0.97617903480469559</v>
      </c>
      <c r="S870">
        <v>0.97796389098647629</v>
      </c>
      <c r="T870">
        <v>0.9778265943571085</v>
      </c>
      <c r="U870">
        <v>0.97549255165785675</v>
      </c>
      <c r="V870">
        <v>0.97665957300748263</v>
      </c>
      <c r="W870">
        <f>STANDARDIZE(HyperP_results[[#This Row],[AvgROCAUC]],AVERAGE(Y:Y),_xlfn.STDEV.S(Y:Y))</f>
        <v>0.53033118824072512</v>
      </c>
      <c r="X870">
        <f>_xlfn.STDEV.S(HyperP_results[[#This Row],[ROC_AUC Fold 1]:[ROC_AUC Fold 5]])</f>
        <v>3.2236752455064381E-4</v>
      </c>
      <c r="Y870">
        <v>0.99765784990895645</v>
      </c>
      <c r="Z870">
        <v>0.99764546280351951</v>
      </c>
      <c r="AA870">
        <v>0.99718985831293938</v>
      </c>
      <c r="AB870">
        <v>0.99772652332063505</v>
      </c>
      <c r="AC870">
        <v>0.99809505407094512</v>
      </c>
      <c r="AD870">
        <v>0.99763235103674341</v>
      </c>
      <c r="AE870">
        <v>0.99821057634570143</v>
      </c>
      <c r="AF870">
        <v>0.99704477096808375</v>
      </c>
      <c r="AG870">
        <v>0.99607474900493076</v>
      </c>
      <c r="AH870">
        <v>0.99956536791323924</v>
      </c>
      <c r="AI870">
        <v>0.99785452794001539</v>
      </c>
      <c r="AJ870">
        <v>0.99798716174029745</v>
      </c>
      <c r="AK870">
        <v>0.99417067664706227</v>
      </c>
      <c r="AL870">
        <v>0.99932378595298277</v>
      </c>
      <c r="AM870">
        <v>0.99809652936471072</v>
      </c>
      <c r="AN870">
        <v>0.99726822215951472</v>
      </c>
      <c r="AO870">
        <v>0.99633120210301207</v>
      </c>
      <c r="AP870">
        <v>0.99974820610313597</v>
      </c>
      <c r="AQ870">
        <v>0.99827990147883972</v>
      </c>
      <c r="AR870">
        <v>0.99723339354739315</v>
      </c>
      <c r="AS870">
        <v>0.99780275351987158</v>
      </c>
      <c r="AT870">
        <v>0.99940744914671009</v>
      </c>
      <c r="AU870">
        <v>0.99845545185076301</v>
      </c>
      <c r="AV870">
        <v>0.99747408314280361</v>
      </c>
      <c r="AW870">
        <v>0.9949350234658112</v>
      </c>
      <c r="AX870">
        <v>0.99963742598069494</v>
      </c>
      <c r="AY870">
        <v>1419.1578081607818</v>
      </c>
      <c r="AZ870">
        <f>_xlfn.STDEV.S(HyperP_results[[#This Row],[Train Time Fold 1]:[Train Time Fold 5]])</f>
        <v>158.47517199120884</v>
      </c>
      <c r="BA870">
        <v>1494.3252389431</v>
      </c>
      <c r="BB870">
        <v>1387.3065407276154</v>
      </c>
      <c r="BC870">
        <v>1600.7954916954041</v>
      </c>
      <c r="BD870">
        <v>1439.907214641571</v>
      </c>
      <c r="BE870">
        <v>1173.4545547962189</v>
      </c>
    </row>
    <row r="871" spans="1:57" x14ac:dyDescent="0.25">
      <c r="A871" t="s">
        <v>7</v>
      </c>
      <c r="B8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0.47079705253272397</v>
      </c>
      <c r="C871">
        <v>94</v>
      </c>
      <c r="D871">
        <v>0.85</v>
      </c>
      <c r="E871">
        <v>0.999</v>
      </c>
      <c r="F871">
        <v>256</v>
      </c>
      <c r="G871">
        <v>5</v>
      </c>
      <c r="H871">
        <v>8</v>
      </c>
      <c r="I871">
        <v>5</v>
      </c>
      <c r="J871">
        <v>0</v>
      </c>
      <c r="K871">
        <v>1</v>
      </c>
      <c r="L871" t="b">
        <v>0</v>
      </c>
      <c r="M8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1">
        <f>STANDARDIZE(HyperP_results[[#This Row],[Nparam]],AVERAGE(M:M),_xlfn.STDEV.S(M:M))</f>
        <v>2.5180012897676014</v>
      </c>
      <c r="O871">
        <f>STANDARDIZE(HyperP_results[[#This Row],[AvgOACC]],AVERAGE(P:P),_xlfn.STDEV.S(P:P))</f>
        <v>0.8066380087502808</v>
      </c>
      <c r="P871">
        <v>0.98779432964920699</v>
      </c>
      <c r="Q871">
        <f>_xlfn.STDEV.S(HyperP_results[[#This Row],[OACC Fold 1]:[OACC fold 5]])</f>
        <v>2.9061840591118175E-3</v>
      </c>
      <c r="R871">
        <v>0.98668222695132834</v>
      </c>
      <c r="S871">
        <v>0.98654493032196056</v>
      </c>
      <c r="T871">
        <v>0.98832978650374137</v>
      </c>
      <c r="U871">
        <v>0.98489737076954764</v>
      </c>
      <c r="V871">
        <v>0.99251733369945772</v>
      </c>
      <c r="W871">
        <f>STANDARDIZE(HyperP_results[[#This Row],[AvgROCAUC]],AVERAGE(Y:Y),_xlfn.STDEV.S(Y:Y))</f>
        <v>0.72746602057649501</v>
      </c>
      <c r="X871">
        <f>_xlfn.STDEV.S(HyperP_results[[#This Row],[ROC_AUC Fold 1]:[ROC_AUC Fold 5]])</f>
        <v>3.2219412198535247E-4</v>
      </c>
      <c r="Y871">
        <v>0.99895339598616084</v>
      </c>
      <c r="Z871">
        <v>0.99873605756321349</v>
      </c>
      <c r="AA871">
        <v>0.99869314384289132</v>
      </c>
      <c r="AB871">
        <v>0.99920906832069534</v>
      </c>
      <c r="AC871">
        <v>0.99874010454504114</v>
      </c>
      <c r="AD871">
        <v>0.99938860565896326</v>
      </c>
      <c r="AE871">
        <v>0.99905453364959795</v>
      </c>
      <c r="AF871">
        <v>0.99927339479166888</v>
      </c>
      <c r="AG871">
        <v>0.9970297926691617</v>
      </c>
      <c r="AH871">
        <v>0.9999342471929813</v>
      </c>
      <c r="AI871">
        <v>0.99924580466245261</v>
      </c>
      <c r="AJ871">
        <v>0.99882323359129821</v>
      </c>
      <c r="AK871">
        <v>0.99729140676052996</v>
      </c>
      <c r="AL871">
        <v>0.9997645365840403</v>
      </c>
      <c r="AM871">
        <v>0.99946314493447186</v>
      </c>
      <c r="AN871">
        <v>0.99957305787437711</v>
      </c>
      <c r="AO871">
        <v>0.99817880057030828</v>
      </c>
      <c r="AP871">
        <v>0.99985239370953904</v>
      </c>
      <c r="AQ871">
        <v>0.99909182918240913</v>
      </c>
      <c r="AR871">
        <v>0.99889326113571264</v>
      </c>
      <c r="AS871">
        <v>0.99729983514525045</v>
      </c>
      <c r="AT871">
        <v>0.99985016747863287</v>
      </c>
      <c r="AU871">
        <v>0.99971050873730072</v>
      </c>
      <c r="AV871">
        <v>0.9996906160127923</v>
      </c>
      <c r="AW871">
        <v>0.99842233262044788</v>
      </c>
      <c r="AX871">
        <v>0.99971509989514595</v>
      </c>
      <c r="AY871">
        <v>2666.4387098789216</v>
      </c>
      <c r="AZ871">
        <f>_xlfn.STDEV.S(HyperP_results[[#This Row],[Train Time Fold 1]:[Train Time Fold 5]])</f>
        <v>822.96881590279463</v>
      </c>
      <c r="BA871">
        <v>2288.5733320713043</v>
      </c>
      <c r="BB871">
        <v>2054.1040477752686</v>
      </c>
      <c r="BC871">
        <v>2517.6519434452057</v>
      </c>
      <c r="BD871">
        <v>2363.9826502799988</v>
      </c>
      <c r="BE871">
        <v>4107.8815758228302</v>
      </c>
    </row>
    <row r="872" spans="1:57" x14ac:dyDescent="0.25">
      <c r="A872" t="s">
        <v>4</v>
      </c>
      <c r="B8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0.47050043229447214</v>
      </c>
      <c r="C872">
        <v>98</v>
      </c>
      <c r="D872">
        <v>0.85</v>
      </c>
      <c r="E872">
        <v>0.9</v>
      </c>
      <c r="F872">
        <v>256</v>
      </c>
      <c r="G872">
        <v>5</v>
      </c>
      <c r="H872">
        <v>16</v>
      </c>
      <c r="I872">
        <v>5</v>
      </c>
      <c r="J872">
        <v>0</v>
      </c>
      <c r="K872">
        <v>1</v>
      </c>
      <c r="L872" t="b">
        <v>0</v>
      </c>
      <c r="M8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2">
        <f>STANDARDIZE(HyperP_results[[#This Row],[Nparam]],AVERAGE(M:M),_xlfn.STDEV.S(M:M))</f>
        <v>2.5180012897676014</v>
      </c>
      <c r="O872">
        <f>STANDARDIZE(HyperP_results[[#This Row],[AvgOACC]],AVERAGE(P:P),_xlfn.STDEV.S(P:P))</f>
        <v>0.83088212094593217</v>
      </c>
      <c r="P872">
        <v>0.98848081279604583</v>
      </c>
      <c r="Q872">
        <f>_xlfn.STDEV.S(HyperP_results[[#This Row],[OACC Fold 1]:[OACC fold 5]])</f>
        <v>7.6351000004940949E-4</v>
      </c>
      <c r="R872">
        <v>0.98867302807716073</v>
      </c>
      <c r="S872">
        <v>0.98853573144779294</v>
      </c>
      <c r="T872">
        <v>0.98736871009816707</v>
      </c>
      <c r="U872">
        <v>0.98949680785336724</v>
      </c>
      <c r="V872">
        <v>0.98832978650374137</v>
      </c>
      <c r="W872">
        <f>STANDARDIZE(HyperP_results[[#This Row],[AvgROCAUC]],AVERAGE(Y:Y),_xlfn.STDEV.S(Y:Y))</f>
        <v>0.70024288448777872</v>
      </c>
      <c r="X872">
        <f>_xlfn.STDEV.S(HyperP_results[[#This Row],[ROC_AUC Fold 1]:[ROC_AUC Fold 5]])</f>
        <v>1.8633500186867436E-4</v>
      </c>
      <c r="Y872">
        <v>0.99877448885569053</v>
      </c>
      <c r="Z872">
        <v>0.99897308698930531</v>
      </c>
      <c r="AA872">
        <v>0.99853481044392778</v>
      </c>
      <c r="AB872">
        <v>0.99884374303188439</v>
      </c>
      <c r="AC872">
        <v>0.99862474987616434</v>
      </c>
      <c r="AD872">
        <v>0.99889605393717107</v>
      </c>
      <c r="AE872">
        <v>0.99935151873929329</v>
      </c>
      <c r="AF872">
        <v>0.99871628512579391</v>
      </c>
      <c r="AG872">
        <v>0.99786453692152333</v>
      </c>
      <c r="AH872">
        <v>0.99977674494707336</v>
      </c>
      <c r="AI872">
        <v>0.99935596488375311</v>
      </c>
      <c r="AJ872">
        <v>0.9990090232212967</v>
      </c>
      <c r="AK872">
        <v>0.9953499079189686</v>
      </c>
      <c r="AL872">
        <v>0.99965960211307525</v>
      </c>
      <c r="AM872">
        <v>0.99943813657745639</v>
      </c>
      <c r="AN872">
        <v>0.99934297795187765</v>
      </c>
      <c r="AO872">
        <v>0.99646572209350681</v>
      </c>
      <c r="AP872">
        <v>0.99994928502368219</v>
      </c>
      <c r="AQ872">
        <v>0.99951160887353985</v>
      </c>
      <c r="AR872">
        <v>0.99760995361369542</v>
      </c>
      <c r="AS872">
        <v>0.99663273035109601</v>
      </c>
      <c r="AT872">
        <v>0.99988725217669361</v>
      </c>
      <c r="AU872">
        <v>0.99942977473961125</v>
      </c>
      <c r="AV872">
        <v>0.99951539902368791</v>
      </c>
      <c r="AW872">
        <v>0.99723344769203359</v>
      </c>
      <c r="AX872">
        <v>0.99930945189850395</v>
      </c>
      <c r="AY872">
        <v>2182.1708280563353</v>
      </c>
      <c r="AZ872">
        <f>_xlfn.STDEV.S(HyperP_results[[#This Row],[Train Time Fold 1]:[Train Time Fold 5]])</f>
        <v>293.88079302518736</v>
      </c>
      <c r="BA872">
        <v>2183.0871908664703</v>
      </c>
      <c r="BB872">
        <v>1959.8196332454681</v>
      </c>
      <c r="BC872">
        <v>2494.3385605812073</v>
      </c>
      <c r="BD872">
        <v>2448.6199207305908</v>
      </c>
      <c r="BE872">
        <v>1824.9888348579407</v>
      </c>
    </row>
    <row r="873" spans="1:57" x14ac:dyDescent="0.25">
      <c r="A873" t="s">
        <v>10</v>
      </c>
      <c r="B8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0.47048449750676657</v>
      </c>
      <c r="C873">
        <v>90</v>
      </c>
      <c r="D873">
        <v>0.9</v>
      </c>
      <c r="E873">
        <v>0.9</v>
      </c>
      <c r="F873">
        <v>256</v>
      </c>
      <c r="G873">
        <v>5</v>
      </c>
      <c r="H873">
        <v>4</v>
      </c>
      <c r="I873">
        <v>5</v>
      </c>
      <c r="J873">
        <v>0</v>
      </c>
      <c r="K873">
        <v>1</v>
      </c>
      <c r="L873" t="b">
        <v>0</v>
      </c>
      <c r="M8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3">
        <f>STANDARDIZE(HyperP_results[[#This Row],[Nparam]],AVERAGE(M:M),_xlfn.STDEV.S(M:M))</f>
        <v>2.5180012897676014</v>
      </c>
      <c r="O873">
        <f>STANDARDIZE(HyperP_results[[#This Row],[AvgOACC]],AVERAGE(P:P),_xlfn.STDEV.S(P:P))</f>
        <v>0.80421359753071919</v>
      </c>
      <c r="P873">
        <v>0.98772568133452321</v>
      </c>
      <c r="Q873">
        <f>_xlfn.STDEV.S(HyperP_results[[#This Row],[OACC Fold 1]:[OACC fold 5]])</f>
        <v>2.0239032071439206E-3</v>
      </c>
      <c r="R873">
        <v>0.98469142582549596</v>
      </c>
      <c r="S873">
        <v>0.98977140111210271</v>
      </c>
      <c r="T873">
        <v>0.98935951122399945</v>
      </c>
      <c r="U873">
        <v>0.98764330335690254</v>
      </c>
      <c r="V873">
        <v>0.9871627651541155</v>
      </c>
      <c r="W873">
        <f>STANDARDIZE(HyperP_results[[#This Row],[AvgROCAUC]],AVERAGE(Y:Y),_xlfn.STDEV.S(Y:Y))</f>
        <v>0.72605743728853944</v>
      </c>
      <c r="X873">
        <f>_xlfn.STDEV.S(HyperP_results[[#This Row],[ROC_AUC Fold 1]:[ROC_AUC Fold 5]])</f>
        <v>2.6297469410924726E-4</v>
      </c>
      <c r="Y873">
        <v>0.99894413894857137</v>
      </c>
      <c r="Z873">
        <v>0.99860106666857984</v>
      </c>
      <c r="AA873">
        <v>0.99915332977978488</v>
      </c>
      <c r="AB873">
        <v>0.99884065257911692</v>
      </c>
      <c r="AC873">
        <v>0.99886752539664958</v>
      </c>
      <c r="AD873">
        <v>0.99925812031872585</v>
      </c>
      <c r="AE873">
        <v>0.9991670567893205</v>
      </c>
      <c r="AF873">
        <v>0.99870658273730284</v>
      </c>
      <c r="AG873">
        <v>0.99666592407770438</v>
      </c>
      <c r="AH873">
        <v>0.99954661012250823</v>
      </c>
      <c r="AI873">
        <v>0.99953491978711739</v>
      </c>
      <c r="AJ873">
        <v>0.99872695034673076</v>
      </c>
      <c r="AK873">
        <v>0.99830604318897409</v>
      </c>
      <c r="AL873">
        <v>0.99992409270749383</v>
      </c>
      <c r="AM873">
        <v>0.99963532935321409</v>
      </c>
      <c r="AN873">
        <v>0.99908179113497952</v>
      </c>
      <c r="AO873">
        <v>0.99614600041584989</v>
      </c>
      <c r="AP873">
        <v>0.99987099350968955</v>
      </c>
      <c r="AQ873">
        <v>0.99922190543041078</v>
      </c>
      <c r="AR873">
        <v>0.99850277703096546</v>
      </c>
      <c r="AS873">
        <v>0.99820349165330002</v>
      </c>
      <c r="AT873">
        <v>0.9997391431889312</v>
      </c>
      <c r="AU873">
        <v>0.9995338878186637</v>
      </c>
      <c r="AV873">
        <v>0.99914683787308822</v>
      </c>
      <c r="AW873">
        <v>0.99831848155409009</v>
      </c>
      <c r="AX873">
        <v>0.99993230821767609</v>
      </c>
      <c r="AY873">
        <v>1973.913989830017</v>
      </c>
      <c r="AZ873">
        <f>_xlfn.STDEV.S(HyperP_results[[#This Row],[Train Time Fold 1]:[Train Time Fold 5]])</f>
        <v>205.8062311042724</v>
      </c>
      <c r="BA873">
        <v>1742.7303826808929</v>
      </c>
      <c r="BB873">
        <v>2231.5677180290222</v>
      </c>
      <c r="BC873">
        <v>1953.5776605606079</v>
      </c>
      <c r="BD873">
        <v>2127.6290080547333</v>
      </c>
      <c r="BE873">
        <v>1814.0651798248291</v>
      </c>
    </row>
    <row r="874" spans="1:57" x14ac:dyDescent="0.25">
      <c r="A874" t="s">
        <v>3</v>
      </c>
      <c r="B8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0.46994977952607736</v>
      </c>
      <c r="C874">
        <v>77</v>
      </c>
      <c r="D874">
        <v>0.9</v>
      </c>
      <c r="E874">
        <v>0.999</v>
      </c>
      <c r="F874">
        <v>256</v>
      </c>
      <c r="G874">
        <v>4</v>
      </c>
      <c r="H874">
        <v>16</v>
      </c>
      <c r="I874">
        <v>3</v>
      </c>
      <c r="J874">
        <v>0</v>
      </c>
      <c r="K874">
        <v>1</v>
      </c>
      <c r="L874" t="b">
        <v>0</v>
      </c>
      <c r="M8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74">
        <f>STANDARDIZE(HyperP_results[[#This Row],[Nparam]],AVERAGE(M:M),_xlfn.STDEV.S(M:M))</f>
        <v>1.8282305656009268</v>
      </c>
      <c r="O874">
        <f>STANDARDIZE(HyperP_results[[#This Row],[AvgOACC]],AVERAGE(P:P),_xlfn.STDEV.S(P:P))</f>
        <v>0.40370086405861028</v>
      </c>
      <c r="P874">
        <v>0.97638497974874716</v>
      </c>
      <c r="Q874">
        <f>_xlfn.STDEV.S(HyperP_results[[#This Row],[OACC Fold 1]:[OACC fold 5]])</f>
        <v>1.5609002541225941E-3</v>
      </c>
      <c r="R874">
        <v>0.97755200109837304</v>
      </c>
      <c r="S874">
        <v>0.97562984828722454</v>
      </c>
      <c r="T874">
        <v>0.97528660671380518</v>
      </c>
      <c r="U874">
        <v>0.97851307750394723</v>
      </c>
      <c r="V874">
        <v>0.97494336514038582</v>
      </c>
      <c r="W874">
        <f>STANDARDIZE(HyperP_results[[#This Row],[AvgROCAUC]],AVERAGE(Y:Y),_xlfn.STDEV.S(Y:Y))</f>
        <v>0.52785605674331815</v>
      </c>
      <c r="X874">
        <f>_xlfn.STDEV.S(HyperP_results[[#This Row],[ROC_AUC Fold 1]:[ROC_AUC Fold 5]])</f>
        <v>4.6894992126784578E-4</v>
      </c>
      <c r="Y874">
        <v>0.99764158364660172</v>
      </c>
      <c r="Z874">
        <v>0.99707881980827351</v>
      </c>
      <c r="AA874">
        <v>0.99806953077076954</v>
      </c>
      <c r="AB874">
        <v>0.99729254165040704</v>
      </c>
      <c r="AC874">
        <v>0.99814896007269382</v>
      </c>
      <c r="AD874">
        <v>0.99761806593086444</v>
      </c>
      <c r="AE874">
        <v>0.99834333378277018</v>
      </c>
      <c r="AF874">
        <v>0.99763743137041416</v>
      </c>
      <c r="AG874">
        <v>0.99249209142755312</v>
      </c>
      <c r="AH874">
        <v>0.99931100307874809</v>
      </c>
      <c r="AI874">
        <v>0.99809862223531309</v>
      </c>
      <c r="AJ874">
        <v>0.99791681942373744</v>
      </c>
      <c r="AK874">
        <v>0.99726697558367483</v>
      </c>
      <c r="AL874">
        <v>0.99942561806345942</v>
      </c>
      <c r="AM874">
        <v>0.99802717529787721</v>
      </c>
      <c r="AN874">
        <v>0.9975175216989105</v>
      </c>
      <c r="AO874">
        <v>0.99471763054713946</v>
      </c>
      <c r="AP874">
        <v>0.99947111935062316</v>
      </c>
      <c r="AQ874">
        <v>0.99842443492975952</v>
      </c>
      <c r="AR874">
        <v>0.99760349152670424</v>
      </c>
      <c r="AS874">
        <v>0.99766734242262234</v>
      </c>
      <c r="AT874">
        <v>0.9998108421868861</v>
      </c>
      <c r="AU874">
        <v>0.99836715585829183</v>
      </c>
      <c r="AV874">
        <v>0.99779972418553642</v>
      </c>
      <c r="AW874">
        <v>0.99578008970474652</v>
      </c>
      <c r="AX874">
        <v>0.99901525907496447</v>
      </c>
      <c r="AY874">
        <v>1643.3164240360261</v>
      </c>
      <c r="AZ874">
        <f>_xlfn.STDEV.S(HyperP_results[[#This Row],[Train Time Fold 1]:[Train Time Fold 5]])</f>
        <v>259.18372296762379</v>
      </c>
      <c r="BA874">
        <v>1458.7037680149078</v>
      </c>
      <c r="BB874">
        <v>1671.4320840835571</v>
      </c>
      <c r="BC874">
        <v>1813.8875682353973</v>
      </c>
      <c r="BD874">
        <v>1956.153489112854</v>
      </c>
      <c r="BE874">
        <v>1316.4052107334137</v>
      </c>
    </row>
    <row r="875" spans="1:57" x14ac:dyDescent="0.25">
      <c r="A875" t="s">
        <v>4</v>
      </c>
      <c r="B8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0.46985555191297251</v>
      </c>
      <c r="C875">
        <v>94</v>
      </c>
      <c r="D875">
        <v>0.85</v>
      </c>
      <c r="E875">
        <v>0.9</v>
      </c>
      <c r="F875">
        <v>256</v>
      </c>
      <c r="G875">
        <v>5</v>
      </c>
      <c r="H875">
        <v>8</v>
      </c>
      <c r="I875">
        <v>5</v>
      </c>
      <c r="J875">
        <v>0</v>
      </c>
      <c r="K875">
        <v>1</v>
      </c>
      <c r="L875" t="b">
        <v>0</v>
      </c>
      <c r="M8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5">
        <f>STANDARDIZE(HyperP_results[[#This Row],[Nparam]],AVERAGE(M:M),_xlfn.STDEV.S(M:M))</f>
        <v>2.5180012897676014</v>
      </c>
      <c r="O875">
        <f>STANDARDIZE(HyperP_results[[#This Row],[AvgOACC]],AVERAGE(P:P),_xlfn.STDEV.S(P:P))</f>
        <v>0.80275895079898374</v>
      </c>
      <c r="P875">
        <v>0.98768449234571298</v>
      </c>
      <c r="Q875">
        <f>_xlfn.STDEV.S(HyperP_results[[#This Row],[OACC Fold 1]:[OACC fold 5]])</f>
        <v>1.5696313681090113E-3</v>
      </c>
      <c r="R875">
        <v>0.98723141346879939</v>
      </c>
      <c r="S875">
        <v>0.98805519324500579</v>
      </c>
      <c r="T875">
        <v>0.98956545616805103</v>
      </c>
      <c r="U875">
        <v>0.9853092606576509</v>
      </c>
      <c r="V875">
        <v>0.98826113818905748</v>
      </c>
      <c r="W875">
        <f>STANDARDIZE(HyperP_results[[#This Row],[AvgROCAUC]],AVERAGE(Y:Y),_xlfn.STDEV.S(Y:Y))</f>
        <v>0.71988400267668928</v>
      </c>
      <c r="X875">
        <f>_xlfn.STDEV.S(HyperP_results[[#This Row],[ROC_AUC Fold 1]:[ROC_AUC Fold 5]])</f>
        <v>3.5231856203979107E-4</v>
      </c>
      <c r="Y875">
        <v>0.99890356788916246</v>
      </c>
      <c r="Z875">
        <v>0.99916327401701543</v>
      </c>
      <c r="AA875">
        <v>0.99903481606041744</v>
      </c>
      <c r="AB875">
        <v>0.99926056706639776</v>
      </c>
      <c r="AC875">
        <v>0.99848124599924237</v>
      </c>
      <c r="AD875">
        <v>0.99857793630273906</v>
      </c>
      <c r="AE875">
        <v>0.99951182105396963</v>
      </c>
      <c r="AF875">
        <v>0.99943752069163949</v>
      </c>
      <c r="AG875">
        <v>0.99803436701716863</v>
      </c>
      <c r="AH875">
        <v>0.99975001581342082</v>
      </c>
      <c r="AI875">
        <v>0.99944969076631285</v>
      </c>
      <c r="AJ875">
        <v>0.99931935152494156</v>
      </c>
      <c r="AK875">
        <v>0.9976025515356739</v>
      </c>
      <c r="AL875">
        <v>0.99954327795753917</v>
      </c>
      <c r="AM875">
        <v>0.99940352223371209</v>
      </c>
      <c r="AN875">
        <v>0.99931446329867868</v>
      </c>
      <c r="AO875">
        <v>0.99846733351155481</v>
      </c>
      <c r="AP875">
        <v>0.99993153262755397</v>
      </c>
      <c r="AQ875">
        <v>0.99904786925519085</v>
      </c>
      <c r="AR875">
        <v>0.99898345261346055</v>
      </c>
      <c r="AS875">
        <v>0.9962394552367374</v>
      </c>
      <c r="AT875">
        <v>0.99952852738243902</v>
      </c>
      <c r="AU875">
        <v>0.9994512724749709</v>
      </c>
      <c r="AV875">
        <v>0.99921905030651403</v>
      </c>
      <c r="AW875">
        <v>0.99518115457731837</v>
      </c>
      <c r="AX875">
        <v>0.99989069924390295</v>
      </c>
      <c r="AY875">
        <v>1939.694245147705</v>
      </c>
      <c r="AZ875">
        <f>_xlfn.STDEV.S(HyperP_results[[#This Row],[Train Time Fold 1]:[Train Time Fold 5]])</f>
        <v>152.38821117230336</v>
      </c>
      <c r="BA875">
        <v>1698.6793084144592</v>
      </c>
      <c r="BB875">
        <v>2038.7643268108368</v>
      </c>
      <c r="BC875">
        <v>2076.0326783657074</v>
      </c>
      <c r="BD875">
        <v>1998.9850761890411</v>
      </c>
      <c r="BE875">
        <v>1886.0098359584808</v>
      </c>
    </row>
    <row r="876" spans="1:57" x14ac:dyDescent="0.25">
      <c r="A876" t="s">
        <v>10</v>
      </c>
      <c r="B8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0.4697501703278994</v>
      </c>
      <c r="C876">
        <v>94</v>
      </c>
      <c r="D876">
        <v>0.9</v>
      </c>
      <c r="E876">
        <v>0.9</v>
      </c>
      <c r="F876">
        <v>256</v>
      </c>
      <c r="G876">
        <v>5</v>
      </c>
      <c r="H876">
        <v>8</v>
      </c>
      <c r="I876">
        <v>5</v>
      </c>
      <c r="J876">
        <v>0</v>
      </c>
      <c r="K876">
        <v>1</v>
      </c>
      <c r="L876" t="b">
        <v>0</v>
      </c>
      <c r="M8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6">
        <f>STANDARDIZE(HyperP_results[[#This Row],[Nparam]],AVERAGE(M:M),_xlfn.STDEV.S(M:M))</f>
        <v>2.5180012897676014</v>
      </c>
      <c r="O876">
        <f>STANDARDIZE(HyperP_results[[#This Row],[AvgOACC]],AVERAGE(P:P),_xlfn.STDEV.S(P:P))</f>
        <v>0.82506353401897881</v>
      </c>
      <c r="P876">
        <v>0.98831605684080459</v>
      </c>
      <c r="Q876">
        <f>_xlfn.STDEV.S(HyperP_results[[#This Row],[OACC Fold 1]:[OACC fold 5]])</f>
        <v>4.5380638102664937E-4</v>
      </c>
      <c r="R876">
        <v>0.98867302807716073</v>
      </c>
      <c r="S876">
        <v>0.98757465504221875</v>
      </c>
      <c r="T876">
        <v>0.98853573144779294</v>
      </c>
      <c r="U876">
        <v>0.98819248987437358</v>
      </c>
      <c r="V876">
        <v>0.98860437976247684</v>
      </c>
      <c r="W876">
        <f>STANDARDIZE(HyperP_results[[#This Row],[AvgROCAUC]],AVERAGE(Y:Y),_xlfn.STDEV.S(Y:Y))</f>
        <v>0.69686071652412784</v>
      </c>
      <c r="X876">
        <f>_xlfn.STDEV.S(HyperP_results[[#This Row],[ROC_AUC Fold 1]:[ROC_AUC Fold 5]])</f>
        <v>1.9441188005377654E-4</v>
      </c>
      <c r="Y876">
        <v>0.99875226166029418</v>
      </c>
      <c r="Z876">
        <v>0.99885873521219659</v>
      </c>
      <c r="AA876">
        <v>0.99895496673361561</v>
      </c>
      <c r="AB876">
        <v>0.99856197099423738</v>
      </c>
      <c r="AC876">
        <v>0.99852626402357059</v>
      </c>
      <c r="AD876">
        <v>0.99885937133785052</v>
      </c>
      <c r="AE876">
        <v>0.9995628408027597</v>
      </c>
      <c r="AF876">
        <v>0.999244324658213</v>
      </c>
      <c r="AG876">
        <v>0.99620303124814358</v>
      </c>
      <c r="AH876">
        <v>0.99992183775102761</v>
      </c>
      <c r="AI876">
        <v>0.99937347941377253</v>
      </c>
      <c r="AJ876">
        <v>0.99936347517336543</v>
      </c>
      <c r="AK876">
        <v>0.99722397968276588</v>
      </c>
      <c r="AL876">
        <v>0.99977026733327579</v>
      </c>
      <c r="AM876">
        <v>0.99938326864723603</v>
      </c>
      <c r="AN876">
        <v>0.99933410878377238</v>
      </c>
      <c r="AO876">
        <v>0.99496662062615082</v>
      </c>
      <c r="AP876">
        <v>0.99978365344427222</v>
      </c>
      <c r="AQ876">
        <v>0.99905065653447256</v>
      </c>
      <c r="AR876">
        <v>0.99941850475083749</v>
      </c>
      <c r="AS876">
        <v>0.99572602922830156</v>
      </c>
      <c r="AT876">
        <v>0.99989802426172281</v>
      </c>
      <c r="AU876">
        <v>0.99905477476372262</v>
      </c>
      <c r="AV876">
        <v>0.99944170530957666</v>
      </c>
      <c r="AW876">
        <v>0.99790664171567756</v>
      </c>
      <c r="AX876">
        <v>0.99977187596464023</v>
      </c>
      <c r="AY876">
        <v>2156.9425214767457</v>
      </c>
      <c r="AZ876">
        <f>_xlfn.STDEV.S(HyperP_results[[#This Row],[Train Time Fold 1]:[Train Time Fold 5]])</f>
        <v>152.27633969024953</v>
      </c>
      <c r="BA876">
        <v>2225.7459399700165</v>
      </c>
      <c r="BB876">
        <v>1956.8863334655762</v>
      </c>
      <c r="BC876">
        <v>2302.6885526180267</v>
      </c>
      <c r="BD876">
        <v>2034.2640647888184</v>
      </c>
      <c r="BE876">
        <v>2265.1277165412903</v>
      </c>
    </row>
    <row r="877" spans="1:57" x14ac:dyDescent="0.25">
      <c r="A877" t="s">
        <v>3</v>
      </c>
      <c r="B8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0.46939217987231491</v>
      </c>
      <c r="C877">
        <v>61</v>
      </c>
      <c r="D877">
        <v>0.9</v>
      </c>
      <c r="E877">
        <v>0.999</v>
      </c>
      <c r="F877">
        <v>256</v>
      </c>
      <c r="G877">
        <v>4</v>
      </c>
      <c r="H877">
        <v>1</v>
      </c>
      <c r="I877">
        <v>3</v>
      </c>
      <c r="J877">
        <v>0</v>
      </c>
      <c r="K877">
        <v>1</v>
      </c>
      <c r="L877" t="b">
        <v>0</v>
      </c>
      <c r="M8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77">
        <f>STANDARDIZE(HyperP_results[[#This Row],[Nparam]],AVERAGE(M:M),_xlfn.STDEV.S(M:M))</f>
        <v>1.8282305656009268</v>
      </c>
      <c r="O877">
        <f>STANDARDIZE(HyperP_results[[#This Row],[AvgOACC]],AVERAGE(P:P),_xlfn.STDEV.S(P:P))</f>
        <v>0.40564039303426275</v>
      </c>
      <c r="P877">
        <v>0.97643989840049428</v>
      </c>
      <c r="Q877">
        <f>_xlfn.STDEV.S(HyperP_results[[#This Row],[OACC Fold 1]:[OACC fold 5]])</f>
        <v>2.0790354891430628E-3</v>
      </c>
      <c r="R877">
        <v>0.97460012356696646</v>
      </c>
      <c r="S877">
        <v>0.97988604379762478</v>
      </c>
      <c r="T877">
        <v>0.97672822132216652</v>
      </c>
      <c r="U877">
        <v>0.97576714491659233</v>
      </c>
      <c r="V877">
        <v>0.97521795839912129</v>
      </c>
      <c r="W877">
        <f>STANDARDIZE(HyperP_results[[#This Row],[AvgROCAUC]],AVERAGE(Y:Y),_xlfn.STDEV.S(Y:Y))</f>
        <v>0.51992480034974942</v>
      </c>
      <c r="X877">
        <f>_xlfn.STDEV.S(HyperP_results[[#This Row],[ROC_AUC Fold 1]:[ROC_AUC Fold 5]])</f>
        <v>4.372988192746572E-4</v>
      </c>
      <c r="Y877">
        <v>0.99758946039681251</v>
      </c>
      <c r="Z877">
        <v>0.99686758455080182</v>
      </c>
      <c r="AA877">
        <v>0.99783699232777068</v>
      </c>
      <c r="AB877">
        <v>0.99761202969498886</v>
      </c>
      <c r="AC877">
        <v>0.99761536681864937</v>
      </c>
      <c r="AD877">
        <v>0.99801532859185171</v>
      </c>
      <c r="AE877">
        <v>0.99796505465478536</v>
      </c>
      <c r="AF877">
        <v>0.99725026163120123</v>
      </c>
      <c r="AG877">
        <v>0.993021371710331</v>
      </c>
      <c r="AH877">
        <v>0.99922304541378915</v>
      </c>
      <c r="AI877">
        <v>0.99839886718797466</v>
      </c>
      <c r="AJ877">
        <v>0.99787393634788757</v>
      </c>
      <c r="AK877">
        <v>0.99604667914216138</v>
      </c>
      <c r="AL877">
        <v>0.99941530558739144</v>
      </c>
      <c r="AM877">
        <v>0.9983273623831489</v>
      </c>
      <c r="AN877">
        <v>0.99722737584460774</v>
      </c>
      <c r="AO877">
        <v>0.9955700484168003</v>
      </c>
      <c r="AP877">
        <v>0.99962985679561434</v>
      </c>
      <c r="AQ877">
        <v>0.99815260286555452</v>
      </c>
      <c r="AR877">
        <v>0.99746663970735816</v>
      </c>
      <c r="AS877">
        <v>0.99598411602209935</v>
      </c>
      <c r="AT877">
        <v>0.99926104932977233</v>
      </c>
      <c r="AU877">
        <v>0.99844656920640851</v>
      </c>
      <c r="AV877">
        <v>0.99757880968727952</v>
      </c>
      <c r="AW877">
        <v>0.99673424226222296</v>
      </c>
      <c r="AX877">
        <v>0.99948400276431804</v>
      </c>
      <c r="AY877">
        <v>1424.6785822868346</v>
      </c>
      <c r="AZ877">
        <f>_xlfn.STDEV.S(HyperP_results[[#This Row],[Train Time Fold 1]:[Train Time Fold 5]])</f>
        <v>190.70057785976095</v>
      </c>
      <c r="BA877">
        <v>1384.3386635780334</v>
      </c>
      <c r="BB877">
        <v>1512.0735137462616</v>
      </c>
      <c r="BC877">
        <v>1460.0686862468719</v>
      </c>
      <c r="BD877">
        <v>1639.922981262207</v>
      </c>
      <c r="BE877">
        <v>1126.9890666007996</v>
      </c>
    </row>
    <row r="878" spans="1:57" x14ac:dyDescent="0.25">
      <c r="A878" t="s">
        <v>7</v>
      </c>
      <c r="B8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0.46927678296339853</v>
      </c>
      <c r="C878">
        <v>65</v>
      </c>
      <c r="D878">
        <v>0.85</v>
      </c>
      <c r="E878">
        <v>0.999</v>
      </c>
      <c r="F878">
        <v>256</v>
      </c>
      <c r="G878">
        <v>4</v>
      </c>
      <c r="H878">
        <v>2</v>
      </c>
      <c r="I878">
        <v>3</v>
      </c>
      <c r="J878">
        <v>0</v>
      </c>
      <c r="K878">
        <v>1</v>
      </c>
      <c r="L878" t="b">
        <v>0</v>
      </c>
      <c r="M8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78">
        <f>STANDARDIZE(HyperP_results[[#This Row],[Nparam]],AVERAGE(M:M),_xlfn.STDEV.S(M:M))</f>
        <v>1.8282305656009268</v>
      </c>
      <c r="O878">
        <f>STANDARDIZE(HyperP_results[[#This Row],[AvgOACC]],AVERAGE(P:P),_xlfn.STDEV.S(P:P))</f>
        <v>0.40854968649774137</v>
      </c>
      <c r="P878">
        <v>0.97652227637811495</v>
      </c>
      <c r="Q878">
        <f>_xlfn.STDEV.S(HyperP_results[[#This Row],[OACC Fold 1]:[OACC fold 5]])</f>
        <v>1.1830636328423404E-3</v>
      </c>
      <c r="R878">
        <v>0.97727740783963757</v>
      </c>
      <c r="S878">
        <v>0.97768929772774082</v>
      </c>
      <c r="T878">
        <v>0.9750806617697535</v>
      </c>
      <c r="U878">
        <v>0.97714011121026978</v>
      </c>
      <c r="V878">
        <v>0.97542390334317297</v>
      </c>
      <c r="W878">
        <f>STANDARDIZE(HyperP_results[[#This Row],[AvgROCAUC]],AVERAGE(Y:Y),_xlfn.STDEV.S(Y:Y))</f>
        <v>0.51583771984576354</v>
      </c>
      <c r="X878">
        <f>_xlfn.STDEV.S(HyperP_results[[#This Row],[ROC_AUC Fold 1]:[ROC_AUC Fold 5]])</f>
        <v>3.1321184310058688E-4</v>
      </c>
      <c r="Y878">
        <v>0.99756260060216628</v>
      </c>
      <c r="Z878">
        <v>0.99739623720546777</v>
      </c>
      <c r="AA878">
        <v>0.99760907669166032</v>
      </c>
      <c r="AB878">
        <v>0.99751544729700869</v>
      </c>
      <c r="AC878">
        <v>0.99806229101221222</v>
      </c>
      <c r="AD878">
        <v>0.99722995080448262</v>
      </c>
      <c r="AE878">
        <v>0.99770832597935266</v>
      </c>
      <c r="AF878">
        <v>0.99740290760585781</v>
      </c>
      <c r="AG878">
        <v>0.99580919919206312</v>
      </c>
      <c r="AH878">
        <v>0.99940341320551906</v>
      </c>
      <c r="AI878">
        <v>0.99782285518859271</v>
      </c>
      <c r="AJ878">
        <v>0.99699325943224004</v>
      </c>
      <c r="AK878">
        <v>0.99646687310639814</v>
      </c>
      <c r="AL878">
        <v>0.99954762987989099</v>
      </c>
      <c r="AM878">
        <v>0.99836294118339197</v>
      </c>
      <c r="AN878">
        <v>0.99758047612805079</v>
      </c>
      <c r="AO878">
        <v>0.99456098140557236</v>
      </c>
      <c r="AP878">
        <v>0.99941766108331775</v>
      </c>
      <c r="AQ878">
        <v>0.99838531657416563</v>
      </c>
      <c r="AR878">
        <v>0.99753007555272144</v>
      </c>
      <c r="AS878">
        <v>0.99690923335115567</v>
      </c>
      <c r="AT878">
        <v>0.99971264385975933</v>
      </c>
      <c r="AU878">
        <v>0.99820154903287195</v>
      </c>
      <c r="AV878">
        <v>0.99740649971152062</v>
      </c>
      <c r="AW878">
        <v>0.9938772797481138</v>
      </c>
      <c r="AX878">
        <v>0.9994289358656484</v>
      </c>
      <c r="AY878">
        <v>1454.5788072109222</v>
      </c>
      <c r="AZ878">
        <f>_xlfn.STDEV.S(HyperP_results[[#This Row],[Train Time Fold 1]:[Train Time Fold 5]])</f>
        <v>164.32933854193669</v>
      </c>
      <c r="BA878">
        <v>1439.5757548809052</v>
      </c>
      <c r="BB878">
        <v>1358.0307905673981</v>
      </c>
      <c r="BC878">
        <v>1460.1563627719879</v>
      </c>
      <c r="BD878">
        <v>1722.9995596408844</v>
      </c>
      <c r="BE878">
        <v>1292.1315681934357</v>
      </c>
    </row>
    <row r="879" spans="1:57" x14ac:dyDescent="0.25">
      <c r="A879" t="s">
        <v>4</v>
      </c>
      <c r="B8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0.46839394177050631</v>
      </c>
      <c r="C879">
        <v>86</v>
      </c>
      <c r="D879">
        <v>0.85</v>
      </c>
      <c r="E879">
        <v>0.9</v>
      </c>
      <c r="F879">
        <v>256</v>
      </c>
      <c r="G879">
        <v>5</v>
      </c>
      <c r="H879">
        <v>2</v>
      </c>
      <c r="I879">
        <v>5</v>
      </c>
      <c r="J879">
        <v>0</v>
      </c>
      <c r="K879">
        <v>1</v>
      </c>
      <c r="L879" t="b">
        <v>0</v>
      </c>
      <c r="M8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79">
        <f>STANDARDIZE(HyperP_results[[#This Row],[Nparam]],AVERAGE(M:M),_xlfn.STDEV.S(M:M))</f>
        <v>2.5180012897676014</v>
      </c>
      <c r="O879">
        <f>STANDARDIZE(HyperP_results[[#This Row],[AvgOACC]],AVERAGE(P:P),_xlfn.STDEV.S(P:P))</f>
        <v>0.79306130592072166</v>
      </c>
      <c r="P879">
        <v>0.98740989908697741</v>
      </c>
      <c r="Q879">
        <f>_xlfn.STDEV.S(HyperP_results[[#This Row],[OACC Fold 1]:[OACC fold 5]])</f>
        <v>4.964559547405668E-4</v>
      </c>
      <c r="R879">
        <v>0.98771195167158643</v>
      </c>
      <c r="S879">
        <v>0.98743735841285096</v>
      </c>
      <c r="T879">
        <v>0.98695682021006381</v>
      </c>
      <c r="U879">
        <v>0.98688817189537992</v>
      </c>
      <c r="V879">
        <v>0.98805519324500579</v>
      </c>
      <c r="W879">
        <f>STANDARDIZE(HyperP_results[[#This Row],[AvgROCAUC]],AVERAGE(Y:Y),_xlfn.STDEV.S(Y:Y))</f>
        <v>0.71169798352566627</v>
      </c>
      <c r="X879">
        <f>_xlfn.STDEV.S(HyperP_results[[#This Row],[ROC_AUC Fold 1]:[ROC_AUC Fold 5]])</f>
        <v>2.12929490910653E-4</v>
      </c>
      <c r="Y879">
        <v>0.99884977036959999</v>
      </c>
      <c r="Z879">
        <v>0.99889483025691606</v>
      </c>
      <c r="AA879">
        <v>0.99885947579184464</v>
      </c>
      <c r="AB879">
        <v>0.99893965728028655</v>
      </c>
      <c r="AC879">
        <v>0.99906089574968959</v>
      </c>
      <c r="AD879">
        <v>0.99849399276926343</v>
      </c>
      <c r="AE879">
        <v>0.99932264291171724</v>
      </c>
      <c r="AF879">
        <v>0.99894780929696203</v>
      </c>
      <c r="AG879">
        <v>0.99748269767718178</v>
      </c>
      <c r="AH879">
        <v>0.99961161606496485</v>
      </c>
      <c r="AI879">
        <v>0.99916856134145871</v>
      </c>
      <c r="AJ879">
        <v>0.99890351900446095</v>
      </c>
      <c r="AK879">
        <v>0.99749628705518911</v>
      </c>
      <c r="AL879">
        <v>0.99986613889003628</v>
      </c>
      <c r="AM879">
        <v>0.99956249359841998</v>
      </c>
      <c r="AN879">
        <v>0.99857343411967125</v>
      </c>
      <c r="AO879">
        <v>0.99752030980811501</v>
      </c>
      <c r="AP879">
        <v>0.99975205532818634</v>
      </c>
      <c r="AQ879">
        <v>0.99929596604495874</v>
      </c>
      <c r="AR879">
        <v>0.99905185074912073</v>
      </c>
      <c r="AS879">
        <v>0.99787916592407766</v>
      </c>
      <c r="AT879">
        <v>0.99991919499950055</v>
      </c>
      <c r="AU879">
        <v>0.99907911764575408</v>
      </c>
      <c r="AV879">
        <v>0.99919496097936367</v>
      </c>
      <c r="AW879">
        <v>0.99635169755836739</v>
      </c>
      <c r="AX879">
        <v>0.99932568183994797</v>
      </c>
      <c r="AY879">
        <v>1775.2218749523163</v>
      </c>
      <c r="AZ879">
        <f>_xlfn.STDEV.S(HyperP_results[[#This Row],[Train Time Fold 1]:[Train Time Fold 5]])</f>
        <v>177.62000787289622</v>
      </c>
      <c r="BA879">
        <v>1544.8182666301727</v>
      </c>
      <c r="BB879">
        <v>1874.814799785614</v>
      </c>
      <c r="BC879">
        <v>2006.1236791610718</v>
      </c>
      <c r="BD879">
        <v>1675.8501756191254</v>
      </c>
      <c r="BE879">
        <v>1774.5024535655975</v>
      </c>
    </row>
    <row r="880" spans="1:57" x14ac:dyDescent="0.25">
      <c r="A880" t="s">
        <v>7</v>
      </c>
      <c r="B8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0.46769017914557282</v>
      </c>
      <c r="C880">
        <v>73</v>
      </c>
      <c r="D880">
        <v>0.85</v>
      </c>
      <c r="E880">
        <v>0.999</v>
      </c>
      <c r="F880">
        <v>256</v>
      </c>
      <c r="G880">
        <v>4</v>
      </c>
      <c r="H880">
        <v>8</v>
      </c>
      <c r="I880">
        <v>3</v>
      </c>
      <c r="J880">
        <v>0</v>
      </c>
      <c r="K880">
        <v>1</v>
      </c>
      <c r="L880" t="b">
        <v>0</v>
      </c>
      <c r="M8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80">
        <f>STANDARDIZE(HyperP_results[[#This Row],[Nparam]],AVERAGE(M:M),_xlfn.STDEV.S(M:M))</f>
        <v>1.8282305656009268</v>
      </c>
      <c r="O880">
        <f>STANDARDIZE(HyperP_results[[#This Row],[AvgOACC]],AVERAGE(P:P),_xlfn.STDEV.S(P:P))</f>
        <v>0.42115662483947824</v>
      </c>
      <c r="P880">
        <v>0.97687924761447109</v>
      </c>
      <c r="Q880">
        <f>_xlfn.STDEV.S(HyperP_results[[#This Row],[OACC Fold 1]:[OACC fold 5]])</f>
        <v>1.5918417758291731E-3</v>
      </c>
      <c r="R880">
        <v>0.97720875952495367</v>
      </c>
      <c r="S880">
        <v>0.97816983593052786</v>
      </c>
      <c r="T880">
        <v>0.97480606851101803</v>
      </c>
      <c r="U880">
        <v>0.97569849660190844</v>
      </c>
      <c r="V880">
        <v>0.97851307750394723</v>
      </c>
      <c r="W880">
        <f>STANDARDIZE(HyperP_results[[#This Row],[AvgROCAUC]],AVERAGE(Y:Y),_xlfn.STDEV.S(Y:Y))</f>
        <v>0.48635766647535267</v>
      </c>
      <c r="X880">
        <f>_xlfn.STDEV.S(HyperP_results[[#This Row],[ROC_AUC Fold 1]:[ROC_AUC Fold 5]])</f>
        <v>2.8865262645207178E-4</v>
      </c>
      <c r="Y880">
        <v>0.99736886128655533</v>
      </c>
      <c r="Z880">
        <v>0.99727472499804559</v>
      </c>
      <c r="AA880">
        <v>0.99766290357151843</v>
      </c>
      <c r="AB880">
        <v>0.99766558354415569</v>
      </c>
      <c r="AC880">
        <v>0.99700523250444884</v>
      </c>
      <c r="AD880">
        <v>0.99723586181460788</v>
      </c>
      <c r="AE880">
        <v>0.99814871610586409</v>
      </c>
      <c r="AF880">
        <v>0.99771795749168823</v>
      </c>
      <c r="AG880">
        <v>0.99431199132656078</v>
      </c>
      <c r="AH880">
        <v>0.99937171454997309</v>
      </c>
      <c r="AI880">
        <v>0.99860960093297679</v>
      </c>
      <c r="AJ880">
        <v>0.99791581955927466</v>
      </c>
      <c r="AK880">
        <v>0.99425718826115361</v>
      </c>
      <c r="AL880">
        <v>0.99965058228721071</v>
      </c>
      <c r="AM880">
        <v>0.99782357853096681</v>
      </c>
      <c r="AN880">
        <v>0.99757747653466233</v>
      </c>
      <c r="AO880">
        <v>0.99687347769262757</v>
      </c>
      <c r="AP880">
        <v>0.99956470722535729</v>
      </c>
      <c r="AQ880">
        <v>0.99780345996840059</v>
      </c>
      <c r="AR880">
        <v>0.99609306664355879</v>
      </c>
      <c r="AS880">
        <v>0.99485712588368069</v>
      </c>
      <c r="AT880">
        <v>0.99934362095221663</v>
      </c>
      <c r="AU880">
        <v>0.99799363150084652</v>
      </c>
      <c r="AV880">
        <v>0.99719645411029467</v>
      </c>
      <c r="AW880">
        <v>0.99473846016752798</v>
      </c>
      <c r="AX880">
        <v>0.99961629833125754</v>
      </c>
      <c r="AY880">
        <v>1490.8185362815857</v>
      </c>
      <c r="AZ880">
        <f>_xlfn.STDEV.S(HyperP_results[[#This Row],[Train Time Fold 1]:[Train Time Fold 5]])</f>
        <v>171.4832500179009</v>
      </c>
      <c r="BA880">
        <v>1608.5297660827637</v>
      </c>
      <c r="BB880">
        <v>1577.6778166294098</v>
      </c>
      <c r="BC880">
        <v>1391.8866293430328</v>
      </c>
      <c r="BD880">
        <v>1236.9292562007904</v>
      </c>
      <c r="BE880">
        <v>1639.0692131519318</v>
      </c>
    </row>
    <row r="881" spans="1:57" x14ac:dyDescent="0.25">
      <c r="A881" t="s">
        <v>10</v>
      </c>
      <c r="B8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0.46745261827089579</v>
      </c>
      <c r="C881">
        <v>86</v>
      </c>
      <c r="D881">
        <v>0.9</v>
      </c>
      <c r="E881">
        <v>0.9</v>
      </c>
      <c r="F881">
        <v>256</v>
      </c>
      <c r="G881">
        <v>5</v>
      </c>
      <c r="H881">
        <v>2</v>
      </c>
      <c r="I881">
        <v>5</v>
      </c>
      <c r="J881">
        <v>0</v>
      </c>
      <c r="K881">
        <v>1</v>
      </c>
      <c r="L881" t="b">
        <v>0</v>
      </c>
      <c r="M8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81">
        <f>STANDARDIZE(HyperP_results[[#This Row],[Nparam]],AVERAGE(M:M),_xlfn.STDEV.S(M:M))</f>
        <v>2.5180012897676014</v>
      </c>
      <c r="O881">
        <f>STANDARDIZE(HyperP_results[[#This Row],[AvgOACC]],AVERAGE(P:P),_xlfn.STDEV.S(P:P))</f>
        <v>0.76154396006637748</v>
      </c>
      <c r="P881">
        <v>0.986517470996087</v>
      </c>
      <c r="Q881">
        <f>_xlfn.STDEV.S(HyperP_results[[#This Row],[OACC Fold 1]:[OACC fold 5]])</f>
        <v>6.7715220955079022E-4</v>
      </c>
      <c r="R881">
        <v>0.98702546852474771</v>
      </c>
      <c r="S881">
        <v>0.98681952358069613</v>
      </c>
      <c r="T881">
        <v>0.9861330404338573</v>
      </c>
      <c r="U881">
        <v>0.9870941168394316</v>
      </c>
      <c r="V881">
        <v>0.98551520560170247</v>
      </c>
      <c r="W881">
        <f>STANDARDIZE(HyperP_results[[#This Row],[AvgROCAUC]],AVERAGE(Y:Y),_xlfn.STDEV.S(Y:Y))</f>
        <v>0.73107071053052397</v>
      </c>
      <c r="X881">
        <f>_xlfn.STDEV.S(HyperP_results[[#This Row],[ROC_AUC Fold 1]:[ROC_AUC Fold 5]])</f>
        <v>3.0267517941946407E-4</v>
      </c>
      <c r="Y881">
        <v>0.99897708556894105</v>
      </c>
      <c r="Z881">
        <v>0.99901068148778205</v>
      </c>
      <c r="AA881">
        <v>0.99900087203891896</v>
      </c>
      <c r="AB881">
        <v>0.99921713533514189</v>
      </c>
      <c r="AC881">
        <v>0.99919092827380762</v>
      </c>
      <c r="AD881">
        <v>0.9984658107090546</v>
      </c>
      <c r="AE881">
        <v>0.99952793712206556</v>
      </c>
      <c r="AF881">
        <v>0.99917881501988981</v>
      </c>
      <c r="AG881">
        <v>0.99796913057684322</v>
      </c>
      <c r="AH881">
        <v>0.99910359017220451</v>
      </c>
      <c r="AI881">
        <v>0.99900524027794091</v>
      </c>
      <c r="AJ881">
        <v>0.99888061470185907</v>
      </c>
      <c r="AK881">
        <v>0.99859409344739503</v>
      </c>
      <c r="AL881">
        <v>0.99970042113394597</v>
      </c>
      <c r="AM881">
        <v>0.99944942071849296</v>
      </c>
      <c r="AN881">
        <v>0.99842213981364014</v>
      </c>
      <c r="AO881">
        <v>0.99887976742113715</v>
      </c>
      <c r="AP881">
        <v>0.99994214672200277</v>
      </c>
      <c r="AQ881">
        <v>0.99943097066566977</v>
      </c>
      <c r="AR881">
        <v>0.99917437117783292</v>
      </c>
      <c r="AS881">
        <v>0.99836058634824454</v>
      </c>
      <c r="AT881">
        <v>0.99989258076808818</v>
      </c>
      <c r="AU881">
        <v>0.99912504506422983</v>
      </c>
      <c r="AV881">
        <v>0.99926819179326065</v>
      </c>
      <c r="AW881">
        <v>0.99596503148577198</v>
      </c>
      <c r="AX881">
        <v>0.99951639083330623</v>
      </c>
      <c r="AY881">
        <v>1832.0302480697633</v>
      </c>
      <c r="AZ881">
        <f>_xlfn.STDEV.S(HyperP_results[[#This Row],[Train Time Fold 1]:[Train Time Fold 5]])</f>
        <v>154.74837923819931</v>
      </c>
      <c r="BA881">
        <v>1857.8892731666565</v>
      </c>
      <c r="BB881">
        <v>1791.4885108470917</v>
      </c>
      <c r="BC881">
        <v>2058.2490875720978</v>
      </c>
      <c r="BD881">
        <v>1826.079998254776</v>
      </c>
      <c r="BE881">
        <v>1626.444370508194</v>
      </c>
    </row>
    <row r="882" spans="1:57" x14ac:dyDescent="0.25">
      <c r="A882" t="s">
        <v>10</v>
      </c>
      <c r="B8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0.46677629174400648</v>
      </c>
      <c r="C882">
        <v>82</v>
      </c>
      <c r="D882">
        <v>0.9</v>
      </c>
      <c r="E882">
        <v>0.9</v>
      </c>
      <c r="F882">
        <v>256</v>
      </c>
      <c r="G882">
        <v>5</v>
      </c>
      <c r="H882">
        <v>1</v>
      </c>
      <c r="I882">
        <v>5</v>
      </c>
      <c r="J882">
        <v>0</v>
      </c>
      <c r="K882">
        <v>1</v>
      </c>
      <c r="L882" t="b">
        <v>0</v>
      </c>
      <c r="M8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82">
        <f>STANDARDIZE(HyperP_results[[#This Row],[Nparam]],AVERAGE(M:M),_xlfn.STDEV.S(M:M))</f>
        <v>2.5180012897676014</v>
      </c>
      <c r="O882">
        <f>STANDARDIZE(HyperP_results[[#This Row],[AvgOACC]],AVERAGE(P:P),_xlfn.STDEV.S(P:P))</f>
        <v>0.77172648718854886</v>
      </c>
      <c r="P882">
        <v>0.98680579391775924</v>
      </c>
      <c r="Q882">
        <f>_xlfn.STDEV.S(HyperP_results[[#This Row],[OACC Fold 1]:[OACC fold 5]])</f>
        <v>1.7910501857437747E-3</v>
      </c>
      <c r="R882">
        <v>0.98647628200727677</v>
      </c>
      <c r="S882">
        <v>0.98599574380448962</v>
      </c>
      <c r="T882">
        <v>0.98455412919612828</v>
      </c>
      <c r="U882">
        <v>0.98771195167158643</v>
      </c>
      <c r="V882">
        <v>0.98929086290931556</v>
      </c>
      <c r="W882">
        <f>STANDARDIZE(HyperP_results[[#This Row],[AvgROCAUC]],AVERAGE(Y:Y),_xlfn.STDEV.S(Y:Y))</f>
        <v>0.71297687532395115</v>
      </c>
      <c r="X882">
        <f>_xlfn.STDEV.S(HyperP_results[[#This Row],[ROC_AUC Fold 1]:[ROC_AUC Fold 5]])</f>
        <v>1.7869771409587278E-4</v>
      </c>
      <c r="Y882">
        <v>0.99885817509053543</v>
      </c>
      <c r="Z882">
        <v>0.99898944725522476</v>
      </c>
      <c r="AA882">
        <v>0.99905435335549375</v>
      </c>
      <c r="AB882">
        <v>0.99888777013803187</v>
      </c>
      <c r="AC882">
        <v>0.99874046598537303</v>
      </c>
      <c r="AD882">
        <v>0.99861883871855317</v>
      </c>
      <c r="AE882">
        <v>0.99928040936163209</v>
      </c>
      <c r="AF882">
        <v>0.99852627384584169</v>
      </c>
      <c r="AG882">
        <v>0.99829694647418754</v>
      </c>
      <c r="AH882">
        <v>0.99990421461991974</v>
      </c>
      <c r="AI882">
        <v>0.99929888834815028</v>
      </c>
      <c r="AJ882">
        <v>0.99819259685538919</v>
      </c>
      <c r="AK882">
        <v>0.99876563149765352</v>
      </c>
      <c r="AL882">
        <v>0.99971762774443285</v>
      </c>
      <c r="AM882">
        <v>0.9994389852991753</v>
      </c>
      <c r="AN882">
        <v>0.99890266726806665</v>
      </c>
      <c r="AO882">
        <v>0.99694658557595195</v>
      </c>
      <c r="AP882">
        <v>0.99983184057130314</v>
      </c>
      <c r="AQ882">
        <v>0.9992709383988132</v>
      </c>
      <c r="AR882">
        <v>0.99887998515756748</v>
      </c>
      <c r="AS882">
        <v>0.99708385314560677</v>
      </c>
      <c r="AT882">
        <v>0.99968128991093408</v>
      </c>
      <c r="AU882">
        <v>0.999484295465492</v>
      </c>
      <c r="AV882">
        <v>0.9978750102763847</v>
      </c>
      <c r="AW882">
        <v>0.99685283371947964</v>
      </c>
      <c r="AX882">
        <v>0.99958431242011059</v>
      </c>
      <c r="AY882">
        <v>1842.502786397934</v>
      </c>
      <c r="AZ882">
        <f>_xlfn.STDEV.S(HyperP_results[[#This Row],[Train Time Fold 1]:[Train Time Fold 5]])</f>
        <v>282.25718446018379</v>
      </c>
      <c r="BA882">
        <v>1757.9685785770416</v>
      </c>
      <c r="BB882">
        <v>1660.2980229854584</v>
      </c>
      <c r="BC882">
        <v>1530.2029285430908</v>
      </c>
      <c r="BD882">
        <v>2050.9121503829956</v>
      </c>
      <c r="BE882">
        <v>2213.1322515010834</v>
      </c>
    </row>
    <row r="883" spans="1:57" x14ac:dyDescent="0.25">
      <c r="A883" t="s">
        <v>7</v>
      </c>
      <c r="B8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0.46653226377769413</v>
      </c>
      <c r="C883">
        <v>77</v>
      </c>
      <c r="D883">
        <v>0.85</v>
      </c>
      <c r="E883">
        <v>0.999</v>
      </c>
      <c r="F883">
        <v>256</v>
      </c>
      <c r="G883">
        <v>4</v>
      </c>
      <c r="H883">
        <v>16</v>
      </c>
      <c r="I883">
        <v>3</v>
      </c>
      <c r="J883">
        <v>0</v>
      </c>
      <c r="K883">
        <v>1</v>
      </c>
      <c r="L883" t="b">
        <v>0</v>
      </c>
      <c r="M8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83">
        <f>STANDARDIZE(HyperP_results[[#This Row],[Nparam]],AVERAGE(M:M),_xlfn.STDEV.S(M:M))</f>
        <v>1.8282305656009268</v>
      </c>
      <c r="O883">
        <f>STANDARDIZE(HyperP_results[[#This Row],[AvgOACC]],AVERAGE(P:P),_xlfn.STDEV.S(P:P))</f>
        <v>0.37218351820427009</v>
      </c>
      <c r="P883">
        <v>0.97549255165785687</v>
      </c>
      <c r="Q883">
        <f>_xlfn.STDEV.S(HyperP_results[[#This Row],[OACC Fold 1]:[OACC fold 5]])</f>
        <v>1.3417189734119582E-3</v>
      </c>
      <c r="R883">
        <v>0.97453147525228256</v>
      </c>
      <c r="S883">
        <v>0.97748335278368914</v>
      </c>
      <c r="T883">
        <v>0.97542390334317297</v>
      </c>
      <c r="U883">
        <v>0.97597308986064391</v>
      </c>
      <c r="V883">
        <v>0.97405093704949541</v>
      </c>
      <c r="W883">
        <f>STANDARDIZE(HyperP_results[[#This Row],[AvgROCAUC]],AVERAGE(Y:Y),_xlfn.STDEV.S(Y:Y))</f>
        <v>0.52157340901430005</v>
      </c>
      <c r="X883">
        <f>_xlfn.STDEV.S(HyperP_results[[#This Row],[ROC_AUC Fold 1]:[ROC_AUC Fold 5]])</f>
        <v>3.314286145271788E-4</v>
      </c>
      <c r="Y883">
        <v>0.99760029485190549</v>
      </c>
      <c r="Z883">
        <v>0.99779321827069756</v>
      </c>
      <c r="AA883">
        <v>0.99787765764353764</v>
      </c>
      <c r="AB883">
        <v>0.99706990978249033</v>
      </c>
      <c r="AC883">
        <v>0.99777545783025967</v>
      </c>
      <c r="AD883">
        <v>0.99748523073254247</v>
      </c>
      <c r="AE883">
        <v>0.99809804356141385</v>
      </c>
      <c r="AF883">
        <v>0.99751515164981341</v>
      </c>
      <c r="AG883">
        <v>0.99613489871086558</v>
      </c>
      <c r="AH883">
        <v>0.99961991775182735</v>
      </c>
      <c r="AI883">
        <v>0.99830732097710251</v>
      </c>
      <c r="AJ883">
        <v>0.99757975400371668</v>
      </c>
      <c r="AK883">
        <v>0.99648220756846673</v>
      </c>
      <c r="AL883">
        <v>0.99960704870091244</v>
      </c>
      <c r="AM883">
        <v>0.99789867111396846</v>
      </c>
      <c r="AN883">
        <v>0.99642496609718845</v>
      </c>
      <c r="AO883">
        <v>0.99510136339333444</v>
      </c>
      <c r="AP883">
        <v>0.9992718932287018</v>
      </c>
      <c r="AQ883">
        <v>0.99835495548358166</v>
      </c>
      <c r="AR883">
        <v>0.99713948035192268</v>
      </c>
      <c r="AS883">
        <v>0.9960664320085546</v>
      </c>
      <c r="AT883">
        <v>0.99963981020218129</v>
      </c>
      <c r="AU883">
        <v>0.99818046601380672</v>
      </c>
      <c r="AV883">
        <v>0.99705328833202611</v>
      </c>
      <c r="AW883">
        <v>0.99532287768074623</v>
      </c>
      <c r="AX883">
        <v>0.99941757490663774</v>
      </c>
      <c r="AY883">
        <v>1570.6618096828461</v>
      </c>
      <c r="AZ883">
        <f>_xlfn.STDEV.S(HyperP_results[[#This Row],[Train Time Fold 1]:[Train Time Fold 5]])</f>
        <v>110.02949030278894</v>
      </c>
      <c r="BA883">
        <v>1418.3073835372925</v>
      </c>
      <c r="BB883">
        <v>1490.8827488422394</v>
      </c>
      <c r="BC883">
        <v>1636.442227602005</v>
      </c>
      <c r="BD883">
        <v>1635.3228094577789</v>
      </c>
      <c r="BE883">
        <v>1672.3538789749146</v>
      </c>
    </row>
    <row r="884" spans="1:57" x14ac:dyDescent="0.25">
      <c r="A884" t="s">
        <v>4</v>
      </c>
      <c r="B8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0.46644039351820171</v>
      </c>
      <c r="C884">
        <v>77</v>
      </c>
      <c r="D884">
        <v>0.85</v>
      </c>
      <c r="E884">
        <v>0.9</v>
      </c>
      <c r="F884">
        <v>256</v>
      </c>
      <c r="G884">
        <v>4</v>
      </c>
      <c r="H884">
        <v>16</v>
      </c>
      <c r="I884">
        <v>3</v>
      </c>
      <c r="J884">
        <v>0</v>
      </c>
      <c r="K884">
        <v>1</v>
      </c>
      <c r="L884" t="b">
        <v>0</v>
      </c>
      <c r="M8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84">
        <f>STANDARDIZE(HyperP_results[[#This Row],[Nparam]],AVERAGE(M:M),_xlfn.STDEV.S(M:M))</f>
        <v>1.8282305656009268</v>
      </c>
      <c r="O884">
        <f>STANDARDIZE(HyperP_results[[#This Row],[AvgOACC]],AVERAGE(P:P),_xlfn.STDEV.S(P:P))</f>
        <v>0.41291362669295933</v>
      </c>
      <c r="P884">
        <v>0.97664584334454596</v>
      </c>
      <c r="Q884">
        <f>_xlfn.STDEV.S(HyperP_results[[#This Row],[OACC Fold 1]:[OACC fold 5]])</f>
        <v>1.0093870406103272E-3</v>
      </c>
      <c r="R884">
        <v>0.97556119997254065</v>
      </c>
      <c r="S884">
        <v>0.97720875952495367</v>
      </c>
      <c r="T884">
        <v>0.97720875952495367</v>
      </c>
      <c r="U884">
        <v>0.97556119997254065</v>
      </c>
      <c r="V884">
        <v>0.97768929772774082</v>
      </c>
      <c r="W884">
        <f>STANDARDIZE(HyperP_results[[#This Row],[AvgROCAUC]],AVERAGE(Y:Y),_xlfn.STDEV.S(Y:Y))</f>
        <v>0.48085865136014777</v>
      </c>
      <c r="X884">
        <f>_xlfn.STDEV.S(HyperP_results[[#This Row],[ROC_AUC Fold 1]:[ROC_AUC Fold 5]])</f>
        <v>3.0961942954682185E-4</v>
      </c>
      <c r="Y884">
        <v>0.99733272242983184</v>
      </c>
      <c r="Z884">
        <v>0.99734887495755631</v>
      </c>
      <c r="AA884">
        <v>0.99723259499100037</v>
      </c>
      <c r="AB884">
        <v>0.99711544834719001</v>
      </c>
      <c r="AC884">
        <v>0.99710878928671764</v>
      </c>
      <c r="AD884">
        <v>0.99785790456669476</v>
      </c>
      <c r="AE884">
        <v>0.99791936835043404</v>
      </c>
      <c r="AF884">
        <v>0.99664576949939387</v>
      </c>
      <c r="AG884">
        <v>0.99476025515356736</v>
      </c>
      <c r="AH884">
        <v>0.99967761303924407</v>
      </c>
      <c r="AI884">
        <v>0.99801015264067228</v>
      </c>
      <c r="AJ884">
        <v>0.99690677115620596</v>
      </c>
      <c r="AK884">
        <v>0.99459736826471823</v>
      </c>
      <c r="AL884">
        <v>0.99928571022309931</v>
      </c>
      <c r="AM884">
        <v>0.99802003831978559</v>
      </c>
      <c r="AN884">
        <v>0.99602144672240722</v>
      </c>
      <c r="AO884">
        <v>0.99467775351987175</v>
      </c>
      <c r="AP884">
        <v>0.99903484990693769</v>
      </c>
      <c r="AQ884">
        <v>0.99794320007052095</v>
      </c>
      <c r="AR884">
        <v>0.99634890233397999</v>
      </c>
      <c r="AS884">
        <v>0.99554650834669989</v>
      </c>
      <c r="AT884">
        <v>0.99905385186492934</v>
      </c>
      <c r="AU884">
        <v>0.99866567443382059</v>
      </c>
      <c r="AV884">
        <v>0.99801536162135063</v>
      </c>
      <c r="AW884">
        <v>0.99594858314026025</v>
      </c>
      <c r="AX884">
        <v>0.99834450288436216</v>
      </c>
      <c r="AY884">
        <v>1426.6489134788512</v>
      </c>
      <c r="AZ884">
        <f>_xlfn.STDEV.S(HyperP_results[[#This Row],[Train Time Fold 1]:[Train Time Fold 5]])</f>
        <v>91.182783766853959</v>
      </c>
      <c r="BA884">
        <v>1354.9450061321259</v>
      </c>
      <c r="BB884">
        <v>1355.1027073860168</v>
      </c>
      <c r="BC884">
        <v>1569.6911079883575</v>
      </c>
      <c r="BD884">
        <v>1391.1452946662903</v>
      </c>
      <c r="BE884">
        <v>1462.3604512214661</v>
      </c>
    </row>
    <row r="885" spans="1:57" x14ac:dyDescent="0.25">
      <c r="A885" t="s">
        <v>4</v>
      </c>
      <c r="B8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0.46643681088445232</v>
      </c>
      <c r="C885">
        <v>82</v>
      </c>
      <c r="D885">
        <v>0.85</v>
      </c>
      <c r="E885">
        <v>0.9</v>
      </c>
      <c r="F885">
        <v>256</v>
      </c>
      <c r="G885">
        <v>5</v>
      </c>
      <c r="H885">
        <v>1</v>
      </c>
      <c r="I885">
        <v>5</v>
      </c>
      <c r="J885">
        <v>0</v>
      </c>
      <c r="K885">
        <v>1</v>
      </c>
      <c r="L885" t="b">
        <v>0</v>
      </c>
      <c r="M8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85">
        <f>STANDARDIZE(HyperP_results[[#This Row],[Nparam]],AVERAGE(M:M),_xlfn.STDEV.S(M:M))</f>
        <v>2.5180012897676014</v>
      </c>
      <c r="O885">
        <f>STANDARDIZE(HyperP_results[[#This Row],[AvgOACC]],AVERAGE(P:P),_xlfn.STDEV.S(P:P))</f>
        <v>0.79451595265246489</v>
      </c>
      <c r="P885">
        <v>0.98745108807578785</v>
      </c>
      <c r="Q885">
        <f>_xlfn.STDEV.S(HyperP_results[[#This Row],[OACC Fold 1]:[OACC fold 5]])</f>
        <v>1.0347466839523128E-3</v>
      </c>
      <c r="R885">
        <v>0.98620168874854119</v>
      </c>
      <c r="S885">
        <v>0.98846708313310905</v>
      </c>
      <c r="T885">
        <v>0.98675087526601224</v>
      </c>
      <c r="U885">
        <v>0.98853573144779294</v>
      </c>
      <c r="V885">
        <v>0.98730006178348317</v>
      </c>
      <c r="W885">
        <f>STANDARDIZE(HyperP_results[[#This Row],[AvgROCAUC]],AVERAGE(Y:Y),_xlfn.STDEV.S(Y:Y))</f>
        <v>0.68665492757299773</v>
      </c>
      <c r="X885">
        <f>_xlfn.STDEV.S(HyperP_results[[#This Row],[ROC_AUC Fold 1]:[ROC_AUC Fold 5]])</f>
        <v>2.2632250793242132E-4</v>
      </c>
      <c r="Y885">
        <v>0.99868519045991955</v>
      </c>
      <c r="Z885">
        <v>0.9983938921644393</v>
      </c>
      <c r="AA885">
        <v>0.99900284342589385</v>
      </c>
      <c r="AB885">
        <v>0.9987089974251212</v>
      </c>
      <c r="AC885">
        <v>0.99856709206253569</v>
      </c>
      <c r="AD885">
        <v>0.99875312722160692</v>
      </c>
      <c r="AE885">
        <v>0.99921329283387594</v>
      </c>
      <c r="AF885">
        <v>0.99818009854960388</v>
      </c>
      <c r="AG885">
        <v>0.99587625497534593</v>
      </c>
      <c r="AH885">
        <v>0.99987303302445507</v>
      </c>
      <c r="AI885">
        <v>0.99933446714839347</v>
      </c>
      <c r="AJ885">
        <v>0.99840267948863226</v>
      </c>
      <c r="AK885">
        <v>0.99844397908869476</v>
      </c>
      <c r="AL885">
        <v>0.99962110986257058</v>
      </c>
      <c r="AM885">
        <v>0.99946435050509552</v>
      </c>
      <c r="AN885">
        <v>0.99939424877960992</v>
      </c>
      <c r="AO885">
        <v>0.99601133190756252</v>
      </c>
      <c r="AP885">
        <v>0.99939768245628358</v>
      </c>
      <c r="AQ885">
        <v>0.99919704174187018</v>
      </c>
      <c r="AR885">
        <v>0.99910069597973017</v>
      </c>
      <c r="AS885">
        <v>0.99598032881839238</v>
      </c>
      <c r="AT885">
        <v>0.99987907975485146</v>
      </c>
      <c r="AU885">
        <v>0.99948913703711639</v>
      </c>
      <c r="AV885">
        <v>0.99932157344596995</v>
      </c>
      <c r="AW885">
        <v>0.99566788451256449</v>
      </c>
      <c r="AX885">
        <v>0.99989426121335279</v>
      </c>
      <c r="AY885">
        <v>1823.5273820877076</v>
      </c>
      <c r="AZ885">
        <f>_xlfn.STDEV.S(HyperP_results[[#This Row],[Train Time Fold 1]:[Train Time Fold 5]])</f>
        <v>126.25223244630997</v>
      </c>
      <c r="BA885">
        <v>1803.3048784732819</v>
      </c>
      <c r="BB885">
        <v>1707.0173075199127</v>
      </c>
      <c r="BC885">
        <v>1707.9492609500885</v>
      </c>
      <c r="BD885">
        <v>1997.5696353912354</v>
      </c>
      <c r="BE885">
        <v>1901.7958281040192</v>
      </c>
    </row>
    <row r="886" spans="1:57" x14ac:dyDescent="0.25">
      <c r="A886" t="s">
        <v>10</v>
      </c>
      <c r="B8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0.46531381415828132</v>
      </c>
      <c r="C886">
        <v>77</v>
      </c>
      <c r="D886">
        <v>0.9</v>
      </c>
      <c r="E886">
        <v>0.9</v>
      </c>
      <c r="F886">
        <v>256</v>
      </c>
      <c r="G886">
        <v>4</v>
      </c>
      <c r="H886">
        <v>16</v>
      </c>
      <c r="I886">
        <v>3</v>
      </c>
      <c r="J886">
        <v>0</v>
      </c>
      <c r="K886">
        <v>1</v>
      </c>
      <c r="L886" t="b">
        <v>0</v>
      </c>
      <c r="M8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86">
        <f>STANDARDIZE(HyperP_results[[#This Row],[Nparam]],AVERAGE(M:M),_xlfn.STDEV.S(M:M))</f>
        <v>1.8282305656009268</v>
      </c>
      <c r="O886">
        <f>STANDARDIZE(HyperP_results[[#This Row],[AvgOACC]],AVERAGE(P:P),_xlfn.STDEV.S(P:P))</f>
        <v>0.37848698737513659</v>
      </c>
      <c r="P886">
        <v>0.97567103727603488</v>
      </c>
      <c r="Q886">
        <f>_xlfn.STDEV.S(HyperP_results[[#This Row],[OACC Fold 1]:[OACC fold 5]])</f>
        <v>1.6429766240573056E-3</v>
      </c>
      <c r="R886">
        <v>0.97638497974874716</v>
      </c>
      <c r="S886">
        <v>0.97734605615432146</v>
      </c>
      <c r="T886">
        <v>0.97377634379075995</v>
      </c>
      <c r="U886">
        <v>0.97405093704949541</v>
      </c>
      <c r="V886">
        <v>0.97679686963685042</v>
      </c>
      <c r="W886">
        <f>STANDARDIZE(HyperP_results[[#This Row],[AvgROCAUC]],AVERAGE(Y:Y),_xlfn.STDEV.S(Y:Y))</f>
        <v>0.50222823880122247</v>
      </c>
      <c r="X886">
        <f>_xlfn.STDEV.S(HyperP_results[[#This Row],[ROC_AUC Fold 1]:[ROC_AUC Fold 5]])</f>
        <v>3.2379103353556764E-4</v>
      </c>
      <c r="Y886">
        <v>0.99747316075243941</v>
      </c>
      <c r="Z886">
        <v>0.99745057923936897</v>
      </c>
      <c r="AA886">
        <v>0.99779141309000641</v>
      </c>
      <c r="AB886">
        <v>0.99697732205470124</v>
      </c>
      <c r="AC886">
        <v>0.99741249884062422</v>
      </c>
      <c r="AD886">
        <v>0.99773399053749656</v>
      </c>
      <c r="AE886">
        <v>0.99823176545498138</v>
      </c>
      <c r="AF886">
        <v>0.99693615606180785</v>
      </c>
      <c r="AG886">
        <v>0.99500957939761192</v>
      </c>
      <c r="AH886">
        <v>0.99920302369841474</v>
      </c>
      <c r="AI886">
        <v>0.99868396052903918</v>
      </c>
      <c r="AJ886">
        <v>0.99599265432907991</v>
      </c>
      <c r="AK886">
        <v>0.99629091665181491</v>
      </c>
      <c r="AL886">
        <v>0.99962843488039044</v>
      </c>
      <c r="AM886">
        <v>0.99775224732831103</v>
      </c>
      <c r="AN886">
        <v>0.99689605038724372</v>
      </c>
      <c r="AO886">
        <v>0.99432498663339874</v>
      </c>
      <c r="AP886">
        <v>0.99936061212100291</v>
      </c>
      <c r="AQ886">
        <v>0.9981956272699688</v>
      </c>
      <c r="AR886">
        <v>0.99669472582605489</v>
      </c>
      <c r="AS886">
        <v>0.99606646913800267</v>
      </c>
      <c r="AT886">
        <v>0.99924514973226919</v>
      </c>
      <c r="AU886">
        <v>0.9983691426386796</v>
      </c>
      <c r="AV886">
        <v>0.99794061249475063</v>
      </c>
      <c r="AW886">
        <v>0.99547752183211546</v>
      </c>
      <c r="AX886">
        <v>0.99933188656092486</v>
      </c>
      <c r="AY886">
        <v>1564.704548215866</v>
      </c>
      <c r="AZ886">
        <f>_xlfn.STDEV.S(HyperP_results[[#This Row],[Train Time Fold 1]:[Train Time Fold 5]])</f>
        <v>165.21026474793447</v>
      </c>
      <c r="BA886">
        <v>1747.650627374649</v>
      </c>
      <c r="BB886">
        <v>1528.5564465522766</v>
      </c>
      <c r="BC886">
        <v>1345.9108285903931</v>
      </c>
      <c r="BD886">
        <v>1491.2963225841522</v>
      </c>
      <c r="BE886">
        <v>1710.1085159778595</v>
      </c>
    </row>
    <row r="887" spans="1:57" x14ac:dyDescent="0.25">
      <c r="A887" t="s">
        <v>4</v>
      </c>
      <c r="B8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0.46429704759398538</v>
      </c>
      <c r="C887">
        <v>90</v>
      </c>
      <c r="D887">
        <v>0.85</v>
      </c>
      <c r="E887">
        <v>0.9</v>
      </c>
      <c r="F887">
        <v>256</v>
      </c>
      <c r="G887">
        <v>5</v>
      </c>
      <c r="H887">
        <v>4</v>
      </c>
      <c r="I887">
        <v>5</v>
      </c>
      <c r="J887">
        <v>0</v>
      </c>
      <c r="K887">
        <v>1</v>
      </c>
      <c r="L887" t="b">
        <v>0</v>
      </c>
      <c r="M8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87">
        <f>STANDARDIZE(HyperP_results[[#This Row],[Nparam]],AVERAGE(M:M),_xlfn.STDEV.S(M:M))</f>
        <v>2.5180012897676014</v>
      </c>
      <c r="O887">
        <f>STANDARDIZE(HyperP_results[[#This Row],[AvgOACC]],AVERAGE(P:P),_xlfn.STDEV.S(P:P))</f>
        <v>0.7799694853350716</v>
      </c>
      <c r="P887">
        <v>0.98703919818768449</v>
      </c>
      <c r="Q887">
        <f>_xlfn.STDEV.S(HyperP_results[[#This Row],[OACC Fold 1]:[OACC fold 5]])</f>
        <v>1.2061413164835236E-3</v>
      </c>
      <c r="R887">
        <v>0.98640763369259288</v>
      </c>
      <c r="S887">
        <v>0.98805519324500579</v>
      </c>
      <c r="T887">
        <v>0.98592709548980573</v>
      </c>
      <c r="U887">
        <v>0.98620168874854119</v>
      </c>
      <c r="V887">
        <v>0.98860437976247684</v>
      </c>
      <c r="W887">
        <f>STANDARDIZE(HyperP_results[[#This Row],[AvgROCAUC]],AVERAGE(Y:Y),_xlfn.STDEV.S(Y:Y))</f>
        <v>0.67501145942543084</v>
      </c>
      <c r="X887">
        <f>_xlfn.STDEV.S(HyperP_results[[#This Row],[ROC_AUC Fold 1]:[ROC_AUC Fold 5]])</f>
        <v>5.6811289634447885E-4</v>
      </c>
      <c r="Y887">
        <v>0.99860867100719319</v>
      </c>
      <c r="Z887">
        <v>0.99769674796317076</v>
      </c>
      <c r="AA887">
        <v>0.9984330781242069</v>
      </c>
      <c r="AB887">
        <v>0.99891711397183114</v>
      </c>
      <c r="AC887">
        <v>0.99887581845616269</v>
      </c>
      <c r="AD887">
        <v>0.99912059652059482</v>
      </c>
      <c r="AE887">
        <v>0.99930544665234255</v>
      </c>
      <c r="AF887">
        <v>0.99863464804400592</v>
      </c>
      <c r="AG887">
        <v>0.99190095348422747</v>
      </c>
      <c r="AH887">
        <v>0.99986454462145202</v>
      </c>
      <c r="AI887">
        <v>0.99919937572659745</v>
      </c>
      <c r="AJ887">
        <v>0.99871917362313123</v>
      </c>
      <c r="AK887">
        <v>0.99532922681637248</v>
      </c>
      <c r="AL887">
        <v>0.99988400618840489</v>
      </c>
      <c r="AM887">
        <v>0.99928991890271079</v>
      </c>
      <c r="AN887">
        <v>0.99868825188881805</v>
      </c>
      <c r="AO887">
        <v>0.99792884512564606</v>
      </c>
      <c r="AP887">
        <v>0.99964039907616298</v>
      </c>
      <c r="AQ887">
        <v>0.99927101555533304</v>
      </c>
      <c r="AR887">
        <v>0.99888454009567607</v>
      </c>
      <c r="AS887">
        <v>0.99814542119645921</v>
      </c>
      <c r="AT887">
        <v>0.9994398803040383</v>
      </c>
      <c r="AU887">
        <v>0.99953280762738494</v>
      </c>
      <c r="AV887">
        <v>0.99907516240391125</v>
      </c>
      <c r="AW887">
        <v>0.99800477484702677</v>
      </c>
      <c r="AX887">
        <v>0.99965639921312655</v>
      </c>
      <c r="AY887">
        <v>1674.981781244278</v>
      </c>
      <c r="AZ887">
        <f>_xlfn.STDEV.S(HyperP_results[[#This Row],[Train Time Fold 1]:[Train Time Fold 5]])</f>
        <v>83.317073423505136</v>
      </c>
      <c r="BA887">
        <v>1585.3581585884094</v>
      </c>
      <c r="BB887">
        <v>1793.0360999107361</v>
      </c>
      <c r="BC887">
        <v>1620.0635416507721</v>
      </c>
      <c r="BD887">
        <v>1723.0889649391174</v>
      </c>
      <c r="BE887">
        <v>1653.3621411323547</v>
      </c>
    </row>
    <row r="888" spans="1:57" x14ac:dyDescent="0.25">
      <c r="A888" t="s">
        <v>3</v>
      </c>
      <c r="B8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0.46421387570484474</v>
      </c>
      <c r="C888">
        <v>86</v>
      </c>
      <c r="D888">
        <v>0.9</v>
      </c>
      <c r="E888">
        <v>0.999</v>
      </c>
      <c r="F888">
        <v>256</v>
      </c>
      <c r="G888">
        <v>5</v>
      </c>
      <c r="H888">
        <v>2</v>
      </c>
      <c r="I888">
        <v>5</v>
      </c>
      <c r="J888">
        <v>0</v>
      </c>
      <c r="K888">
        <v>1</v>
      </c>
      <c r="L888" t="b">
        <v>0</v>
      </c>
      <c r="M8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3967274</v>
      </c>
      <c r="N888">
        <f>STANDARDIZE(HyperP_results[[#This Row],[Nparam]],AVERAGE(M:M),_xlfn.STDEV.S(M:M))</f>
        <v>2.5180012897676014</v>
      </c>
      <c r="O888">
        <f>STANDARDIZE(HyperP_results[[#This Row],[AvgOACC]],AVERAGE(P:P),_xlfn.STDEV.S(P:P))</f>
        <v>0.7751206628959445</v>
      </c>
      <c r="P888">
        <v>0.98690190155831681</v>
      </c>
      <c r="Q888">
        <f>_xlfn.STDEV.S(HyperP_results[[#This Row],[OACC Fold 1]:[OACC fold 5]])</f>
        <v>3.5509829667545374E-3</v>
      </c>
      <c r="R888">
        <v>0.98681952358069613</v>
      </c>
      <c r="S888">
        <v>0.98695682021006381</v>
      </c>
      <c r="T888">
        <v>0.98208278986750874</v>
      </c>
      <c r="U888">
        <v>0.98654493032196056</v>
      </c>
      <c r="V888">
        <v>0.99210544381135446</v>
      </c>
      <c r="W888">
        <f>STANDARDIZE(HyperP_results[[#This Row],[AvgROCAUC]],AVERAGE(Y:Y),_xlfn.STDEV.S(Y:Y))</f>
        <v>0.67873602031838209</v>
      </c>
      <c r="X888">
        <f>_xlfn.STDEV.S(HyperP_results[[#This Row],[ROC_AUC Fold 1]:[ROC_AUC Fold 5]])</f>
        <v>8.4079767095497876E-4</v>
      </c>
      <c r="Y888">
        <v>0.99863314836716555</v>
      </c>
      <c r="Z888">
        <v>0.99899917980558761</v>
      </c>
      <c r="AA888">
        <v>0.99919426627521679</v>
      </c>
      <c r="AB888">
        <v>0.99714759114537677</v>
      </c>
      <c r="AC888">
        <v>0.99882251735486571</v>
      </c>
      <c r="AD888">
        <v>0.9990021872547814</v>
      </c>
      <c r="AE888">
        <v>0.99924963355475327</v>
      </c>
      <c r="AF888">
        <v>0.99874081883715027</v>
      </c>
      <c r="AG888">
        <v>0.99844925147032615</v>
      </c>
      <c r="AH888">
        <v>0.99975729774290056</v>
      </c>
      <c r="AI888">
        <v>0.99951095304312065</v>
      </c>
      <c r="AJ888">
        <v>0.99944740824021627</v>
      </c>
      <c r="AK888">
        <v>0.99809808115012166</v>
      </c>
      <c r="AL888">
        <v>0.99976012721056828</v>
      </c>
      <c r="AM888">
        <v>0.99922832871069334</v>
      </c>
      <c r="AN888">
        <v>0.99885471080586852</v>
      </c>
      <c r="AO888">
        <v>0.98999910889324549</v>
      </c>
      <c r="AP888">
        <v>0.99931279842625287</v>
      </c>
      <c r="AQ888">
        <v>0.99905295194093979</v>
      </c>
      <c r="AR888">
        <v>0.99858739519013351</v>
      </c>
      <c r="AS888">
        <v>0.99834343254321867</v>
      </c>
      <c r="AT888">
        <v>0.99991089331263794</v>
      </c>
      <c r="AU888">
        <v>0.99929124985267936</v>
      </c>
      <c r="AV888">
        <v>0.99971911214998255</v>
      </c>
      <c r="AW888">
        <v>0.99766210717043902</v>
      </c>
      <c r="AX888">
        <v>0.9999619960840167</v>
      </c>
      <c r="AY888">
        <v>2360.9945948123932</v>
      </c>
      <c r="AZ888">
        <f>_xlfn.STDEV.S(HyperP_results[[#This Row],[Train Time Fold 1]:[Train Time Fold 5]])</f>
        <v>750.96569981113407</v>
      </c>
      <c r="BA888">
        <v>2197.6678018569946</v>
      </c>
      <c r="BB888">
        <v>2131.621170759201</v>
      </c>
      <c r="BC888">
        <v>1770.253849029541</v>
      </c>
      <c r="BD888">
        <v>2032.9719982147217</v>
      </c>
      <c r="BE888">
        <v>3672.4581542015076</v>
      </c>
    </row>
    <row r="889" spans="1:57" x14ac:dyDescent="0.25">
      <c r="A889" t="s">
        <v>10</v>
      </c>
      <c r="B8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0.46336267129393482</v>
      </c>
      <c r="C889">
        <v>73</v>
      </c>
      <c r="D889">
        <v>0.9</v>
      </c>
      <c r="E889">
        <v>0.9</v>
      </c>
      <c r="F889">
        <v>256</v>
      </c>
      <c r="G889">
        <v>4</v>
      </c>
      <c r="H889">
        <v>8</v>
      </c>
      <c r="I889">
        <v>3</v>
      </c>
      <c r="J889">
        <v>0</v>
      </c>
      <c r="K889">
        <v>1</v>
      </c>
      <c r="L889" t="b">
        <v>0</v>
      </c>
      <c r="M8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89">
        <f>STANDARDIZE(HyperP_results[[#This Row],[Nparam]],AVERAGE(M:M),_xlfn.STDEV.S(M:M))</f>
        <v>1.8282305656009268</v>
      </c>
      <c r="O889">
        <f>STANDARDIZE(HyperP_results[[#This Row],[AvgOACC]],AVERAGE(P:P),_xlfn.STDEV.S(P:P))</f>
        <v>0.40612527527817582</v>
      </c>
      <c r="P889">
        <v>0.97645362806343106</v>
      </c>
      <c r="Q889">
        <f>_xlfn.STDEV.S(HyperP_results[[#This Row],[OACC Fold 1]:[OACC fold 5]])</f>
        <v>1.3097263697630956E-3</v>
      </c>
      <c r="R889">
        <v>0.97556119997254065</v>
      </c>
      <c r="S889">
        <v>0.97569849660190844</v>
      </c>
      <c r="T889">
        <v>0.97542390334317297</v>
      </c>
      <c r="U889">
        <v>0.97844442918926344</v>
      </c>
      <c r="V889">
        <v>0.97714011121026978</v>
      </c>
      <c r="W889">
        <f>STANDARDIZE(HyperP_results[[#This Row],[AvgROCAUC]],AVERAGE(Y:Y),_xlfn.STDEV.S(Y:Y))</f>
        <v>0.4541411115743425</v>
      </c>
      <c r="X889">
        <f>_xlfn.STDEV.S(HyperP_results[[#This Row],[ROC_AUC Fold 1]:[ROC_AUC Fold 5]])</f>
        <v>3.5200206836490718E-4</v>
      </c>
      <c r="Y889">
        <v>0.99715713801660599</v>
      </c>
      <c r="Z889">
        <v>0.99703803214922659</v>
      </c>
      <c r="AA889">
        <v>0.99690488957624501</v>
      </c>
      <c r="AB889">
        <v>0.99705277605101206</v>
      </c>
      <c r="AC889">
        <v>0.99701174562489514</v>
      </c>
      <c r="AD889">
        <v>0.99777824668165094</v>
      </c>
      <c r="AE889">
        <v>0.99833613893728856</v>
      </c>
      <c r="AF889">
        <v>0.99679502704448208</v>
      </c>
      <c r="AG889">
        <v>0.99332030089704748</v>
      </c>
      <c r="AH889">
        <v>0.99898687822160737</v>
      </c>
      <c r="AI889">
        <v>0.99804152641058042</v>
      </c>
      <c r="AJ889">
        <v>0.99778526318284255</v>
      </c>
      <c r="AK889">
        <v>0.99197584358106095</v>
      </c>
      <c r="AL889">
        <v>0.9992027220800338</v>
      </c>
      <c r="AM889">
        <v>0.99728645341761912</v>
      </c>
      <c r="AN889">
        <v>0.9967775849644086</v>
      </c>
      <c r="AO889">
        <v>0.99573664825046038</v>
      </c>
      <c r="AP889">
        <v>0.99907943197617899</v>
      </c>
      <c r="AQ889">
        <v>0.99863951837357146</v>
      </c>
      <c r="AR889">
        <v>0.99613735693605976</v>
      </c>
      <c r="AS889">
        <v>0.99309733856115967</v>
      </c>
      <c r="AT889">
        <v>0.99903828261136707</v>
      </c>
      <c r="AU889">
        <v>0.99850567110065902</v>
      </c>
      <c r="AV889">
        <v>0.99749667267325992</v>
      </c>
      <c r="AW889">
        <v>0.9955071882611537</v>
      </c>
      <c r="AX889">
        <v>0.99969950191602364</v>
      </c>
      <c r="AY889">
        <v>1440.9952409267426</v>
      </c>
      <c r="AZ889">
        <f>_xlfn.STDEV.S(HyperP_results[[#This Row],[Train Time Fold 1]:[Train Time Fold 5]])</f>
        <v>207.07016087449404</v>
      </c>
      <c r="BA889">
        <v>1169.8764145374298</v>
      </c>
      <c r="BB889">
        <v>1724.1682848930359</v>
      </c>
      <c r="BC889">
        <v>1416.8913805484772</v>
      </c>
      <c r="BD889">
        <v>1539.6651437282562</v>
      </c>
      <c r="BE889">
        <v>1354.3749809265137</v>
      </c>
    </row>
    <row r="890" spans="1:57" x14ac:dyDescent="0.25">
      <c r="A890" t="s">
        <v>4</v>
      </c>
      <c r="B8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0.46299811338214752</v>
      </c>
      <c r="C890">
        <v>65</v>
      </c>
      <c r="D890">
        <v>0.85</v>
      </c>
      <c r="E890">
        <v>0.9</v>
      </c>
      <c r="F890">
        <v>256</v>
      </c>
      <c r="G890">
        <v>4</v>
      </c>
      <c r="H890">
        <v>2</v>
      </c>
      <c r="I890">
        <v>3</v>
      </c>
      <c r="J890">
        <v>0</v>
      </c>
      <c r="K890">
        <v>1</v>
      </c>
      <c r="L890" t="b">
        <v>0</v>
      </c>
      <c r="M8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0">
        <f>STANDARDIZE(HyperP_results[[#This Row],[Nparam]],AVERAGE(M:M),_xlfn.STDEV.S(M:M))</f>
        <v>1.8282305656009268</v>
      </c>
      <c r="O890">
        <f>STANDARDIZE(HyperP_results[[#This Row],[AvgOACC]],AVERAGE(P:P),_xlfn.STDEV.S(P:P))</f>
        <v>0.3983671593755661</v>
      </c>
      <c r="P890">
        <v>0.97623395345644259</v>
      </c>
      <c r="Q890">
        <f>_xlfn.STDEV.S(HyperP_results[[#This Row],[OACC Fold 1]:[OACC fold 5]])</f>
        <v>1.330609063409443E-3</v>
      </c>
      <c r="R890">
        <v>0.97700281458090199</v>
      </c>
      <c r="S890">
        <v>0.9760417381753278</v>
      </c>
      <c r="T890">
        <v>0.97549255165785675</v>
      </c>
      <c r="U890">
        <v>0.97803253930116019</v>
      </c>
      <c r="V890">
        <v>0.97460012356696646</v>
      </c>
      <c r="W890">
        <f>STANDARDIZE(HyperP_results[[#This Row],[AvgROCAUC]],AVERAGE(Y:Y),_xlfn.STDEV.S(Y:Y))</f>
        <v>0.45775791273731775</v>
      </c>
      <c r="X890">
        <f>_xlfn.STDEV.S(HyperP_results[[#This Row],[ROC_AUC Fold 1]:[ROC_AUC Fold 5]])</f>
        <v>3.8041018333658384E-4</v>
      </c>
      <c r="Y890">
        <v>0.99718090719277441</v>
      </c>
      <c r="Z890">
        <v>0.99751194498131202</v>
      </c>
      <c r="AA890">
        <v>0.99761294233722098</v>
      </c>
      <c r="AB890">
        <v>0.99672288705512058</v>
      </c>
      <c r="AC890">
        <v>0.99691371563823494</v>
      </c>
      <c r="AD890">
        <v>0.99714304595198378</v>
      </c>
      <c r="AE890">
        <v>0.99829287341874928</v>
      </c>
      <c r="AF890">
        <v>0.99702101492908746</v>
      </c>
      <c r="AG890">
        <v>0.99522983128378784</v>
      </c>
      <c r="AH890">
        <v>0.99934274482263441</v>
      </c>
      <c r="AI890">
        <v>0.99809963491463694</v>
      </c>
      <c r="AJ890">
        <v>0.99775826684234648</v>
      </c>
      <c r="AK890">
        <v>0.99544807817976599</v>
      </c>
      <c r="AL890">
        <v>0.99942986944635104</v>
      </c>
      <c r="AM890">
        <v>0.99785184675094862</v>
      </c>
      <c r="AN890">
        <v>0.9967976007696735</v>
      </c>
      <c r="AO890">
        <v>0.99214882967979579</v>
      </c>
      <c r="AP890">
        <v>0.99939768245628346</v>
      </c>
      <c r="AQ890">
        <v>0.99791948408521403</v>
      </c>
      <c r="AR890">
        <v>0.99664280693802254</v>
      </c>
      <c r="AS890">
        <v>0.99260385106635773</v>
      </c>
      <c r="AT890">
        <v>0.99966616590355295</v>
      </c>
      <c r="AU890">
        <v>0.99762551774436004</v>
      </c>
      <c r="AV890">
        <v>0.99783366402924634</v>
      </c>
      <c r="AW890">
        <v>0.99424679201568367</v>
      </c>
      <c r="AX890">
        <v>0.99941474543897002</v>
      </c>
      <c r="AY890">
        <v>1260.178948688507</v>
      </c>
      <c r="AZ890">
        <f>_xlfn.STDEV.S(HyperP_results[[#This Row],[Train Time Fold 1]:[Train Time Fold 5]])</f>
        <v>50.077964624240657</v>
      </c>
      <c r="BA890">
        <v>1332.7821769714355</v>
      </c>
      <c r="BB890">
        <v>1202.4932050704956</v>
      </c>
      <c r="BC890">
        <v>1228.8211591243744</v>
      </c>
      <c r="BD890">
        <v>1280.9267427921295</v>
      </c>
      <c r="BE890">
        <v>1255.8714594841003</v>
      </c>
    </row>
    <row r="891" spans="1:57" x14ac:dyDescent="0.25">
      <c r="A891" t="s">
        <v>3</v>
      </c>
      <c r="B8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0.46287726600751888</v>
      </c>
      <c r="C891">
        <v>69</v>
      </c>
      <c r="D891">
        <v>0.9</v>
      </c>
      <c r="E891">
        <v>0.999</v>
      </c>
      <c r="F891">
        <v>256</v>
      </c>
      <c r="G891">
        <v>4</v>
      </c>
      <c r="H891">
        <v>4</v>
      </c>
      <c r="I891">
        <v>3</v>
      </c>
      <c r="J891">
        <v>0</v>
      </c>
      <c r="K891">
        <v>1</v>
      </c>
      <c r="L891" t="b">
        <v>0</v>
      </c>
      <c r="M8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1">
        <f>STANDARDIZE(HyperP_results[[#This Row],[Nparam]],AVERAGE(M:M),_xlfn.STDEV.S(M:M))</f>
        <v>1.8282305656009268</v>
      </c>
      <c r="O891">
        <f>STANDARDIZE(HyperP_results[[#This Row],[AvgOACC]],AVERAGE(P:P),_xlfn.STDEV.S(P:P))</f>
        <v>0.36830446025296526</v>
      </c>
      <c r="P891">
        <v>0.97538271435436263</v>
      </c>
      <c r="Q891">
        <f>_xlfn.STDEV.S(HyperP_results[[#This Row],[OACC Fold 1]:[OACC fold 5]])</f>
        <v>3.0832953222254302E-3</v>
      </c>
      <c r="R891">
        <v>0.97638497974874716</v>
      </c>
      <c r="S891">
        <v>0.97755200109837304</v>
      </c>
      <c r="T891">
        <v>0.97219743255303082</v>
      </c>
      <c r="U891">
        <v>0.97871902244799891</v>
      </c>
      <c r="V891">
        <v>0.97206013592366303</v>
      </c>
      <c r="W891">
        <f>STANDARDIZE(HyperP_results[[#This Row],[AvgROCAUC]],AVERAGE(Y:Y),_xlfn.STDEV.S(Y:Y))</f>
        <v>0.48576578067983106</v>
      </c>
      <c r="X891">
        <f>_xlfn.STDEV.S(HyperP_results[[#This Row],[ROC_AUC Fold 1]:[ROC_AUC Fold 5]])</f>
        <v>3.9699621971193104E-4</v>
      </c>
      <c r="Y891">
        <v>0.99736497148528858</v>
      </c>
      <c r="Z891">
        <v>0.99770006264469424</v>
      </c>
      <c r="AA891">
        <v>0.9974281777514441</v>
      </c>
      <c r="AB891">
        <v>0.99683050907656823</v>
      </c>
      <c r="AC891">
        <v>0.99776412976805096</v>
      </c>
      <c r="AD891">
        <v>0.99710197818568547</v>
      </c>
      <c r="AE891">
        <v>0.99819844348294562</v>
      </c>
      <c r="AF891">
        <v>0.99790600607473212</v>
      </c>
      <c r="AG891">
        <v>0.99540478524327214</v>
      </c>
      <c r="AH891">
        <v>0.99957944343767735</v>
      </c>
      <c r="AI891">
        <v>0.9978311109362229</v>
      </c>
      <c r="AJ891">
        <v>0.99807109480714828</v>
      </c>
      <c r="AK891">
        <v>0.99500850264361684</v>
      </c>
      <c r="AL891">
        <v>0.99943048704589277</v>
      </c>
      <c r="AM891">
        <v>0.99808713555841166</v>
      </c>
      <c r="AN891">
        <v>0.99751655886646484</v>
      </c>
      <c r="AO891">
        <v>0.99231524386621517</v>
      </c>
      <c r="AP891">
        <v>0.99924441723048718</v>
      </c>
      <c r="AQ891">
        <v>0.99837322228966974</v>
      </c>
      <c r="AR891">
        <v>0.99756736679398295</v>
      </c>
      <c r="AS891">
        <v>0.99608930374858928</v>
      </c>
      <c r="AT891">
        <v>0.99950912326660635</v>
      </c>
      <c r="AU891">
        <v>0.99814327657121071</v>
      </c>
      <c r="AV891">
        <v>0.99701625631488466</v>
      </c>
      <c r="AW891">
        <v>0.99389094338501749</v>
      </c>
      <c r="AX891">
        <v>0.99939963579436886</v>
      </c>
      <c r="AY891">
        <v>1353.1435512542726</v>
      </c>
      <c r="AZ891">
        <f>_xlfn.STDEV.S(HyperP_results[[#This Row],[Train Time Fold 1]:[Train Time Fold 5]])</f>
        <v>153.3419532333325</v>
      </c>
      <c r="BA891">
        <v>1588.7248136997223</v>
      </c>
      <c r="BB891">
        <v>1232.4216804504395</v>
      </c>
      <c r="BC891">
        <v>1232.6268298625946</v>
      </c>
      <c r="BD891">
        <v>1424.6833300590515</v>
      </c>
      <c r="BE891">
        <v>1287.2611021995544</v>
      </c>
    </row>
    <row r="892" spans="1:57" x14ac:dyDescent="0.25">
      <c r="A892" t="s">
        <v>3</v>
      </c>
      <c r="B8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0.46220775464857572</v>
      </c>
      <c r="C892">
        <v>65</v>
      </c>
      <c r="D892">
        <v>0.9</v>
      </c>
      <c r="E892">
        <v>0.999</v>
      </c>
      <c r="F892">
        <v>256</v>
      </c>
      <c r="G892">
        <v>4</v>
      </c>
      <c r="H892">
        <v>2</v>
      </c>
      <c r="I892">
        <v>3</v>
      </c>
      <c r="J892">
        <v>0</v>
      </c>
      <c r="K892">
        <v>1</v>
      </c>
      <c r="L892" t="b">
        <v>0</v>
      </c>
      <c r="M8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2">
        <f>STANDARDIZE(HyperP_results[[#This Row],[Nparam]],AVERAGE(M:M),_xlfn.STDEV.S(M:M))</f>
        <v>1.8282305656009268</v>
      </c>
      <c r="O892">
        <f>STANDARDIZE(HyperP_results[[#This Row],[AvgOACC]],AVERAGE(P:P),_xlfn.STDEV.S(P:P))</f>
        <v>0.35763705088687686</v>
      </c>
      <c r="P892">
        <v>0.9750806617697535</v>
      </c>
      <c r="Q892">
        <f>_xlfn.STDEV.S(HyperP_results[[#This Row],[OACC Fold 1]:[OACC fold 5]])</f>
        <v>2.0691517640010174E-3</v>
      </c>
      <c r="R892">
        <v>0.97672822132216652</v>
      </c>
      <c r="S892">
        <v>0.97748335278368914</v>
      </c>
      <c r="T892">
        <v>0.97274661907050186</v>
      </c>
      <c r="U892">
        <v>0.97514931008443739</v>
      </c>
      <c r="V892">
        <v>0.9732958055879728</v>
      </c>
      <c r="W892">
        <f>STANDARDIZE(HyperP_results[[#This Row],[AvgROCAUC]],AVERAGE(Y:Y),_xlfn.STDEV.S(Y:Y))</f>
        <v>0.48891648312484731</v>
      </c>
      <c r="X892">
        <f>_xlfn.STDEV.S(HyperP_results[[#This Row],[ROC_AUC Fold 1]:[ROC_AUC Fold 5]])</f>
        <v>1.7474709031011404E-4</v>
      </c>
      <c r="Y892">
        <v>0.99738567751752405</v>
      </c>
      <c r="Z892">
        <v>0.99717089791099855</v>
      </c>
      <c r="AA892">
        <v>0.99755955068610536</v>
      </c>
      <c r="AB892">
        <v>0.99734450926703111</v>
      </c>
      <c r="AC892">
        <v>0.99728402451156795</v>
      </c>
      <c r="AD892">
        <v>0.99756940521191739</v>
      </c>
      <c r="AE892">
        <v>0.99813190562908893</v>
      </c>
      <c r="AF892">
        <v>0.99745108626015888</v>
      </c>
      <c r="AG892">
        <v>0.99428065407235788</v>
      </c>
      <c r="AH892">
        <v>0.99933659755277759</v>
      </c>
      <c r="AI892">
        <v>0.99811540377839325</v>
      </c>
      <c r="AJ892">
        <v>0.99723426379979607</v>
      </c>
      <c r="AK892">
        <v>0.99543649379195631</v>
      </c>
      <c r="AL892">
        <v>0.99944074207084055</v>
      </c>
      <c r="AM892">
        <v>0.99782155317231935</v>
      </c>
      <c r="AN892">
        <v>0.99689023636055252</v>
      </c>
      <c r="AO892">
        <v>0.99632615249806922</v>
      </c>
      <c r="AP892">
        <v>0.99906798484048787</v>
      </c>
      <c r="AQ892">
        <v>0.99791030245934476</v>
      </c>
      <c r="AR892">
        <v>0.99556602697560259</v>
      </c>
      <c r="AS892">
        <v>0.99599952474306419</v>
      </c>
      <c r="AT892">
        <v>0.99965955902473502</v>
      </c>
      <c r="AU892">
        <v>0.99819552117975419</v>
      </c>
      <c r="AV892">
        <v>0.9976003438052472</v>
      </c>
      <c r="AW892">
        <v>0.99514164884453149</v>
      </c>
      <c r="AX892">
        <v>0.99942018893260465</v>
      </c>
      <c r="AY892">
        <v>1295.460680770874</v>
      </c>
      <c r="AZ892">
        <f>_xlfn.STDEV.S(HyperP_results[[#This Row],[Train Time Fold 1]:[Train Time Fold 5]])</f>
        <v>102.31359845507198</v>
      </c>
      <c r="BA892">
        <v>1306.847882270813</v>
      </c>
      <c r="BB892">
        <v>1305.7254400253296</v>
      </c>
      <c r="BC892">
        <v>1436.3348999023438</v>
      </c>
      <c r="BD892">
        <v>1279.712210893631</v>
      </c>
      <c r="BE892">
        <v>1148.6829707622528</v>
      </c>
    </row>
    <row r="893" spans="1:57" x14ac:dyDescent="0.25">
      <c r="A893" t="s">
        <v>10</v>
      </c>
      <c r="B8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0.46011788771510653</v>
      </c>
      <c r="C893">
        <v>61</v>
      </c>
      <c r="D893">
        <v>0.9</v>
      </c>
      <c r="E893">
        <v>0.9</v>
      </c>
      <c r="F893">
        <v>256</v>
      </c>
      <c r="G893">
        <v>4</v>
      </c>
      <c r="H893">
        <v>1</v>
      </c>
      <c r="I893">
        <v>3</v>
      </c>
      <c r="J893">
        <v>0</v>
      </c>
      <c r="K893">
        <v>1</v>
      </c>
      <c r="L893" t="b">
        <v>0</v>
      </c>
      <c r="M8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3">
        <f>STANDARDIZE(HyperP_results[[#This Row],[Nparam]],AVERAGE(M:M),_xlfn.STDEV.S(M:M))</f>
        <v>1.8282305656009268</v>
      </c>
      <c r="O893">
        <f>STANDARDIZE(HyperP_results[[#This Row],[AvgOACC]],AVERAGE(P:P),_xlfn.STDEV.S(P:P))</f>
        <v>0.36975910698470849</v>
      </c>
      <c r="P893">
        <v>0.97542390334317308</v>
      </c>
      <c r="Q893">
        <f>_xlfn.STDEV.S(HyperP_results[[#This Row],[OACC Fold 1]:[OACC fold 5]])</f>
        <v>1.671695704247393E-3</v>
      </c>
      <c r="R893">
        <v>0.97617903480469559</v>
      </c>
      <c r="S893">
        <v>0.97576714491659233</v>
      </c>
      <c r="T893">
        <v>0.97535525502848908</v>
      </c>
      <c r="U893">
        <v>0.97267797075581797</v>
      </c>
      <c r="V893">
        <v>0.97714011121026978</v>
      </c>
      <c r="W893">
        <f>STANDARDIZE(HyperP_results[[#This Row],[AvgROCAUC]],AVERAGE(Y:Y),_xlfn.STDEV.S(Y:Y))</f>
        <v>0.45445800328654817</v>
      </c>
      <c r="X893">
        <f>_xlfn.STDEV.S(HyperP_results[[#This Row],[ROC_AUC Fold 1]:[ROC_AUC Fold 5]])</f>
        <v>2.3621405287939192E-4</v>
      </c>
      <c r="Y893">
        <v>0.99715922059029316</v>
      </c>
      <c r="Z893">
        <v>0.99699472829201685</v>
      </c>
      <c r="AA893">
        <v>0.99755316254657178</v>
      </c>
      <c r="AB893">
        <v>0.9971982776122541</v>
      </c>
      <c r="AC893">
        <v>0.9969839369904715</v>
      </c>
      <c r="AD893">
        <v>0.99706599751015157</v>
      </c>
      <c r="AE893">
        <v>0.99815997131320611</v>
      </c>
      <c r="AF893">
        <v>0.9964519439216758</v>
      </c>
      <c r="AG893">
        <v>0.9939164513158677</v>
      </c>
      <c r="AH893">
        <v>0.99907394539420402</v>
      </c>
      <c r="AI893">
        <v>0.99779151035237956</v>
      </c>
      <c r="AJ893">
        <v>0.99704199356679801</v>
      </c>
      <c r="AK893">
        <v>0.99648618041941417</v>
      </c>
      <c r="AL893">
        <v>0.99935781137889523</v>
      </c>
      <c r="AM893">
        <v>0.99838735157737823</v>
      </c>
      <c r="AN893">
        <v>0.99731112375137299</v>
      </c>
      <c r="AO893">
        <v>0.99361599982177873</v>
      </c>
      <c r="AP893">
        <v>0.99924963091964125</v>
      </c>
      <c r="AQ893">
        <v>0.99722358049845794</v>
      </c>
      <c r="AR893">
        <v>0.99534955631940258</v>
      </c>
      <c r="AS893">
        <v>0.99671627160933884</v>
      </c>
      <c r="AT893">
        <v>0.99915335720503984</v>
      </c>
      <c r="AU893">
        <v>0.99810845969160156</v>
      </c>
      <c r="AV893">
        <v>0.99715892216092183</v>
      </c>
      <c r="AW893">
        <v>0.99351363393334524</v>
      </c>
      <c r="AX893">
        <v>0.99944525198377288</v>
      </c>
      <c r="AY893">
        <v>1253.0182113170624</v>
      </c>
      <c r="AZ893">
        <f>_xlfn.STDEV.S(HyperP_results[[#This Row],[Train Time Fold 1]:[Train Time Fold 5]])</f>
        <v>55.181643317890931</v>
      </c>
      <c r="BA893">
        <v>1201.3290858268738</v>
      </c>
      <c r="BB893">
        <v>1279.3253364562988</v>
      </c>
      <c r="BC893">
        <v>1200.5890564918518</v>
      </c>
      <c r="BD893">
        <v>1252.9358401298523</v>
      </c>
      <c r="BE893">
        <v>1330.9117376804352</v>
      </c>
    </row>
    <row r="894" spans="1:57" x14ac:dyDescent="0.25">
      <c r="A894" t="s">
        <v>10</v>
      </c>
      <c r="B8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0.4585292332032575</v>
      </c>
      <c r="C894">
        <v>65</v>
      </c>
      <c r="D894">
        <v>0.9</v>
      </c>
      <c r="E894">
        <v>0.9</v>
      </c>
      <c r="F894">
        <v>256</v>
      </c>
      <c r="G894">
        <v>4</v>
      </c>
      <c r="H894">
        <v>2</v>
      </c>
      <c r="I894">
        <v>3</v>
      </c>
      <c r="J894">
        <v>0</v>
      </c>
      <c r="K894">
        <v>1</v>
      </c>
      <c r="L894" t="b">
        <v>0</v>
      </c>
      <c r="M8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4">
        <f>STANDARDIZE(HyperP_results[[#This Row],[Nparam]],AVERAGE(M:M),_xlfn.STDEV.S(M:M))</f>
        <v>1.8282305656009268</v>
      </c>
      <c r="O894">
        <f>STANDARDIZE(HyperP_results[[#This Row],[AvgOACC]],AVERAGE(P:P),_xlfn.STDEV.S(P:P))</f>
        <v>0.37218351820426226</v>
      </c>
      <c r="P894">
        <v>0.97549255165785664</v>
      </c>
      <c r="Q894">
        <f>_xlfn.STDEV.S(HyperP_results[[#This Row],[OACC Fold 1]:[OACC fold 5]])</f>
        <v>1.3088265233018471E-3</v>
      </c>
      <c r="R894">
        <v>0.97562984828722454</v>
      </c>
      <c r="S894">
        <v>0.97583579323127623</v>
      </c>
      <c r="T894">
        <v>0.97357039884670826</v>
      </c>
      <c r="U894">
        <v>0.97521795839912129</v>
      </c>
      <c r="V894">
        <v>0.97720875952495367</v>
      </c>
      <c r="W894">
        <f>STANDARDIZE(HyperP_results[[#This Row],[AvgROCAUC]],AVERAGE(Y:Y),_xlfn.STDEV.S(Y:Y))</f>
        <v>0.4348856448724886</v>
      </c>
      <c r="X894">
        <f>_xlfn.STDEV.S(HyperP_results[[#This Row],[ROC_AUC Fold 1]:[ROC_AUC Fold 5]])</f>
        <v>1.5157317221870174E-4</v>
      </c>
      <c r="Y894">
        <v>0.99703059343767619</v>
      </c>
      <c r="Z894">
        <v>0.99714023663453155</v>
      </c>
      <c r="AA894">
        <v>0.9969840523954413</v>
      </c>
      <c r="AB894">
        <v>0.9967883370556635</v>
      </c>
      <c r="AC894">
        <v>0.99708161063893319</v>
      </c>
      <c r="AD894">
        <v>0.99715873046381154</v>
      </c>
      <c r="AE894">
        <v>0.99793946762387054</v>
      </c>
      <c r="AF894">
        <v>0.99670768703205403</v>
      </c>
      <c r="AG894">
        <v>0.99460297481138238</v>
      </c>
      <c r="AH894">
        <v>0.99926364899295939</v>
      </c>
      <c r="AI894">
        <v>0.99830733062166754</v>
      </c>
      <c r="AJ894">
        <v>0.99661625498173212</v>
      </c>
      <c r="AK894">
        <v>0.99296820234064043</v>
      </c>
      <c r="AL894">
        <v>0.99941731637659703</v>
      </c>
      <c r="AM894">
        <v>0.99774507177195915</v>
      </c>
      <c r="AN894">
        <v>0.99624706428684118</v>
      </c>
      <c r="AO894">
        <v>0.99326598051446569</v>
      </c>
      <c r="AP894">
        <v>0.99930172472284295</v>
      </c>
      <c r="AQ894">
        <v>0.99780222546408204</v>
      </c>
      <c r="AR894">
        <v>0.99685555587649977</v>
      </c>
      <c r="AS894">
        <v>0.9944612888374027</v>
      </c>
      <c r="AT894">
        <v>0.99912483272388231</v>
      </c>
      <c r="AU894">
        <v>0.99771797054434108</v>
      </c>
      <c r="AV894">
        <v>0.9971853630211609</v>
      </c>
      <c r="AW894">
        <v>0.99437986395770217</v>
      </c>
      <c r="AX894">
        <v>0.99953233351914939</v>
      </c>
      <c r="AY894">
        <v>1348.4430263519287</v>
      </c>
      <c r="AZ894">
        <f>_xlfn.STDEV.S(HyperP_results[[#This Row],[Train Time Fold 1]:[Train Time Fold 5]])</f>
        <v>118.64202146017649</v>
      </c>
      <c r="BA894">
        <v>1331.287341594696</v>
      </c>
      <c r="BB894">
        <v>1492.4394886493683</v>
      </c>
      <c r="BC894">
        <v>1199.000527381897</v>
      </c>
      <c r="BD894">
        <v>1439.3866486549377</v>
      </c>
      <c r="BE894">
        <v>1280.1011254787445</v>
      </c>
    </row>
    <row r="895" spans="1:57" x14ac:dyDescent="0.25">
      <c r="A895" t="s">
        <v>10</v>
      </c>
      <c r="B8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0.45845863864087794</v>
      </c>
      <c r="C895">
        <v>69</v>
      </c>
      <c r="D895">
        <v>0.9</v>
      </c>
      <c r="E895">
        <v>0.9</v>
      </c>
      <c r="F895">
        <v>256</v>
      </c>
      <c r="G895">
        <v>4</v>
      </c>
      <c r="H895">
        <v>4</v>
      </c>
      <c r="I895">
        <v>3</v>
      </c>
      <c r="J895">
        <v>0</v>
      </c>
      <c r="K895">
        <v>1</v>
      </c>
      <c r="L895" t="b">
        <v>0</v>
      </c>
      <c r="M8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5">
        <f>STANDARDIZE(HyperP_results[[#This Row],[Nparam]],AVERAGE(M:M),_xlfn.STDEV.S(M:M))</f>
        <v>1.8282305656009268</v>
      </c>
      <c r="O895">
        <f>STANDARDIZE(HyperP_results[[#This Row],[AvgOACC]],AVERAGE(P:P),_xlfn.STDEV.S(P:P))</f>
        <v>0.38139628083861521</v>
      </c>
      <c r="P895">
        <v>0.97575341525365555</v>
      </c>
      <c r="Q895">
        <f>_xlfn.STDEV.S(HyperP_results[[#This Row],[OACC Fold 1]:[OACC fold 5]])</f>
        <v>2.5554329378117148E-3</v>
      </c>
      <c r="R895">
        <v>0.97679686963685042</v>
      </c>
      <c r="S895">
        <v>0.97700281458090199</v>
      </c>
      <c r="T895">
        <v>0.97171689435024367</v>
      </c>
      <c r="U895">
        <v>0.97830713255989565</v>
      </c>
      <c r="V895">
        <v>0.97494336514038582</v>
      </c>
      <c r="W895">
        <f>STANDARDIZE(HyperP_results[[#This Row],[AvgROCAUC]],AVERAGE(Y:Y),_xlfn.STDEV.S(Y:Y))</f>
        <v>0.42513677165315145</v>
      </c>
      <c r="X895">
        <f>_xlfn.STDEV.S(HyperP_results[[#This Row],[ROC_AUC Fold 1]:[ROC_AUC Fold 5]])</f>
        <v>4.7634694970789842E-4</v>
      </c>
      <c r="Y895">
        <v>0.9969665250317693</v>
      </c>
      <c r="Z895">
        <v>0.99755096301844226</v>
      </c>
      <c r="AA895">
        <v>0.99685624679865448</v>
      </c>
      <c r="AB895">
        <v>0.99655290839302291</v>
      </c>
      <c r="AC895">
        <v>0.99737270803029954</v>
      </c>
      <c r="AD895">
        <v>0.99649979891842666</v>
      </c>
      <c r="AE895">
        <v>0.99822408838125032</v>
      </c>
      <c r="AF895">
        <v>0.99755560912854047</v>
      </c>
      <c r="AG895">
        <v>0.99486700231687752</v>
      </c>
      <c r="AH895">
        <v>0.99968144790151459</v>
      </c>
      <c r="AI895">
        <v>0.99807873514230649</v>
      </c>
      <c r="AJ895">
        <v>0.99639524790343237</v>
      </c>
      <c r="AK895">
        <v>0.99345437533416514</v>
      </c>
      <c r="AL895">
        <v>0.99927997947386382</v>
      </c>
      <c r="AM895">
        <v>0.99771080463255468</v>
      </c>
      <c r="AN895">
        <v>0.99662912360768874</v>
      </c>
      <c r="AO895">
        <v>0.99303470118220172</v>
      </c>
      <c r="AP895">
        <v>0.99918370575926219</v>
      </c>
      <c r="AQ895">
        <v>0.99875791505337219</v>
      </c>
      <c r="AR895">
        <v>0.99531213546608122</v>
      </c>
      <c r="AS895">
        <v>0.99480766945880128</v>
      </c>
      <c r="AT895">
        <v>0.99940154604411413</v>
      </c>
      <c r="AU895">
        <v>0.9979728571078611</v>
      </c>
      <c r="AV895">
        <v>0.99743569945703647</v>
      </c>
      <c r="AW895">
        <v>0.99184288302738666</v>
      </c>
      <c r="AX895">
        <v>0.99886898852304706</v>
      </c>
      <c r="AY895">
        <v>1275.7441634654999</v>
      </c>
      <c r="AZ895">
        <f>_xlfn.STDEV.S(HyperP_results[[#This Row],[Train Time Fold 1]:[Train Time Fold 5]])</f>
        <v>149.24325202384853</v>
      </c>
      <c r="BA895">
        <v>1426.8624036312103</v>
      </c>
      <c r="BB895">
        <v>1399.2758274078369</v>
      </c>
      <c r="BC895">
        <v>1202.8825962543488</v>
      </c>
      <c r="BD895">
        <v>1287.387375831604</v>
      </c>
      <c r="BE895">
        <v>1062.3126142024994</v>
      </c>
    </row>
    <row r="896" spans="1:57" x14ac:dyDescent="0.25">
      <c r="A896" t="s">
        <v>3</v>
      </c>
      <c r="B8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0.45820606641181727</v>
      </c>
      <c r="C896">
        <v>73</v>
      </c>
      <c r="D896">
        <v>0.9</v>
      </c>
      <c r="E896">
        <v>0.999</v>
      </c>
      <c r="F896">
        <v>256</v>
      </c>
      <c r="G896">
        <v>4</v>
      </c>
      <c r="H896">
        <v>8</v>
      </c>
      <c r="I896">
        <v>3</v>
      </c>
      <c r="J896">
        <v>0</v>
      </c>
      <c r="K896">
        <v>1</v>
      </c>
      <c r="L896" t="b">
        <v>0</v>
      </c>
      <c r="M8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6">
        <f>STANDARDIZE(HyperP_results[[#This Row],[Nparam]],AVERAGE(M:M),_xlfn.STDEV.S(M:M))</f>
        <v>1.8282305656009268</v>
      </c>
      <c r="O896">
        <f>STANDARDIZE(HyperP_results[[#This Row],[AvgOACC]],AVERAGE(P:P),_xlfn.STDEV.S(P:P))</f>
        <v>0.35763705088687686</v>
      </c>
      <c r="P896">
        <v>0.9750806617697535</v>
      </c>
      <c r="Q896">
        <f>_xlfn.STDEV.S(HyperP_results[[#This Row],[OACC Fold 1]:[OACC fold 5]])</f>
        <v>5.2961629771362583E-3</v>
      </c>
      <c r="R896">
        <v>0.97624768311937937</v>
      </c>
      <c r="S896">
        <v>0.97796389098647629</v>
      </c>
      <c r="T896">
        <v>0.97295256401455343</v>
      </c>
      <c r="U896">
        <v>0.96718610558110796</v>
      </c>
      <c r="V896">
        <v>0.98105306514725066</v>
      </c>
      <c r="W896">
        <f>STANDARDIZE(HyperP_results[[#This Row],[AvgROCAUC]],AVERAGE(Y:Y),_xlfn.STDEV.S(Y:Y))</f>
        <v>0.44557072768749206</v>
      </c>
      <c r="X896">
        <f>_xlfn.STDEV.S(HyperP_results[[#This Row],[ROC_AUC Fold 1]:[ROC_AUC Fold 5]])</f>
        <v>9.7949034747624327E-4</v>
      </c>
      <c r="Y896">
        <v>0.99710081449887356</v>
      </c>
      <c r="Z896">
        <v>0.99747337895731203</v>
      </c>
      <c r="AA896">
        <v>0.99724302555883948</v>
      </c>
      <c r="AB896">
        <v>0.996855828136472</v>
      </c>
      <c r="AC896">
        <v>0.99562760648788684</v>
      </c>
      <c r="AD896">
        <v>0.99830423335385721</v>
      </c>
      <c r="AE896">
        <v>0.99797412054587464</v>
      </c>
      <c r="AF896">
        <v>0.99703345768684681</v>
      </c>
      <c r="AG896">
        <v>0.99602061426958954</v>
      </c>
      <c r="AH896">
        <v>0.99941224631524317</v>
      </c>
      <c r="AI896">
        <v>0.99790677254855886</v>
      </c>
      <c r="AJ896">
        <v>0.99697294737083786</v>
      </c>
      <c r="AK896">
        <v>0.99479660488326493</v>
      </c>
      <c r="AL896">
        <v>0.9995883052729615</v>
      </c>
      <c r="AM896">
        <v>0.9975636575045228</v>
      </c>
      <c r="AN896">
        <v>0.99660849677414098</v>
      </c>
      <c r="AO896">
        <v>0.99414498306897159</v>
      </c>
      <c r="AP896">
        <v>0.99960272550412066</v>
      </c>
      <c r="AQ896">
        <v>0.99704497279943338</v>
      </c>
      <c r="AR896">
        <v>0.99393060051859639</v>
      </c>
      <c r="AS896">
        <v>0.99263158676409435</v>
      </c>
      <c r="AT896">
        <v>0.99898916190363363</v>
      </c>
      <c r="AU896">
        <v>0.99859875079736449</v>
      </c>
      <c r="AV896">
        <v>0.99821550115799118</v>
      </c>
      <c r="AW896">
        <v>0.99706343194914759</v>
      </c>
      <c r="AX896">
        <v>0.99975841803974363</v>
      </c>
      <c r="AY896">
        <v>1371.2605310440063</v>
      </c>
      <c r="AZ896">
        <f>_xlfn.STDEV.S(HyperP_results[[#This Row],[Train Time Fold 1]:[Train Time Fold 5]])</f>
        <v>258.98489985640811</v>
      </c>
      <c r="BA896">
        <v>1382.9943561553955</v>
      </c>
      <c r="BB896">
        <v>1773.9581525325775</v>
      </c>
      <c r="BC896">
        <v>1143.2104845046997</v>
      </c>
      <c r="BD896">
        <v>1142.7668015956879</v>
      </c>
      <c r="BE896">
        <v>1413.3728604316711</v>
      </c>
    </row>
    <row r="897" spans="1:57" x14ac:dyDescent="0.25">
      <c r="A897" t="s">
        <v>4</v>
      </c>
      <c r="B8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0.45713569595934062</v>
      </c>
      <c r="C897">
        <v>73</v>
      </c>
      <c r="D897">
        <v>0.85</v>
      </c>
      <c r="E897">
        <v>0.9</v>
      </c>
      <c r="F897">
        <v>256</v>
      </c>
      <c r="G897">
        <v>4</v>
      </c>
      <c r="H897">
        <v>8</v>
      </c>
      <c r="I897">
        <v>3</v>
      </c>
      <c r="J897">
        <v>0</v>
      </c>
      <c r="K897">
        <v>1</v>
      </c>
      <c r="L897" t="b">
        <v>0</v>
      </c>
      <c r="M8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7">
        <f>STANDARDIZE(HyperP_results[[#This Row],[Nparam]],AVERAGE(M:M),_xlfn.STDEV.S(M:M))</f>
        <v>1.8282305656009268</v>
      </c>
      <c r="O897">
        <f>STANDARDIZE(HyperP_results[[#This Row],[AvgOACC]],AVERAGE(P:P),_xlfn.STDEV.S(P:P))</f>
        <v>0.35278822844774971</v>
      </c>
      <c r="P897">
        <v>0.97494336514038582</v>
      </c>
      <c r="Q897">
        <f>_xlfn.STDEV.S(HyperP_results[[#This Row],[OACC Fold 1]:[OACC fold 5]])</f>
        <v>2.875045183136147E-3</v>
      </c>
      <c r="R897">
        <v>0.97583579323127623</v>
      </c>
      <c r="S897">
        <v>0.97514931008443739</v>
      </c>
      <c r="T897">
        <v>0.97391364042012774</v>
      </c>
      <c r="U897">
        <v>0.97096176288872105</v>
      </c>
      <c r="V897">
        <v>0.9788563190773667</v>
      </c>
      <c r="W897">
        <f>STANDARDIZE(HyperP_results[[#This Row],[AvgROCAUC]],AVERAGE(Y:Y),_xlfn.STDEV.S(Y:Y))</f>
        <v>0.43870514464786814</v>
      </c>
      <c r="X897">
        <f>_xlfn.STDEV.S(HyperP_results[[#This Row],[ROC_AUC Fold 1]:[ROC_AUC Fold 5]])</f>
        <v>6.5579574382960883E-4</v>
      </c>
      <c r="Y897">
        <v>0.99705569472440592</v>
      </c>
      <c r="Z897">
        <v>0.9975019355246485</v>
      </c>
      <c r="AA897">
        <v>0.99702146395452218</v>
      </c>
      <c r="AB897">
        <v>0.99764793608948132</v>
      </c>
      <c r="AC897">
        <v>0.99597695851431067</v>
      </c>
      <c r="AD897">
        <v>0.99713017953906713</v>
      </c>
      <c r="AE897">
        <v>0.99845730360724094</v>
      </c>
      <c r="AF897">
        <v>0.99740287057384069</v>
      </c>
      <c r="AG897">
        <v>0.99462651488148279</v>
      </c>
      <c r="AH897">
        <v>0.9995527717551449</v>
      </c>
      <c r="AI897">
        <v>0.99758306236928007</v>
      </c>
      <c r="AJ897">
        <v>0.99523479409828153</v>
      </c>
      <c r="AK897">
        <v>0.99589103249569289</v>
      </c>
      <c r="AL897">
        <v>0.99934136599575063</v>
      </c>
      <c r="AM897">
        <v>0.9979574065147494</v>
      </c>
      <c r="AN897">
        <v>0.99745665957873875</v>
      </c>
      <c r="AO897">
        <v>0.99605651844590981</v>
      </c>
      <c r="AP897">
        <v>0.99948485016834021</v>
      </c>
      <c r="AQ897">
        <v>0.99757949388023426</v>
      </c>
      <c r="AR897">
        <v>0.99461132305768918</v>
      </c>
      <c r="AS897">
        <v>0.99206213241846375</v>
      </c>
      <c r="AT897">
        <v>0.99908435840973231</v>
      </c>
      <c r="AU897">
        <v>0.99818787303971801</v>
      </c>
      <c r="AV897">
        <v>0.99590446258025755</v>
      </c>
      <c r="AW897">
        <v>0.99537563862650735</v>
      </c>
      <c r="AX897">
        <v>0.99930731184427812</v>
      </c>
      <c r="AY897">
        <v>1255.6588426113128</v>
      </c>
      <c r="AZ897">
        <f>_xlfn.STDEV.S(HyperP_results[[#This Row],[Train Time Fold 1]:[Train Time Fold 5]])</f>
        <v>86.772007687142761</v>
      </c>
      <c r="BA897">
        <v>1267.1848421096802</v>
      </c>
      <c r="BB897">
        <v>1267.4030590057373</v>
      </c>
      <c r="BC897">
        <v>1177.1085584163666</v>
      </c>
      <c r="BD897">
        <v>1178.064234495163</v>
      </c>
      <c r="BE897">
        <v>1388.5335190296173</v>
      </c>
    </row>
    <row r="898" spans="1:57" x14ac:dyDescent="0.25">
      <c r="A898" t="s">
        <v>7</v>
      </c>
      <c r="B8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0.45433698364840663</v>
      </c>
      <c r="C898">
        <v>69</v>
      </c>
      <c r="D898">
        <v>0.85</v>
      </c>
      <c r="E898">
        <v>0.999</v>
      </c>
      <c r="F898">
        <v>256</v>
      </c>
      <c r="G898">
        <v>4</v>
      </c>
      <c r="H898">
        <v>4</v>
      </c>
      <c r="I898">
        <v>3</v>
      </c>
      <c r="J898">
        <v>0</v>
      </c>
      <c r="K898">
        <v>1</v>
      </c>
      <c r="L898" t="b">
        <v>0</v>
      </c>
      <c r="M8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8">
        <f>STANDARDIZE(HyperP_results[[#This Row],[Nparam]],AVERAGE(M:M),_xlfn.STDEV.S(M:M))</f>
        <v>1.8282305656009268</v>
      </c>
      <c r="O898">
        <f>STANDARDIZE(HyperP_results[[#This Row],[AvgOACC]],AVERAGE(P:P),_xlfn.STDEV.S(P:P))</f>
        <v>0.31593717791036141</v>
      </c>
      <c r="P898">
        <v>0.97389991075719085</v>
      </c>
      <c r="Q898">
        <f>_xlfn.STDEV.S(HyperP_results[[#This Row],[OACC Fold 1]:[OACC fold 5]])</f>
        <v>3.070966839157216E-3</v>
      </c>
      <c r="R898">
        <v>0.97453147525228256</v>
      </c>
      <c r="S898">
        <v>0.97494336514038582</v>
      </c>
      <c r="T898">
        <v>0.97576714491659233</v>
      </c>
      <c r="U898">
        <v>0.97576714491659233</v>
      </c>
      <c r="V898">
        <v>0.96849042356010162</v>
      </c>
      <c r="W898">
        <f>STANDARDIZE(HyperP_results[[#This Row],[AvgROCAUC]],AVERAGE(Y:Y),_xlfn.STDEV.S(Y:Y))</f>
        <v>0.44432667383483943</v>
      </c>
      <c r="X898">
        <f>_xlfn.STDEV.S(HyperP_results[[#This Row],[ROC_AUC Fold 1]:[ROC_AUC Fold 5]])</f>
        <v>7.3058661594917749E-4</v>
      </c>
      <c r="Y898">
        <v>0.99709263872866827</v>
      </c>
      <c r="Z898">
        <v>0.99790536004036401</v>
      </c>
      <c r="AA898">
        <v>0.99723221045819022</v>
      </c>
      <c r="AB898">
        <v>0.99641103482944182</v>
      </c>
      <c r="AC898">
        <v>0.99764787754663209</v>
      </c>
      <c r="AD898">
        <v>0.9962667107687132</v>
      </c>
      <c r="AE898">
        <v>0.99803138032821226</v>
      </c>
      <c r="AF898">
        <v>0.99710779946125816</v>
      </c>
      <c r="AG898">
        <v>0.9973611358640766</v>
      </c>
      <c r="AH898">
        <v>0.99953002111156319</v>
      </c>
      <c r="AI898">
        <v>0.99803243158579613</v>
      </c>
      <c r="AJ898">
        <v>0.99712231601197754</v>
      </c>
      <c r="AK898">
        <v>0.99479144388997798</v>
      </c>
      <c r="AL898">
        <v>0.99952404619506685</v>
      </c>
      <c r="AM898">
        <v>0.99801740535354377</v>
      </c>
      <c r="AN898">
        <v>0.99749498771647993</v>
      </c>
      <c r="AO898">
        <v>0.99060840313669574</v>
      </c>
      <c r="AP898">
        <v>0.99921599328878996</v>
      </c>
      <c r="AQ898">
        <v>0.99817392699874452</v>
      </c>
      <c r="AR898">
        <v>0.99778559647099696</v>
      </c>
      <c r="AS898">
        <v>0.99532555100100983</v>
      </c>
      <c r="AT898">
        <v>0.99955206797892315</v>
      </c>
      <c r="AU898">
        <v>0.99740489832024459</v>
      </c>
      <c r="AV898">
        <v>0.99651863858454748</v>
      </c>
      <c r="AW898">
        <v>0.99310068021148923</v>
      </c>
      <c r="AX898">
        <v>0.99900012070480348</v>
      </c>
      <c r="AY898">
        <v>1241.1101923942565</v>
      </c>
      <c r="AZ898">
        <f>_xlfn.STDEV.S(HyperP_results[[#This Row],[Train Time Fold 1]:[Train Time Fold 5]])</f>
        <v>146.53728727524197</v>
      </c>
      <c r="BA898">
        <v>1270.1272311210632</v>
      </c>
      <c r="BB898">
        <v>1325.5272555351257</v>
      </c>
      <c r="BC898">
        <v>1353.3893594741821</v>
      </c>
      <c r="BD898">
        <v>1269.3999817371368</v>
      </c>
      <c r="BE898">
        <v>987.10713410377502</v>
      </c>
    </row>
    <row r="899" spans="1:57" x14ac:dyDescent="0.25">
      <c r="A899" t="s">
        <v>4</v>
      </c>
      <c r="B8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0.45278908466310119</v>
      </c>
      <c r="C899">
        <v>61</v>
      </c>
      <c r="D899">
        <v>0.85</v>
      </c>
      <c r="E899">
        <v>0.9</v>
      </c>
      <c r="F899">
        <v>256</v>
      </c>
      <c r="G899">
        <v>4</v>
      </c>
      <c r="H899">
        <v>1</v>
      </c>
      <c r="I899">
        <v>3</v>
      </c>
      <c r="J899">
        <v>0</v>
      </c>
      <c r="K899">
        <v>1</v>
      </c>
      <c r="L899" t="b">
        <v>0</v>
      </c>
      <c r="M8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899">
        <f>STANDARDIZE(HyperP_results[[#This Row],[Nparam]],AVERAGE(M:M),_xlfn.STDEV.S(M:M))</f>
        <v>1.8282305656009268</v>
      </c>
      <c r="O899">
        <f>STANDARDIZE(HyperP_results[[#This Row],[AvgOACC]],AVERAGE(P:P),_xlfn.STDEV.S(P:P))</f>
        <v>0.33630223215470412</v>
      </c>
      <c r="P899">
        <v>0.97447655660053534</v>
      </c>
      <c r="Q899">
        <f>_xlfn.STDEV.S(HyperP_results[[#This Row],[OACC Fold 1]:[OACC fold 5]])</f>
        <v>1.6153518802471791E-3</v>
      </c>
      <c r="R899">
        <v>0.97652227637811495</v>
      </c>
      <c r="S899">
        <v>0.97535525502848908</v>
      </c>
      <c r="T899">
        <v>0.97247202581176628</v>
      </c>
      <c r="U899">
        <v>0.9732958055879728</v>
      </c>
      <c r="V899">
        <v>0.97473742019633414</v>
      </c>
      <c r="W899">
        <f>STANDARDIZE(HyperP_results[[#This Row],[AvgROCAUC]],AVERAGE(Y:Y),_xlfn.STDEV.S(Y:Y))</f>
        <v>0.40770022202981737</v>
      </c>
      <c r="X899">
        <f>_xlfn.STDEV.S(HyperP_results[[#This Row],[ROC_AUC Fold 1]:[ROC_AUC Fold 5]])</f>
        <v>5.5285709682903754E-4</v>
      </c>
      <c r="Y899">
        <v>0.9968519341540597</v>
      </c>
      <c r="Z899">
        <v>0.99627115765436702</v>
      </c>
      <c r="AA899">
        <v>0.9968107248037642</v>
      </c>
      <c r="AB899">
        <v>0.99636543809738798</v>
      </c>
      <c r="AC899">
        <v>0.99727858231163558</v>
      </c>
      <c r="AD899">
        <v>0.99753376790314363</v>
      </c>
      <c r="AE899">
        <v>0.99824945358717065</v>
      </c>
      <c r="AF899">
        <v>0.99616490875681285</v>
      </c>
      <c r="AG899">
        <v>0.9897615546842512</v>
      </c>
      <c r="AH899">
        <v>0.99935121886285749</v>
      </c>
      <c r="AI899">
        <v>0.99773816626342748</v>
      </c>
      <c r="AJ899">
        <v>0.99673901611855587</v>
      </c>
      <c r="AK899">
        <v>0.99343514228004504</v>
      </c>
      <c r="AL899">
        <v>0.99941483161565003</v>
      </c>
      <c r="AM899">
        <v>0.9977489006642597</v>
      </c>
      <c r="AN899">
        <v>0.99641830033410295</v>
      </c>
      <c r="AO899">
        <v>0.99171281857066473</v>
      </c>
      <c r="AP899">
        <v>0.99920490522259986</v>
      </c>
      <c r="AQ899">
        <v>0.99781118526495649</v>
      </c>
      <c r="AR899">
        <v>0.99692682399348831</v>
      </c>
      <c r="AS899">
        <v>0.99503081744192945</v>
      </c>
      <c r="AT899">
        <v>0.99932868366097594</v>
      </c>
      <c r="AU899">
        <v>0.99822827412245563</v>
      </c>
      <c r="AV899">
        <v>0.99753281592198983</v>
      </c>
      <c r="AW899">
        <v>0.99453369126121305</v>
      </c>
      <c r="AX899">
        <v>0.99941457308560944</v>
      </c>
      <c r="AY899">
        <v>1209.9048716545105</v>
      </c>
      <c r="AZ899">
        <f>_xlfn.STDEV.S(HyperP_results[[#This Row],[Train Time Fold 1]:[Train Time Fold 5]])</f>
        <v>176.28507752852505</v>
      </c>
      <c r="BA899">
        <v>1203.8684225082397</v>
      </c>
      <c r="BB899">
        <v>1512.8867876529694</v>
      </c>
      <c r="BC899">
        <v>1153.6299710273743</v>
      </c>
      <c r="BD899">
        <v>1076.4697997570038</v>
      </c>
      <c r="BE899">
        <v>1102.6693773269653</v>
      </c>
    </row>
    <row r="900" spans="1:57" x14ac:dyDescent="0.25">
      <c r="A900" t="s">
        <v>4</v>
      </c>
      <c r="B9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0.44323035562581181</v>
      </c>
      <c r="C900">
        <v>69</v>
      </c>
      <c r="D900">
        <v>0.85</v>
      </c>
      <c r="E900">
        <v>0.9</v>
      </c>
      <c r="F900">
        <v>256</v>
      </c>
      <c r="G900">
        <v>4</v>
      </c>
      <c r="H900">
        <v>4</v>
      </c>
      <c r="I900">
        <v>3</v>
      </c>
      <c r="J900">
        <v>0</v>
      </c>
      <c r="K900">
        <v>1</v>
      </c>
      <c r="L900" t="b">
        <v>0</v>
      </c>
      <c r="M9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3163140</v>
      </c>
      <c r="N900">
        <f>STANDARDIZE(HyperP_results[[#This Row],[Nparam]],AVERAGE(M:M),_xlfn.STDEV.S(M:M))</f>
        <v>1.8282305656009268</v>
      </c>
      <c r="O900">
        <f>STANDARDIZE(HyperP_results[[#This Row],[AvgOACC]],AVERAGE(P:P),_xlfn.STDEV.S(P:P))</f>
        <v>0.29460235917819255</v>
      </c>
      <c r="P900">
        <v>0.9732958055879728</v>
      </c>
      <c r="Q900">
        <f>_xlfn.STDEV.S(HyperP_results[[#This Row],[OACC Fold 1]:[OACC fold 5]])</f>
        <v>3.0364756716683597E-3</v>
      </c>
      <c r="R900">
        <v>0.97720875952495367</v>
      </c>
      <c r="S900">
        <v>0.97370769547607605</v>
      </c>
      <c r="T900">
        <v>0.97405093704949541</v>
      </c>
      <c r="U900">
        <v>0.96876501681883709</v>
      </c>
      <c r="V900">
        <v>0.97274661907050186</v>
      </c>
      <c r="W900">
        <f>STANDARDIZE(HyperP_results[[#This Row],[AvgROCAUC]],AVERAGE(Y:Y),_xlfn.STDEV.S(Y:Y))</f>
        <v>0.34482667549274787</v>
      </c>
      <c r="X900">
        <f>_xlfn.STDEV.S(HyperP_results[[#This Row],[ROC_AUC Fold 1]:[ROC_AUC Fold 5]])</f>
        <v>8.4512328383619644E-4</v>
      </c>
      <c r="Y900">
        <v>0.99643873687374707</v>
      </c>
      <c r="Z900">
        <v>0.99716234306037921</v>
      </c>
      <c r="AA900">
        <v>0.99708933281977641</v>
      </c>
      <c r="AB900">
        <v>0.9959888580938564</v>
      </c>
      <c r="AC900">
        <v>0.99677672353185098</v>
      </c>
      <c r="AD900">
        <v>0.99517642686287255</v>
      </c>
      <c r="AE900">
        <v>0.9980812041509437</v>
      </c>
      <c r="AF900">
        <v>0.99667230293967568</v>
      </c>
      <c r="AG900">
        <v>0.99406088486900734</v>
      </c>
      <c r="AH900">
        <v>0.99942152467114842</v>
      </c>
      <c r="AI900">
        <v>0.99755955856440259</v>
      </c>
      <c r="AJ900">
        <v>0.99697155867019527</v>
      </c>
      <c r="AK900">
        <v>0.99492923127190647</v>
      </c>
      <c r="AL900">
        <v>0.99924589659683116</v>
      </c>
      <c r="AM900">
        <v>0.99805322526791151</v>
      </c>
      <c r="AN900">
        <v>0.99470349574835404</v>
      </c>
      <c r="AO900">
        <v>0.99137564605239703</v>
      </c>
      <c r="AP900">
        <v>0.99842902784489174</v>
      </c>
      <c r="AQ900">
        <v>0.99782724346566254</v>
      </c>
      <c r="AR900">
        <v>0.99543513731101652</v>
      </c>
      <c r="AS900">
        <v>0.9949360630903582</v>
      </c>
      <c r="AT900">
        <v>0.99891104274300135</v>
      </c>
      <c r="AU900">
        <v>0.99774745397951159</v>
      </c>
      <c r="AV900">
        <v>0.99611882241148042</v>
      </c>
      <c r="AW900">
        <v>0.98634397463316115</v>
      </c>
      <c r="AX900">
        <v>0.99894818489218229</v>
      </c>
      <c r="AY900">
        <v>1219.2548121452332</v>
      </c>
      <c r="AZ900">
        <f>_xlfn.STDEV.S(HyperP_results[[#This Row],[Train Time Fold 1]:[Train Time Fold 5]])</f>
        <v>142.06890217107207</v>
      </c>
      <c r="BA900">
        <v>1208.59850025177</v>
      </c>
      <c r="BB900">
        <v>1070.8320217132568</v>
      </c>
      <c r="BC900">
        <v>1455.1398684978485</v>
      </c>
      <c r="BD900">
        <v>1181.0429582595825</v>
      </c>
      <c r="BE900">
        <v>1180.6607120037079</v>
      </c>
    </row>
    <row r="901" spans="1:57" x14ac:dyDescent="0.25">
      <c r="A901" t="s">
        <v>7</v>
      </c>
      <c r="B9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0.42863569705303478</v>
      </c>
      <c r="C901">
        <v>97</v>
      </c>
      <c r="D901">
        <v>0.85</v>
      </c>
      <c r="E901">
        <v>0.999</v>
      </c>
      <c r="F901">
        <v>256</v>
      </c>
      <c r="G901">
        <v>5</v>
      </c>
      <c r="H901">
        <v>16</v>
      </c>
      <c r="I901">
        <v>3</v>
      </c>
      <c r="J901">
        <v>0</v>
      </c>
      <c r="K901">
        <v>1</v>
      </c>
      <c r="L901" t="b">
        <v>0</v>
      </c>
      <c r="M9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1">
        <f>STANDARDIZE(HyperP_results[[#This Row],[Nparam]],AVERAGE(M:M),_xlfn.STDEV.S(M:M))</f>
        <v>2.5056715482205809</v>
      </c>
      <c r="O901">
        <f>STANDARDIZE(HyperP_results[[#This Row],[AvgOACC]],AVERAGE(P:P),_xlfn.STDEV.S(P:P))</f>
        <v>0.48419131654816255</v>
      </c>
      <c r="P901">
        <v>0.97866410379625179</v>
      </c>
      <c r="Q901">
        <f>_xlfn.STDEV.S(HyperP_results[[#This Row],[OACC Fold 1]:[OACC fold 5]])</f>
        <v>2.3073391982466095E-3</v>
      </c>
      <c r="R901">
        <v>0.97679686963685042</v>
      </c>
      <c r="S901">
        <v>0.97597308986064391</v>
      </c>
      <c r="T901">
        <v>0.97933685728015374</v>
      </c>
      <c r="U901">
        <v>0.97947415390952153</v>
      </c>
      <c r="V901">
        <v>0.98173954829408938</v>
      </c>
      <c r="W901">
        <f>STANDARDIZE(HyperP_results[[#This Row],[AvgROCAUC]],AVERAGE(Y:Y),_xlfn.STDEV.S(Y:Y))</f>
        <v>0.52348998781562761</v>
      </c>
      <c r="X901">
        <f>_xlfn.STDEV.S(HyperP_results[[#This Row],[ROC_AUC Fold 1]:[ROC_AUC Fold 5]])</f>
        <v>3.4747313581148125E-4</v>
      </c>
      <c r="Y901">
        <v>0.99761289037405798</v>
      </c>
      <c r="Z901">
        <v>0.9977821236485398</v>
      </c>
      <c r="AA901">
        <v>0.99716325807109474</v>
      </c>
      <c r="AB901">
        <v>0.99738063009456479</v>
      </c>
      <c r="AC901">
        <v>0.99805195835315252</v>
      </c>
      <c r="AD901">
        <v>0.99768648170293828</v>
      </c>
      <c r="AE901">
        <v>0.99824072525585594</v>
      </c>
      <c r="AF901">
        <v>0.9978587347048512</v>
      </c>
      <c r="AG901">
        <v>0.99564794599893081</v>
      </c>
      <c r="AH901">
        <v>0.9995810951573818</v>
      </c>
      <c r="AI901">
        <v>0.99821658490968934</v>
      </c>
      <c r="AJ901">
        <v>0.99805057906965211</v>
      </c>
      <c r="AK901">
        <v>0.99298580169904349</v>
      </c>
      <c r="AL901">
        <v>0.99918607561796857</v>
      </c>
      <c r="AM901">
        <v>0.99833878154809541</v>
      </c>
      <c r="AN901">
        <v>0.99710357781130399</v>
      </c>
      <c r="AO901">
        <v>0.99474603457494204</v>
      </c>
      <c r="AP901">
        <v>0.99954445570550232</v>
      </c>
      <c r="AQ901">
        <v>0.99870325930358139</v>
      </c>
      <c r="AR901">
        <v>0.99857100852254843</v>
      </c>
      <c r="AS901">
        <v>0.99593491950335644</v>
      </c>
      <c r="AT901">
        <v>0.99954725644761</v>
      </c>
      <c r="AU901">
        <v>0.99816786056736662</v>
      </c>
      <c r="AV901">
        <v>0.99793102120231103</v>
      </c>
      <c r="AW901">
        <v>0.9958554624844056</v>
      </c>
      <c r="AX901">
        <v>0.99943844402603432</v>
      </c>
      <c r="AY901">
        <v>2055.9092078685762</v>
      </c>
      <c r="AZ901">
        <f>_xlfn.STDEV.S(HyperP_results[[#This Row],[Train Time Fold 1]:[Train Time Fold 5]])</f>
        <v>324.45218148746915</v>
      </c>
      <c r="BA901">
        <v>2010.2088980674744</v>
      </c>
      <c r="BB901">
        <v>1554.0389657020569</v>
      </c>
      <c r="BC901">
        <v>2055.3115646839142</v>
      </c>
      <c r="BD901">
        <v>2238.1508541107178</v>
      </c>
      <c r="BE901">
        <v>2421.835756778717</v>
      </c>
    </row>
    <row r="902" spans="1:57" x14ac:dyDescent="0.25">
      <c r="A902" t="s">
        <v>10</v>
      </c>
      <c r="B9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0.42504844820026816</v>
      </c>
      <c r="C902">
        <v>93</v>
      </c>
      <c r="D902">
        <v>0.9</v>
      </c>
      <c r="E902">
        <v>0.9</v>
      </c>
      <c r="F902">
        <v>256</v>
      </c>
      <c r="G902">
        <v>5</v>
      </c>
      <c r="H902">
        <v>8</v>
      </c>
      <c r="I902">
        <v>3</v>
      </c>
      <c r="J902">
        <v>0</v>
      </c>
      <c r="K902">
        <v>1</v>
      </c>
      <c r="L902" t="b">
        <v>0</v>
      </c>
      <c r="M9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2">
        <f>STANDARDIZE(HyperP_results[[#This Row],[Nparam]],AVERAGE(M:M),_xlfn.STDEV.S(M:M))</f>
        <v>2.5056715482205809</v>
      </c>
      <c r="O902">
        <f>STANDARDIZE(HyperP_results[[#This Row],[AvgOACC]],AVERAGE(P:P),_xlfn.STDEV.S(P:P))</f>
        <v>0.4473402660107782</v>
      </c>
      <c r="P902">
        <v>0.97762064941305693</v>
      </c>
      <c r="Q902">
        <f>_xlfn.STDEV.S(HyperP_results[[#This Row],[OACC Fold 1]:[OACC fold 5]])</f>
        <v>7.6289252319944854E-4</v>
      </c>
      <c r="R902">
        <v>0.97768929772774082</v>
      </c>
      <c r="S902">
        <v>0.97851307750394723</v>
      </c>
      <c r="T902">
        <v>0.97816983593052786</v>
      </c>
      <c r="U902">
        <v>0.97707146289558588</v>
      </c>
      <c r="V902">
        <v>0.97665957300748263</v>
      </c>
      <c r="W902">
        <f>STANDARDIZE(HyperP_results[[#This Row],[AvgROCAUC]],AVERAGE(Y:Y),_xlfn.STDEV.S(Y:Y))</f>
        <v>0.51620462506457643</v>
      </c>
      <c r="X902">
        <f>_xlfn.STDEV.S(HyperP_results[[#This Row],[ROC_AUC Fold 1]:[ROC_AUC Fold 5]])</f>
        <v>2.5516671026446614E-4</v>
      </c>
      <c r="Y902">
        <v>0.99756501185851965</v>
      </c>
      <c r="Z902">
        <v>0.99780043738539403</v>
      </c>
      <c r="AA902">
        <v>0.99748174227153674</v>
      </c>
      <c r="AB902">
        <v>0.99724310177047648</v>
      </c>
      <c r="AC902">
        <v>0.9974498303697984</v>
      </c>
      <c r="AD902">
        <v>0.99784994749539291</v>
      </c>
      <c r="AE902">
        <v>0.99854288947695014</v>
      </c>
      <c r="AF902">
        <v>0.99693898901111933</v>
      </c>
      <c r="AG902">
        <v>0.99612149498009861</v>
      </c>
      <c r="AH902">
        <v>0.9997429349628616</v>
      </c>
      <c r="AI902">
        <v>0.9982716071529496</v>
      </c>
      <c r="AJ902">
        <v>0.99676399421411765</v>
      </c>
      <c r="AK902">
        <v>0.99544785540307734</v>
      </c>
      <c r="AL902">
        <v>0.99923103111949074</v>
      </c>
      <c r="AM902">
        <v>0.99793126974363</v>
      </c>
      <c r="AN902">
        <v>0.99741235077022894</v>
      </c>
      <c r="AO902">
        <v>0.99425533178874836</v>
      </c>
      <c r="AP902">
        <v>0.99941557848021234</v>
      </c>
      <c r="AQ902">
        <v>0.99827252338662353</v>
      </c>
      <c r="AR902">
        <v>0.99763757949848286</v>
      </c>
      <c r="AS902">
        <v>0.99482203855521878</v>
      </c>
      <c r="AT902">
        <v>0.99924790738603675</v>
      </c>
      <c r="AU902">
        <v>0.99839616670977782</v>
      </c>
      <c r="AV902">
        <v>0.99794379724822491</v>
      </c>
      <c r="AW902">
        <v>0.99572216776569833</v>
      </c>
      <c r="AX902">
        <v>0.9996311350830378</v>
      </c>
      <c r="AY902">
        <v>1624.5528170108796</v>
      </c>
      <c r="AZ902">
        <f>_xlfn.STDEV.S(HyperP_results[[#This Row],[Train Time Fold 1]:[Train Time Fold 5]])</f>
        <v>51.10892271805811</v>
      </c>
      <c r="BA902">
        <v>1685.4876265525818</v>
      </c>
      <c r="BB902">
        <v>1647.805600643158</v>
      </c>
      <c r="BC902">
        <v>1571.4546308517456</v>
      </c>
      <c r="BD902">
        <v>1647.0347619056702</v>
      </c>
      <c r="BE902">
        <v>1570.9814651012421</v>
      </c>
    </row>
    <row r="903" spans="1:57" x14ac:dyDescent="0.25">
      <c r="A903" t="s">
        <v>3</v>
      </c>
      <c r="B9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0.42442554257001786</v>
      </c>
      <c r="C903">
        <v>97</v>
      </c>
      <c r="D903">
        <v>0.9</v>
      </c>
      <c r="E903">
        <v>0.999</v>
      </c>
      <c r="F903">
        <v>256</v>
      </c>
      <c r="G903">
        <v>5</v>
      </c>
      <c r="H903">
        <v>16</v>
      </c>
      <c r="I903">
        <v>3</v>
      </c>
      <c r="J903">
        <v>0</v>
      </c>
      <c r="K903">
        <v>1</v>
      </c>
      <c r="L903" t="b">
        <v>0</v>
      </c>
      <c r="M9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3">
        <f>STANDARDIZE(HyperP_results[[#This Row],[Nparam]],AVERAGE(M:M),_xlfn.STDEV.S(M:M))</f>
        <v>2.5056715482205809</v>
      </c>
      <c r="O903">
        <f>STANDARDIZE(HyperP_results[[#This Row],[AvgOACC]],AVERAGE(P:P),_xlfn.STDEV.S(P:P))</f>
        <v>0.46043208659642815</v>
      </c>
      <c r="P903">
        <v>0.97799135031234985</v>
      </c>
      <c r="Q903">
        <f>_xlfn.STDEV.S(HyperP_results[[#This Row],[OACC Fold 1]:[OACC fold 5]])</f>
        <v>1.7620031278540013E-3</v>
      </c>
      <c r="R903">
        <v>0.97865037413331502</v>
      </c>
      <c r="S903">
        <v>0.97755200109837304</v>
      </c>
      <c r="T903">
        <v>0.97672822132216652</v>
      </c>
      <c r="U903">
        <v>0.9807098235738313</v>
      </c>
      <c r="V903">
        <v>0.97631633143406327</v>
      </c>
      <c r="W903">
        <f>STANDARDIZE(HyperP_results[[#This Row],[AvgROCAUC]],AVERAGE(Y:Y),_xlfn.STDEV.S(Y:Y))</f>
        <v>0.49593231317082148</v>
      </c>
      <c r="X903">
        <f>_xlfn.STDEV.S(HyperP_results[[#This Row],[ROC_AUC Fold 1]:[ROC_AUC Fold 5]])</f>
        <v>4.6776494654215842E-4</v>
      </c>
      <c r="Y903">
        <v>0.99743178469699456</v>
      </c>
      <c r="Z903">
        <v>0.99801130986289566</v>
      </c>
      <c r="AA903">
        <v>0.9974101078363059</v>
      </c>
      <c r="AB903">
        <v>0.99686491660855836</v>
      </c>
      <c r="AC903">
        <v>0.9971065092275605</v>
      </c>
      <c r="AD903">
        <v>0.99776607994965227</v>
      </c>
      <c r="AE903">
        <v>0.99869768474501797</v>
      </c>
      <c r="AF903">
        <v>0.99812203234672625</v>
      </c>
      <c r="AG903">
        <v>0.99528730766945872</v>
      </c>
      <c r="AH903">
        <v>0.99972788276938063</v>
      </c>
      <c r="AI903">
        <v>0.99821332504672311</v>
      </c>
      <c r="AJ903">
        <v>0.9980628922153516</v>
      </c>
      <c r="AK903">
        <v>0.99438736410621997</v>
      </c>
      <c r="AL903">
        <v>0.99947504038957369</v>
      </c>
      <c r="AM903">
        <v>0.99784550062718613</v>
      </c>
      <c r="AN903">
        <v>0.99734910008495148</v>
      </c>
      <c r="AO903">
        <v>0.99284433850175258</v>
      </c>
      <c r="AP903">
        <v>0.99947709426711939</v>
      </c>
      <c r="AQ903">
        <v>0.99794841778017984</v>
      </c>
      <c r="AR903">
        <v>0.99810196099343562</v>
      </c>
      <c r="AS903">
        <v>0.9938281946177151</v>
      </c>
      <c r="AT903">
        <v>0.99938294624396351</v>
      </c>
      <c r="AU903">
        <v>0.99818714005277898</v>
      </c>
      <c r="AV903">
        <v>0.99779796516472208</v>
      </c>
      <c r="AW903">
        <v>0.99606034277906486</v>
      </c>
      <c r="AX903">
        <v>0.99933075190130161</v>
      </c>
      <c r="AY903">
        <v>2085.9180580139159</v>
      </c>
      <c r="AZ903">
        <f>_xlfn.STDEV.S(HyperP_results[[#This Row],[Train Time Fold 1]:[Train Time Fold 5]])</f>
        <v>276.26671350109791</v>
      </c>
      <c r="BA903">
        <v>1959.6725356578827</v>
      </c>
      <c r="BB903">
        <v>1873.3123934268951</v>
      </c>
      <c r="BC903">
        <v>2359.2481162548065</v>
      </c>
      <c r="BD903">
        <v>2407.9002134799957</v>
      </c>
      <c r="BE903">
        <v>1829.45703125</v>
      </c>
    </row>
    <row r="904" spans="1:57" x14ac:dyDescent="0.25">
      <c r="A904" t="s">
        <v>7</v>
      </c>
      <c r="B9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0.42120826848185472</v>
      </c>
      <c r="C904">
        <v>81</v>
      </c>
      <c r="D904">
        <v>0.85</v>
      </c>
      <c r="E904">
        <v>0.999</v>
      </c>
      <c r="F904">
        <v>256</v>
      </c>
      <c r="G904">
        <v>5</v>
      </c>
      <c r="H904">
        <v>1</v>
      </c>
      <c r="I904">
        <v>3</v>
      </c>
      <c r="J904">
        <v>0</v>
      </c>
      <c r="K904">
        <v>1</v>
      </c>
      <c r="L904" t="b">
        <v>0</v>
      </c>
      <c r="M9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4">
        <f>STANDARDIZE(HyperP_results[[#This Row],[Nparam]],AVERAGE(M:M),_xlfn.STDEV.S(M:M))</f>
        <v>2.5056715482205809</v>
      </c>
      <c r="O904">
        <f>STANDARDIZE(HyperP_results[[#This Row],[AvgOACC]],AVERAGE(P:P),_xlfn.STDEV.S(P:P))</f>
        <v>0.40467062854643654</v>
      </c>
      <c r="P904">
        <v>0.97641243907462072</v>
      </c>
      <c r="Q904">
        <f>_xlfn.STDEV.S(HyperP_results[[#This Row],[OACC Fold 1]:[OACC fold 5]])</f>
        <v>2.2573712069778916E-3</v>
      </c>
      <c r="R904">
        <v>0.9732958055879728</v>
      </c>
      <c r="S904">
        <v>0.97611038649001169</v>
      </c>
      <c r="T904">
        <v>0.97734605615432146</v>
      </c>
      <c r="U904">
        <v>0.97583579323127623</v>
      </c>
      <c r="V904">
        <v>0.97947415390952153</v>
      </c>
      <c r="W904">
        <f>STANDARDIZE(HyperP_results[[#This Row],[AvgROCAUC]],AVERAGE(Y:Y),_xlfn.STDEV.S(Y:Y))</f>
        <v>0.51154597290672588</v>
      </c>
      <c r="X904">
        <f>_xlfn.STDEV.S(HyperP_results[[#This Row],[ROC_AUC Fold 1]:[ROC_AUC Fold 5]])</f>
        <v>2.7639025061348136E-4</v>
      </c>
      <c r="Y904">
        <v>0.99753439576466829</v>
      </c>
      <c r="Z904">
        <v>0.99731854147181709</v>
      </c>
      <c r="AA904">
        <v>0.99770726972828772</v>
      </c>
      <c r="AB904">
        <v>0.99729161461812943</v>
      </c>
      <c r="AC904">
        <v>0.99742299781305632</v>
      </c>
      <c r="AD904">
        <v>0.9979315551920509</v>
      </c>
      <c r="AE904">
        <v>0.9976791993930868</v>
      </c>
      <c r="AF904">
        <v>0.99697055880573227</v>
      </c>
      <c r="AG904">
        <v>0.9953357987286876</v>
      </c>
      <c r="AH904">
        <v>0.99965033811995008</v>
      </c>
      <c r="AI904">
        <v>0.99844357939126205</v>
      </c>
      <c r="AJ904">
        <v>0.99770719969070853</v>
      </c>
      <c r="AK904">
        <v>0.99533880621398441</v>
      </c>
      <c r="AL904">
        <v>0.99934784360954809</v>
      </c>
      <c r="AM904">
        <v>0.99771775836391141</v>
      </c>
      <c r="AN904">
        <v>0.99758369791354218</v>
      </c>
      <c r="AO904">
        <v>0.99546118487494806</v>
      </c>
      <c r="AP904">
        <v>0.99962437021363937</v>
      </c>
      <c r="AQ904">
        <v>0.99794801270845035</v>
      </c>
      <c r="AR904">
        <v>0.99655552247362023</v>
      </c>
      <c r="AS904">
        <v>0.99637675993584029</v>
      </c>
      <c r="AT904">
        <v>0.99936907179844592</v>
      </c>
      <c r="AU904">
        <v>0.99852573179583537</v>
      </c>
      <c r="AV904">
        <v>0.99827977022374015</v>
      </c>
      <c r="AW904">
        <v>0.9956462751737658</v>
      </c>
      <c r="AX904">
        <v>0.99965927176913438</v>
      </c>
      <c r="AY904">
        <v>1739.8987248420715</v>
      </c>
      <c r="AZ904">
        <f>_xlfn.STDEV.S(HyperP_results[[#This Row],[Train Time Fold 1]:[Train Time Fold 5]])</f>
        <v>309.70872404181966</v>
      </c>
      <c r="BA904">
        <v>1509.817794084549</v>
      </c>
      <c r="BB904">
        <v>1477.8613057136536</v>
      </c>
      <c r="BC904">
        <v>1575.4325835704803</v>
      </c>
      <c r="BD904">
        <v>2166.8733463287354</v>
      </c>
      <c r="BE904">
        <v>1969.5085945129395</v>
      </c>
    </row>
    <row r="905" spans="1:57" x14ac:dyDescent="0.25">
      <c r="A905" t="s">
        <v>7</v>
      </c>
      <c r="B9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0.42107098475523597</v>
      </c>
      <c r="C905">
        <v>93</v>
      </c>
      <c r="D905">
        <v>0.85</v>
      </c>
      <c r="E905">
        <v>0.999</v>
      </c>
      <c r="F905">
        <v>256</v>
      </c>
      <c r="G905">
        <v>5</v>
      </c>
      <c r="H905">
        <v>8</v>
      </c>
      <c r="I905">
        <v>3</v>
      </c>
      <c r="J905">
        <v>0</v>
      </c>
      <c r="K905">
        <v>1</v>
      </c>
      <c r="L905" t="b">
        <v>0</v>
      </c>
      <c r="M9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5">
        <f>STANDARDIZE(HyperP_results[[#This Row],[Nparam]],AVERAGE(M:M),_xlfn.STDEV.S(M:M))</f>
        <v>2.5056715482205809</v>
      </c>
      <c r="O905">
        <f>STANDARDIZE(HyperP_results[[#This Row],[AvgOACC]],AVERAGE(P:P),_xlfn.STDEV.S(P:P))</f>
        <v>0.41388339118078554</v>
      </c>
      <c r="P905">
        <v>0.97667330267041952</v>
      </c>
      <c r="Q905">
        <f>_xlfn.STDEV.S(HyperP_results[[#This Row],[OACC Fold 1]:[OACC fold 5]])</f>
        <v>4.5627638271061042E-3</v>
      </c>
      <c r="R905">
        <v>0.97748335278368914</v>
      </c>
      <c r="S905">
        <v>0.9686277201894693</v>
      </c>
      <c r="T905">
        <v>0.97871902244799891</v>
      </c>
      <c r="U905">
        <v>0.97892496739205048</v>
      </c>
      <c r="V905">
        <v>0.97961145053888932</v>
      </c>
      <c r="W905">
        <f>STANDARDIZE(HyperP_results[[#This Row],[AvgROCAUC]],AVERAGE(Y:Y),_xlfn.STDEV.S(Y:Y))</f>
        <v>0.50090766154770339</v>
      </c>
      <c r="X905">
        <f>_xlfn.STDEV.S(HyperP_results[[#This Row],[ROC_AUC Fold 1]:[ROC_AUC Fold 5]])</f>
        <v>7.2313983662235389E-4</v>
      </c>
      <c r="Y905">
        <v>0.99746448207977578</v>
      </c>
      <c r="Z905">
        <v>0.99764762963073028</v>
      </c>
      <c r="AA905">
        <v>0.9965998218886617</v>
      </c>
      <c r="AB905">
        <v>0.99681555361673224</v>
      </c>
      <c r="AC905">
        <v>0.99808280003535177</v>
      </c>
      <c r="AD905">
        <v>0.99817660522740337</v>
      </c>
      <c r="AE905">
        <v>0.99808435792369488</v>
      </c>
      <c r="AF905">
        <v>0.99652674859630141</v>
      </c>
      <c r="AG905">
        <v>0.99666714934949208</v>
      </c>
      <c r="AH905">
        <v>0.99972248236408601</v>
      </c>
      <c r="AI905">
        <v>0.99730428621828315</v>
      </c>
      <c r="AJ905">
        <v>0.9966235873211261</v>
      </c>
      <c r="AK905">
        <v>0.99367473860868538</v>
      </c>
      <c r="AL905">
        <v>0.99912053825265057</v>
      </c>
      <c r="AM905">
        <v>0.99785542488455947</v>
      </c>
      <c r="AN905">
        <v>0.99768622105299798</v>
      </c>
      <c r="AO905">
        <v>0.99320167231034284</v>
      </c>
      <c r="AP905">
        <v>0.99944512271875241</v>
      </c>
      <c r="AQ905">
        <v>0.998455538651848</v>
      </c>
      <c r="AR905">
        <v>0.99815745347112206</v>
      </c>
      <c r="AS905">
        <v>0.99693121398443529</v>
      </c>
      <c r="AT905">
        <v>0.99921006146063385</v>
      </c>
      <c r="AU905">
        <v>0.99859227929425709</v>
      </c>
      <c r="AV905">
        <v>0.99784551427473156</v>
      </c>
      <c r="AW905">
        <v>0.99665003267391439</v>
      </c>
      <c r="AX905">
        <v>0.99979416699926071</v>
      </c>
      <c r="AY905">
        <v>1943.4890753269196</v>
      </c>
      <c r="AZ905">
        <f>_xlfn.STDEV.S(HyperP_results[[#This Row],[Train Time Fold 1]:[Train Time Fold 5]])</f>
        <v>344.89815574692528</v>
      </c>
      <c r="BA905">
        <v>1896.3504719734192</v>
      </c>
      <c r="BB905">
        <v>1393.1119556427002</v>
      </c>
      <c r="BC905">
        <v>2013.7224097251892</v>
      </c>
      <c r="BD905">
        <v>2091.5105273723602</v>
      </c>
      <c r="BE905">
        <v>2322.750011920929</v>
      </c>
    </row>
    <row r="906" spans="1:57" x14ac:dyDescent="0.25">
      <c r="A906" t="s">
        <v>3</v>
      </c>
      <c r="B9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0.42084887431684159</v>
      </c>
      <c r="C906">
        <v>93</v>
      </c>
      <c r="D906">
        <v>0.9</v>
      </c>
      <c r="E906">
        <v>0.999</v>
      </c>
      <c r="F906">
        <v>256</v>
      </c>
      <c r="G906">
        <v>5</v>
      </c>
      <c r="H906">
        <v>8</v>
      </c>
      <c r="I906">
        <v>3</v>
      </c>
      <c r="J906">
        <v>0</v>
      </c>
      <c r="K906">
        <v>1</v>
      </c>
      <c r="L906" t="b">
        <v>0</v>
      </c>
      <c r="M9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6">
        <f>STANDARDIZE(HyperP_results[[#This Row],[Nparam]],AVERAGE(M:M),_xlfn.STDEV.S(M:M))</f>
        <v>2.5056715482205809</v>
      </c>
      <c r="O906">
        <f>STANDARDIZE(HyperP_results[[#This Row],[AvgOACC]],AVERAGE(P:P),_xlfn.STDEV.S(P:P))</f>
        <v>0.39933692386339625</v>
      </c>
      <c r="P906">
        <v>0.97626141278231626</v>
      </c>
      <c r="Q906">
        <f>_xlfn.STDEV.S(HyperP_results[[#This Row],[OACC Fold 1]:[OACC fold 5]])</f>
        <v>1.4246799607697163E-3</v>
      </c>
      <c r="R906">
        <v>0.97672822132216652</v>
      </c>
      <c r="S906">
        <v>0.97775794604242461</v>
      </c>
      <c r="T906">
        <v>0.97549255165785675</v>
      </c>
      <c r="U906">
        <v>0.97714011121026978</v>
      </c>
      <c r="V906">
        <v>0.9741882336788632</v>
      </c>
      <c r="W906">
        <f>STANDARDIZE(HyperP_results[[#This Row],[AvgROCAUC]],AVERAGE(Y:Y),_xlfn.STDEV.S(Y:Y))</f>
        <v>0.51241707194841157</v>
      </c>
      <c r="X906">
        <f>_xlfn.STDEV.S(HyperP_results[[#This Row],[ROC_AUC Fold 1]:[ROC_AUC Fold 5]])</f>
        <v>2.9165849231023227E-4</v>
      </c>
      <c r="Y906">
        <v>0.99754012052133834</v>
      </c>
      <c r="Z906">
        <v>0.99764707319541257</v>
      </c>
      <c r="AA906">
        <v>0.99756850111120332</v>
      </c>
      <c r="AB906">
        <v>0.99703518272843761</v>
      </c>
      <c r="AC906">
        <v>0.99777364877252095</v>
      </c>
      <c r="AD906">
        <v>0.99767619679911712</v>
      </c>
      <c r="AE906">
        <v>0.99835195602386984</v>
      </c>
      <c r="AF906">
        <v>0.99735654352039682</v>
      </c>
      <c r="AG906">
        <v>0.99579256519931081</v>
      </c>
      <c r="AH906">
        <v>0.99948074241324925</v>
      </c>
      <c r="AI906">
        <v>0.99817976196056257</v>
      </c>
      <c r="AJ906">
        <v>0.99822442587412219</v>
      </c>
      <c r="AK906">
        <v>0.99469784055129795</v>
      </c>
      <c r="AL906">
        <v>0.99961961613344663</v>
      </c>
      <c r="AM906">
        <v>0.99780997969433305</v>
      </c>
      <c r="AN906">
        <v>0.9974716390296724</v>
      </c>
      <c r="AO906">
        <v>0.99372612576486663</v>
      </c>
      <c r="AP906">
        <v>0.9992775234384772</v>
      </c>
      <c r="AQ906">
        <v>0.99842659531231692</v>
      </c>
      <c r="AR906">
        <v>0.99785462415094839</v>
      </c>
      <c r="AS906">
        <v>0.99555478821362797</v>
      </c>
      <c r="AT906">
        <v>0.99947468132007278</v>
      </c>
      <c r="AU906">
        <v>0.99817253818138618</v>
      </c>
      <c r="AV906">
        <v>0.99774158391862433</v>
      </c>
      <c r="AW906">
        <v>0.9959913933939285</v>
      </c>
      <c r="AX906">
        <v>0.99936303943082949</v>
      </c>
      <c r="AY906">
        <v>1632.5404941558838</v>
      </c>
      <c r="AZ906">
        <f>_xlfn.STDEV.S(HyperP_results[[#This Row],[Train Time Fold 1]:[Train Time Fold 5]])</f>
        <v>244.19291462956781</v>
      </c>
      <c r="BA906">
        <v>1284.6001560688019</v>
      </c>
      <c r="BB906">
        <v>1852.0578775405884</v>
      </c>
      <c r="BC906">
        <v>1738.2613687515259</v>
      </c>
      <c r="BD906">
        <v>1813.9441175460815</v>
      </c>
      <c r="BE906">
        <v>1473.8389508724213</v>
      </c>
    </row>
    <row r="907" spans="1:57" x14ac:dyDescent="0.25">
      <c r="A907" t="s">
        <v>4</v>
      </c>
      <c r="B9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0.42048311444328224</v>
      </c>
      <c r="C907">
        <v>93</v>
      </c>
      <c r="D907">
        <v>0.85</v>
      </c>
      <c r="E907">
        <v>0.9</v>
      </c>
      <c r="F907">
        <v>256</v>
      </c>
      <c r="G907">
        <v>5</v>
      </c>
      <c r="H907">
        <v>8</v>
      </c>
      <c r="I907">
        <v>3</v>
      </c>
      <c r="J907">
        <v>0</v>
      </c>
      <c r="K907">
        <v>1</v>
      </c>
      <c r="L907" t="b">
        <v>0</v>
      </c>
      <c r="M9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7">
        <f>STANDARDIZE(HyperP_results[[#This Row],[Nparam]],AVERAGE(M:M),_xlfn.STDEV.S(M:M))</f>
        <v>2.5056715482205809</v>
      </c>
      <c r="O907">
        <f>STANDARDIZE(HyperP_results[[#This Row],[AvgOACC]],AVERAGE(P:P),_xlfn.STDEV.S(P:P))</f>
        <v>0.41873221361991664</v>
      </c>
      <c r="P907">
        <v>0.97681059929978731</v>
      </c>
      <c r="Q907">
        <f>_xlfn.STDEV.S(HyperP_results[[#This Row],[OACC Fold 1]:[OACC fold 5]])</f>
        <v>1.6888043519390644E-3</v>
      </c>
      <c r="R907">
        <v>0.97748335278368914</v>
      </c>
      <c r="S907">
        <v>0.97844442918926344</v>
      </c>
      <c r="T907">
        <v>0.97528660671380518</v>
      </c>
      <c r="U907">
        <v>0.97473742019633414</v>
      </c>
      <c r="V907">
        <v>0.97810118761584408</v>
      </c>
      <c r="W907">
        <f>STANDARDIZE(HyperP_results[[#This Row],[AvgROCAUC]],AVERAGE(Y:Y),_xlfn.STDEV.S(Y:Y))</f>
        <v>0.4890959812385608</v>
      </c>
      <c r="X907">
        <f>_xlfn.STDEV.S(HyperP_results[[#This Row],[ROC_AUC Fold 1]:[ROC_AUC Fold 5]])</f>
        <v>6.2240294571517998E-4</v>
      </c>
      <c r="Y907">
        <v>0.99738685715723729</v>
      </c>
      <c r="Z907">
        <v>0.99771622559062978</v>
      </c>
      <c r="AA907">
        <v>0.99772048932570412</v>
      </c>
      <c r="AB907">
        <v>0.99628322435368022</v>
      </c>
      <c r="AC907">
        <v>0.99752154620361522</v>
      </c>
      <c r="AD907">
        <v>0.99769280031255703</v>
      </c>
      <c r="AE907">
        <v>0.99859399602682497</v>
      </c>
      <c r="AF907">
        <v>0.99680861779477303</v>
      </c>
      <c r="AG907">
        <v>0.99587907681340215</v>
      </c>
      <c r="AH907">
        <v>0.99955047371033867</v>
      </c>
      <c r="AI907">
        <v>0.99826133569123654</v>
      </c>
      <c r="AJ907">
        <v>0.99828938003218837</v>
      </c>
      <c r="AK907">
        <v>0.99537166577555991</v>
      </c>
      <c r="AL907">
        <v>0.99931331548633451</v>
      </c>
      <c r="AM907">
        <v>0.99751795191104176</v>
      </c>
      <c r="AN907">
        <v>0.9959873587506286</v>
      </c>
      <c r="AO907">
        <v>0.99304732519455829</v>
      </c>
      <c r="AP907">
        <v>0.9985249712155525</v>
      </c>
      <c r="AQ907">
        <v>0.99801759824484337</v>
      </c>
      <c r="AR907">
        <v>0.99735820996116831</v>
      </c>
      <c r="AS907">
        <v>0.99606754589199797</v>
      </c>
      <c r="AT907">
        <v>0.99894881685450387</v>
      </c>
      <c r="AU907">
        <v>0.99806202111118114</v>
      </c>
      <c r="AV907">
        <v>0.99793957559827084</v>
      </c>
      <c r="AW907">
        <v>0.99578105507039738</v>
      </c>
      <c r="AX907">
        <v>0.9994388749094355</v>
      </c>
      <c r="AY907">
        <v>1521.305102443695</v>
      </c>
      <c r="AZ907">
        <f>_xlfn.STDEV.S(HyperP_results[[#This Row],[Train Time Fold 1]:[Train Time Fold 5]])</f>
        <v>142.36388687475093</v>
      </c>
      <c r="BA907">
        <v>1580.7371559143066</v>
      </c>
      <c r="BB907">
        <v>1392.5917377471924</v>
      </c>
      <c r="BC907">
        <v>1732.181257724762</v>
      </c>
      <c r="BD907">
        <v>1393.5985286235809</v>
      </c>
      <c r="BE907">
        <v>1507.4168322086334</v>
      </c>
    </row>
    <row r="908" spans="1:57" x14ac:dyDescent="0.25">
      <c r="A908" t="s">
        <v>7</v>
      </c>
      <c r="B9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0.42005650003125788</v>
      </c>
      <c r="C908">
        <v>85</v>
      </c>
      <c r="D908">
        <v>0.85</v>
      </c>
      <c r="E908">
        <v>0.999</v>
      </c>
      <c r="F908">
        <v>256</v>
      </c>
      <c r="G908">
        <v>5</v>
      </c>
      <c r="H908">
        <v>2</v>
      </c>
      <c r="I908">
        <v>3</v>
      </c>
      <c r="J908">
        <v>0</v>
      </c>
      <c r="K908">
        <v>1</v>
      </c>
      <c r="L908" t="b">
        <v>0</v>
      </c>
      <c r="M9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8">
        <f>STANDARDIZE(HyperP_results[[#This Row],[Nparam]],AVERAGE(M:M),_xlfn.STDEV.S(M:M))</f>
        <v>2.5056715482205809</v>
      </c>
      <c r="O908">
        <f>STANDARDIZE(HyperP_results[[#This Row],[AvgOACC]],AVERAGE(P:P),_xlfn.STDEV.S(P:P))</f>
        <v>0.38285092757035061</v>
      </c>
      <c r="P908">
        <v>0.97579460424246578</v>
      </c>
      <c r="Q908">
        <f>_xlfn.STDEV.S(HyperP_results[[#This Row],[OACC Fold 1]:[OACC fold 5]])</f>
        <v>1.2976165855995312E-3</v>
      </c>
      <c r="R908">
        <v>0.97576714491659233</v>
      </c>
      <c r="S908">
        <v>0.97679686963685042</v>
      </c>
      <c r="T908">
        <v>0.97357039884670826</v>
      </c>
      <c r="U908">
        <v>0.97645362806343106</v>
      </c>
      <c r="V908">
        <v>0.97638497974874716</v>
      </c>
      <c r="W908">
        <f>STANDARDIZE(HyperP_results[[#This Row],[AvgROCAUC]],AVERAGE(Y:Y),_xlfn.STDEV.S(Y:Y))</f>
        <v>0.51894687797508088</v>
      </c>
      <c r="X908">
        <f>_xlfn.STDEV.S(HyperP_results[[#This Row],[ROC_AUC Fold 1]:[ROC_AUC Fold 5]])</f>
        <v>2.129479412626507E-4</v>
      </c>
      <c r="Y908">
        <v>0.99758303361022538</v>
      </c>
      <c r="Z908">
        <v>0.99749207102721338</v>
      </c>
      <c r="AA908">
        <v>0.99776077071385683</v>
      </c>
      <c r="AB908">
        <v>0.99742843915627377</v>
      </c>
      <c r="AC908">
        <v>0.99785707210119179</v>
      </c>
      <c r="AD908">
        <v>0.99737681505259113</v>
      </c>
      <c r="AE908">
        <v>0.99825908850759415</v>
      </c>
      <c r="AF908">
        <v>0.9960160955959303</v>
      </c>
      <c r="AG908">
        <v>0.99609457613022034</v>
      </c>
      <c r="AH908">
        <v>0.99951722387454833</v>
      </c>
      <c r="AI908">
        <v>0.99832721771467414</v>
      </c>
      <c r="AJ908">
        <v>0.99743218141540813</v>
      </c>
      <c r="AK908">
        <v>0.99586868056793199</v>
      </c>
      <c r="AL908">
        <v>0.99966630953135349</v>
      </c>
      <c r="AM908">
        <v>0.99797873064793929</v>
      </c>
      <c r="AN908">
        <v>0.99698726024546303</v>
      </c>
      <c r="AO908">
        <v>0.9958704627814412</v>
      </c>
      <c r="AP908">
        <v>0.99934093511234945</v>
      </c>
      <c r="AQ908">
        <v>0.99859229858338683</v>
      </c>
      <c r="AR908">
        <v>0.99768773936570065</v>
      </c>
      <c r="AS908">
        <v>0.99576449533654143</v>
      </c>
      <c r="AT908">
        <v>0.99937659789518629</v>
      </c>
      <c r="AU908">
        <v>0.99816178449142368</v>
      </c>
      <c r="AV908">
        <v>0.99695665328329575</v>
      </c>
      <c r="AW908">
        <v>0.99500033416503286</v>
      </c>
      <c r="AX908">
        <v>0.99951160802755312</v>
      </c>
      <c r="AY908">
        <v>1641.0058475971223</v>
      </c>
      <c r="AZ908">
        <f>_xlfn.STDEV.S(HyperP_results[[#This Row],[Train Time Fold 1]:[Train Time Fold 5]])</f>
        <v>113.74076021348986</v>
      </c>
      <c r="BA908">
        <v>1534.5989899635315</v>
      </c>
      <c r="BB908">
        <v>1701.2250652313232</v>
      </c>
      <c r="BC908">
        <v>1800.4457116127014</v>
      </c>
      <c r="BD908">
        <v>1634.204253911972</v>
      </c>
      <c r="BE908">
        <v>1534.5552172660828</v>
      </c>
    </row>
    <row r="909" spans="1:57" x14ac:dyDescent="0.25">
      <c r="A909" t="s">
        <v>10</v>
      </c>
      <c r="B9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0.41946734112931872</v>
      </c>
      <c r="C909">
        <v>97</v>
      </c>
      <c r="D909">
        <v>0.9</v>
      </c>
      <c r="E909">
        <v>0.9</v>
      </c>
      <c r="F909">
        <v>256</v>
      </c>
      <c r="G909">
        <v>5</v>
      </c>
      <c r="H909">
        <v>16</v>
      </c>
      <c r="I909">
        <v>3</v>
      </c>
      <c r="J909">
        <v>0</v>
      </c>
      <c r="K909">
        <v>1</v>
      </c>
      <c r="L909" t="b">
        <v>0</v>
      </c>
      <c r="M9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09">
        <f>STANDARDIZE(HyperP_results[[#This Row],[Nparam]],AVERAGE(M:M),_xlfn.STDEV.S(M:M))</f>
        <v>2.5056715482205809</v>
      </c>
      <c r="O909">
        <f>STANDARDIZE(HyperP_results[[#This Row],[AvgOACC]],AVERAGE(P:P),_xlfn.STDEV.S(P:P))</f>
        <v>0.41388339118078554</v>
      </c>
      <c r="P909">
        <v>0.97667330267041952</v>
      </c>
      <c r="Q909">
        <f>_xlfn.STDEV.S(HyperP_results[[#This Row],[OACC Fold 1]:[OACC fold 5]])</f>
        <v>1.2119878912990123E-3</v>
      </c>
      <c r="R909">
        <v>0.97679686963685042</v>
      </c>
      <c r="S909">
        <v>0.97535525502848908</v>
      </c>
      <c r="T909">
        <v>0.97562984828722454</v>
      </c>
      <c r="U909">
        <v>0.97830713255989565</v>
      </c>
      <c r="V909">
        <v>0.97727740783963757</v>
      </c>
      <c r="W909">
        <f>STANDARDIZE(HyperP_results[[#This Row],[AvgROCAUC]],AVERAGE(Y:Y),_xlfn.STDEV.S(Y:Y))</f>
        <v>0.48158562302424474</v>
      </c>
      <c r="X909">
        <f>_xlfn.STDEV.S(HyperP_results[[#This Row],[ROC_AUC Fold 1]:[ROC_AUC Fold 5]])</f>
        <v>5.7960457612100469E-4</v>
      </c>
      <c r="Y909">
        <v>0.99733749999895294</v>
      </c>
      <c r="Z909">
        <v>0.9979721875726959</v>
      </c>
      <c r="AA909">
        <v>0.99648050401348354</v>
      </c>
      <c r="AB909">
        <v>0.99746948984614203</v>
      </c>
      <c r="AC909">
        <v>0.9976867936117042</v>
      </c>
      <c r="AD909">
        <v>0.99707852495073901</v>
      </c>
      <c r="AE909">
        <v>0.99823250808648545</v>
      </c>
      <c r="AF909">
        <v>0.99738087355565896</v>
      </c>
      <c r="AG909">
        <v>0.99694287263114123</v>
      </c>
      <c r="AH909">
        <v>0.99965476185620206</v>
      </c>
      <c r="AI909">
        <v>0.99752772185537497</v>
      </c>
      <c r="AJ909">
        <v>0.9974485495669847</v>
      </c>
      <c r="AK909">
        <v>0.99144656329828307</v>
      </c>
      <c r="AL909">
        <v>0.99938194084936083</v>
      </c>
      <c r="AM909">
        <v>0.99839363018918581</v>
      </c>
      <c r="AN909">
        <v>0.99768548041265515</v>
      </c>
      <c r="AO909">
        <v>0.99390490405750598</v>
      </c>
      <c r="AP909">
        <v>0.99949371200362458</v>
      </c>
      <c r="AQ909">
        <v>0.99827422083006145</v>
      </c>
      <c r="AR909">
        <v>0.99709311626646169</v>
      </c>
      <c r="AS909">
        <v>0.99588071050911897</v>
      </c>
      <c r="AT909">
        <v>0.99936572527069678</v>
      </c>
      <c r="AU909">
        <v>0.99769647280898144</v>
      </c>
      <c r="AV909">
        <v>0.99669005979189473</v>
      </c>
      <c r="AW909">
        <v>0.99427560446741514</v>
      </c>
      <c r="AX909">
        <v>0.99907171916329796</v>
      </c>
      <c r="AY909">
        <v>1856.9446409225463</v>
      </c>
      <c r="AZ909">
        <f>_xlfn.STDEV.S(HyperP_results[[#This Row],[Train Time Fold 1]:[Train Time Fold 5]])</f>
        <v>215.07441517010125</v>
      </c>
      <c r="BA909">
        <v>2174.488627910614</v>
      </c>
      <c r="BB909">
        <v>1585.2024953365326</v>
      </c>
      <c r="BC909">
        <v>1765.9556195735931</v>
      </c>
      <c r="BD909">
        <v>1856.624302148819</v>
      </c>
      <c r="BE909">
        <v>1902.4521596431732</v>
      </c>
    </row>
    <row r="910" spans="1:57" x14ac:dyDescent="0.25">
      <c r="A910" t="s">
        <v>3</v>
      </c>
      <c r="B9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0.41933566678753537</v>
      </c>
      <c r="C910">
        <v>81</v>
      </c>
      <c r="D910">
        <v>0.9</v>
      </c>
      <c r="E910">
        <v>0.999</v>
      </c>
      <c r="F910">
        <v>256</v>
      </c>
      <c r="G910">
        <v>5</v>
      </c>
      <c r="H910">
        <v>1</v>
      </c>
      <c r="I910">
        <v>3</v>
      </c>
      <c r="J910">
        <v>0</v>
      </c>
      <c r="K910">
        <v>1</v>
      </c>
      <c r="L910" t="b">
        <v>0</v>
      </c>
      <c r="M9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0">
        <f>STANDARDIZE(HyperP_results[[#This Row],[Nparam]],AVERAGE(M:M),_xlfn.STDEV.S(M:M))</f>
        <v>2.5056715482205809</v>
      </c>
      <c r="O910">
        <f>STANDARDIZE(HyperP_results[[#This Row],[AvgOACC]],AVERAGE(P:P),_xlfn.STDEV.S(P:P))</f>
        <v>0.39545786591209142</v>
      </c>
      <c r="P910">
        <v>0.97615157547882203</v>
      </c>
      <c r="Q910">
        <f>_xlfn.STDEV.S(HyperP_results[[#This Row],[OACC Fold 1]:[OACC fold 5]])</f>
        <v>2.2024236714193175E-3</v>
      </c>
      <c r="R910">
        <v>0.97672822132216652</v>
      </c>
      <c r="S910">
        <v>0.97624768311937937</v>
      </c>
      <c r="T910">
        <v>0.97357039884670826</v>
      </c>
      <c r="U910">
        <v>0.97480606851101803</v>
      </c>
      <c r="V910">
        <v>0.97940550559483763</v>
      </c>
      <c r="W910">
        <f>STANDARDIZE(HyperP_results[[#This Row],[AvgROCAUC]],AVERAGE(Y:Y),_xlfn.STDEV.S(Y:Y))</f>
        <v>0.4979675051114042</v>
      </c>
      <c r="X910">
        <f>_xlfn.STDEV.S(HyperP_results[[#This Row],[ROC_AUC Fold 1]:[ROC_AUC Fold 5]])</f>
        <v>3.3041043378889581E-4</v>
      </c>
      <c r="Y910">
        <v>0.99744515973023318</v>
      </c>
      <c r="Z910">
        <v>0.99761791428935498</v>
      </c>
      <c r="AA910">
        <v>0.99746337101491267</v>
      </c>
      <c r="AB910">
        <v>0.99688378223211649</v>
      </c>
      <c r="AC910">
        <v>0.99752368533846314</v>
      </c>
      <c r="AD910">
        <v>0.99773704577631894</v>
      </c>
      <c r="AE910">
        <v>0.99801960431436121</v>
      </c>
      <c r="AF910">
        <v>0.99777819006756863</v>
      </c>
      <c r="AG910">
        <v>0.99543723638091841</v>
      </c>
      <c r="AH910">
        <v>0.99956700527016362</v>
      </c>
      <c r="AI910">
        <v>0.99795926791579204</v>
      </c>
      <c r="AJ910">
        <v>0.99712675985403454</v>
      </c>
      <c r="AK910">
        <v>0.9955940711697262</v>
      </c>
      <c r="AL910">
        <v>0.99961886926888444</v>
      </c>
      <c r="AM910">
        <v>0.99751150934162924</v>
      </c>
      <c r="AN910">
        <v>0.9974256637803911</v>
      </c>
      <c r="AO910">
        <v>0.99400478227291622</v>
      </c>
      <c r="AP910">
        <v>0.99900845111722603</v>
      </c>
      <c r="AQ910">
        <v>0.99805554960807374</v>
      </c>
      <c r="AR910">
        <v>0.99692554638889685</v>
      </c>
      <c r="AS910">
        <v>0.99634018742945407</v>
      </c>
      <c r="AT910">
        <v>0.99933075190130172</v>
      </c>
      <c r="AU910">
        <v>0.99824577900790989</v>
      </c>
      <c r="AV910">
        <v>0.9973653941724937</v>
      </c>
      <c r="AW910">
        <v>0.99593324867819166</v>
      </c>
      <c r="AX910">
        <v>0.99973645734906402</v>
      </c>
      <c r="AY910">
        <v>1771.8089955806731</v>
      </c>
      <c r="AZ910">
        <f>_xlfn.STDEV.S(HyperP_results[[#This Row],[Train Time Fold 1]:[Train Time Fold 5]])</f>
        <v>279.13639152205167</v>
      </c>
      <c r="BA910">
        <v>1412.8938100337982</v>
      </c>
      <c r="BB910">
        <v>1926.1154243946075</v>
      </c>
      <c r="BC910">
        <v>1700.7310833930969</v>
      </c>
      <c r="BD910">
        <v>1668.8367609977722</v>
      </c>
      <c r="BE910">
        <v>2150.4678990840912</v>
      </c>
    </row>
    <row r="911" spans="1:57" x14ac:dyDescent="0.25">
      <c r="A911" t="s">
        <v>3</v>
      </c>
      <c r="B9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0.41924208607218183</v>
      </c>
      <c r="C911">
        <v>89</v>
      </c>
      <c r="D911">
        <v>0.9</v>
      </c>
      <c r="E911">
        <v>0.999</v>
      </c>
      <c r="F911">
        <v>256</v>
      </c>
      <c r="G911">
        <v>5</v>
      </c>
      <c r="H911">
        <v>4</v>
      </c>
      <c r="I911">
        <v>3</v>
      </c>
      <c r="J911">
        <v>0</v>
      </c>
      <c r="K911">
        <v>1</v>
      </c>
      <c r="L911" t="b">
        <v>0</v>
      </c>
      <c r="M9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1">
        <f>STANDARDIZE(HyperP_results[[#This Row],[Nparam]],AVERAGE(M:M),_xlfn.STDEV.S(M:M))</f>
        <v>2.5056715482205809</v>
      </c>
      <c r="O911">
        <f>STANDARDIZE(HyperP_results[[#This Row],[AvgOACC]],AVERAGE(P:P),_xlfn.STDEV.S(P:P))</f>
        <v>0.38139628083861521</v>
      </c>
      <c r="P911">
        <v>0.97575341525365555</v>
      </c>
      <c r="Q911">
        <f>_xlfn.STDEV.S(HyperP_results[[#This Row],[OACC Fold 1]:[OACC fold 5]])</f>
        <v>1.6663309039279398E-3</v>
      </c>
      <c r="R911">
        <v>0.97439417862291478</v>
      </c>
      <c r="S911">
        <v>0.97631633143406327</v>
      </c>
      <c r="T911">
        <v>0.97439417862291478</v>
      </c>
      <c r="U911">
        <v>0.97528660671380518</v>
      </c>
      <c r="V911">
        <v>0.97837578087457955</v>
      </c>
      <c r="W911">
        <f>STANDARDIZE(HyperP_results[[#This Row],[AvgROCAUC]],AVERAGE(Y:Y),_xlfn.STDEV.S(Y:Y))</f>
        <v>0.51055269627140742</v>
      </c>
      <c r="X911">
        <f>_xlfn.STDEV.S(HyperP_results[[#This Row],[ROC_AUC Fold 1]:[ROC_AUC Fold 5]])</f>
        <v>3.9438342483137011E-4</v>
      </c>
      <c r="Y911">
        <v>0.99752786807175264</v>
      </c>
      <c r="Z911">
        <v>0.99700728718786313</v>
      </c>
      <c r="AA911">
        <v>0.9973002386100368</v>
      </c>
      <c r="AB911">
        <v>0.99750936588828087</v>
      </c>
      <c r="AC911">
        <v>0.99796155888059213</v>
      </c>
      <c r="AD911">
        <v>0.99786088979198961</v>
      </c>
      <c r="AE911">
        <v>0.99754893989835003</v>
      </c>
      <c r="AF911">
        <v>0.99691380723946321</v>
      </c>
      <c r="AG911">
        <v>0.99470456098140558</v>
      </c>
      <c r="AH911">
        <v>0.99954672502474862</v>
      </c>
      <c r="AI911">
        <v>0.99809489943322738</v>
      </c>
      <c r="AJ911">
        <v>0.99765505861057346</v>
      </c>
      <c r="AK911">
        <v>0.99424612368561749</v>
      </c>
      <c r="AL911">
        <v>0.99950649487785936</v>
      </c>
      <c r="AM911">
        <v>0.99797641595234199</v>
      </c>
      <c r="AN911">
        <v>0.9972059157906743</v>
      </c>
      <c r="AO911">
        <v>0.99615138418582549</v>
      </c>
      <c r="AP911">
        <v>0.99919884412942328</v>
      </c>
      <c r="AQ911">
        <v>0.99821618948252466</v>
      </c>
      <c r="AR911">
        <v>0.99734163813349741</v>
      </c>
      <c r="AS911">
        <v>0.99709209588308678</v>
      </c>
      <c r="AT911">
        <v>0.9995251234035698</v>
      </c>
      <c r="AU911">
        <v>0.99872839303994188</v>
      </c>
      <c r="AV911">
        <v>0.99775408222440964</v>
      </c>
      <c r="AW911">
        <v>0.99560149705934775</v>
      </c>
      <c r="AX911">
        <v>0.99957477553416474</v>
      </c>
      <c r="AY911">
        <v>1584.514251613617</v>
      </c>
      <c r="AZ911">
        <f>_xlfn.STDEV.S(HyperP_results[[#This Row],[Train Time Fold 1]:[Train Time Fold 5]])</f>
        <v>111.92086227549909</v>
      </c>
      <c r="BA911">
        <v>1544.1357109546661</v>
      </c>
      <c r="BB911">
        <v>1508.937760591507</v>
      </c>
      <c r="BC911">
        <v>1782.9178638458252</v>
      </c>
      <c r="BD911">
        <v>1543.3513810634613</v>
      </c>
      <c r="BE911">
        <v>1543.2285416126251</v>
      </c>
    </row>
    <row r="912" spans="1:57" x14ac:dyDescent="0.25">
      <c r="A912" t="s">
        <v>3</v>
      </c>
      <c r="B9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0.41898323302121881</v>
      </c>
      <c r="C912">
        <v>85</v>
      </c>
      <c r="D912">
        <v>0.9</v>
      </c>
      <c r="E912">
        <v>0.999</v>
      </c>
      <c r="F912">
        <v>256</v>
      </c>
      <c r="G912">
        <v>5</v>
      </c>
      <c r="H912">
        <v>2</v>
      </c>
      <c r="I912">
        <v>3</v>
      </c>
      <c r="J912">
        <v>0</v>
      </c>
      <c r="K912">
        <v>1</v>
      </c>
      <c r="L912" t="b">
        <v>0</v>
      </c>
      <c r="M9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2">
        <f>STANDARDIZE(HyperP_results[[#This Row],[Nparam]],AVERAGE(M:M),_xlfn.STDEV.S(M:M))</f>
        <v>2.5056715482205809</v>
      </c>
      <c r="O912">
        <f>STANDARDIZE(HyperP_results[[#This Row],[AvgOACC]],AVERAGE(P:P),_xlfn.STDEV.S(P:P))</f>
        <v>0.3876997500094817</v>
      </c>
      <c r="P912">
        <v>0.97593190087183357</v>
      </c>
      <c r="Q912">
        <f>_xlfn.STDEV.S(HyperP_results[[#This Row],[OACC Fold 1]:[OACC fold 5]])</f>
        <v>2.5541417094790378E-3</v>
      </c>
      <c r="R912">
        <v>0.97659092469279885</v>
      </c>
      <c r="S912">
        <v>0.97219743255303082</v>
      </c>
      <c r="T912">
        <v>0.97913091233610217</v>
      </c>
      <c r="U912">
        <v>0.97672822132216652</v>
      </c>
      <c r="V912">
        <v>0.97501201345506971</v>
      </c>
      <c r="W912">
        <f>STANDARDIZE(HyperP_results[[#This Row],[AvgROCAUC]],AVERAGE(Y:Y),_xlfn.STDEV.S(Y:Y))</f>
        <v>0.50128673261548085</v>
      </c>
      <c r="X912">
        <f>_xlfn.STDEV.S(HyperP_results[[#This Row],[ROC_AUC Fold 1]:[ROC_AUC Fold 5]])</f>
        <v>3.5996514232980128E-4</v>
      </c>
      <c r="Y912">
        <v>0.9974669732886049</v>
      </c>
      <c r="Z912">
        <v>0.99706652912541072</v>
      </c>
      <c r="AA912">
        <v>0.99733936314406613</v>
      </c>
      <c r="AB912">
        <v>0.99774547925281765</v>
      </c>
      <c r="AC912">
        <v>0.9979330369108067</v>
      </c>
      <c r="AD912">
        <v>0.99725045800992318</v>
      </c>
      <c r="AE912">
        <v>0.99778586828186122</v>
      </c>
      <c r="AF912">
        <v>0.99724674358957277</v>
      </c>
      <c r="AG912">
        <v>0.99400277728271846</v>
      </c>
      <c r="AH912">
        <v>0.9995249223246494</v>
      </c>
      <c r="AI912">
        <v>0.9974980165952102</v>
      </c>
      <c r="AJ912">
        <v>0.99662258745666321</v>
      </c>
      <c r="AK912">
        <v>0.9959822595496941</v>
      </c>
      <c r="AL912">
        <v>0.999522236484782</v>
      </c>
      <c r="AM912">
        <v>0.99848567791743759</v>
      </c>
      <c r="AN912">
        <v>0.99801575045753066</v>
      </c>
      <c r="AO912">
        <v>0.99518356799144536</v>
      </c>
      <c r="AP912">
        <v>0.99953748975718337</v>
      </c>
      <c r="AQ912">
        <v>0.99834326627081516</v>
      </c>
      <c r="AR912">
        <v>0.99730942027858438</v>
      </c>
      <c r="AS912">
        <v>0.99664728509475431</v>
      </c>
      <c r="AT912">
        <v>0.99946490026686619</v>
      </c>
      <c r="AU912">
        <v>0.99823579688314668</v>
      </c>
      <c r="AV912">
        <v>0.99704508574022943</v>
      </c>
      <c r="AW912">
        <v>0.99417836244282065</v>
      </c>
      <c r="AX912">
        <v>0.99947850181956321</v>
      </c>
      <c r="AY912">
        <v>1545.1085055828094</v>
      </c>
      <c r="AZ912">
        <f>_xlfn.STDEV.S(HyperP_results[[#This Row],[Train Time Fold 1]:[Train Time Fold 5]])</f>
        <v>53.884797623895722</v>
      </c>
      <c r="BA912">
        <v>1537.6099994182587</v>
      </c>
      <c r="BB912">
        <v>1538.2923173904419</v>
      </c>
      <c r="BC912">
        <v>1506.634922504425</v>
      </c>
      <c r="BD912">
        <v>1637.2220475673676</v>
      </c>
      <c r="BE912">
        <v>1505.7832410335541</v>
      </c>
    </row>
    <row r="913" spans="1:57" x14ac:dyDescent="0.25">
      <c r="A913" t="s">
        <v>4</v>
      </c>
      <c r="B9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0.41586020527223433</v>
      </c>
      <c r="C913">
        <v>97</v>
      </c>
      <c r="D913">
        <v>0.85</v>
      </c>
      <c r="E913">
        <v>0.9</v>
      </c>
      <c r="F913">
        <v>256</v>
      </c>
      <c r="G913">
        <v>5</v>
      </c>
      <c r="H913">
        <v>16</v>
      </c>
      <c r="I913">
        <v>3</v>
      </c>
      <c r="J913">
        <v>0</v>
      </c>
      <c r="K913">
        <v>1</v>
      </c>
      <c r="L913" t="b">
        <v>0</v>
      </c>
      <c r="M9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3">
        <f>STANDARDIZE(HyperP_results[[#This Row],[Nparam]],AVERAGE(M:M),_xlfn.STDEV.S(M:M))</f>
        <v>2.5056715482205809</v>
      </c>
      <c r="O913">
        <f>STANDARDIZE(HyperP_results[[#This Row],[AvgOACC]],AVERAGE(P:P),_xlfn.STDEV.S(P:P))</f>
        <v>0.35618240415514146</v>
      </c>
      <c r="P913">
        <v>0.97503947278094327</v>
      </c>
      <c r="Q913">
        <f>_xlfn.STDEV.S(HyperP_results[[#This Row],[OACC Fold 1]:[OACC fold 5]])</f>
        <v>1.3404890860567876E-3</v>
      </c>
      <c r="R913">
        <v>0.97350175053202448</v>
      </c>
      <c r="S913">
        <v>0.97370769547607605</v>
      </c>
      <c r="T913">
        <v>0.97556119997254065</v>
      </c>
      <c r="U913">
        <v>0.97631633143406327</v>
      </c>
      <c r="V913">
        <v>0.97611038649001169</v>
      </c>
      <c r="W913">
        <f>STANDARDIZE(HyperP_results[[#This Row],[AvgROCAUC]],AVERAGE(Y:Y),_xlfn.STDEV.S(Y:Y))</f>
        <v>0.49439331338185838</v>
      </c>
      <c r="X913">
        <f>_xlfn.STDEV.S(HyperP_results[[#This Row],[ROC_AUC Fold 1]:[ROC_AUC Fold 5]])</f>
        <v>4.629832440287315E-4</v>
      </c>
      <c r="Y913">
        <v>0.99742167057806497</v>
      </c>
      <c r="Z913">
        <v>0.99752555364162532</v>
      </c>
      <c r="AA913">
        <v>0.9966408803504313</v>
      </c>
      <c r="AB913">
        <v>0.99741664113378148</v>
      </c>
      <c r="AC913">
        <v>0.99771549653225955</v>
      </c>
      <c r="AD913">
        <v>0.99780978123222741</v>
      </c>
      <c r="AE913">
        <v>0.99794609344001761</v>
      </c>
      <c r="AF913">
        <v>0.99742520088017705</v>
      </c>
      <c r="AG913">
        <v>0.99536884393750369</v>
      </c>
      <c r="AH913">
        <v>0.99964156246134606</v>
      </c>
      <c r="AI913">
        <v>0.99780912132804889</v>
      </c>
      <c r="AJ913">
        <v>0.99727305483775164</v>
      </c>
      <c r="AK913">
        <v>0.99278678785718533</v>
      </c>
      <c r="AL913">
        <v>0.99871480407932844</v>
      </c>
      <c r="AM913">
        <v>0.99792136477538662</v>
      </c>
      <c r="AN913">
        <v>0.99641159753900022</v>
      </c>
      <c r="AO913">
        <v>0.99563212885403662</v>
      </c>
      <c r="AP913">
        <v>0.99958688335773749</v>
      </c>
      <c r="AQ913">
        <v>0.99816354944681662</v>
      </c>
      <c r="AR913">
        <v>0.9968809228082417</v>
      </c>
      <c r="AS913">
        <v>0.99629856531812511</v>
      </c>
      <c r="AT913">
        <v>0.99942039001152516</v>
      </c>
      <c r="AU913">
        <v>0.99812946555414683</v>
      </c>
      <c r="AV913">
        <v>0.99800193751513699</v>
      </c>
      <c r="AW913">
        <v>0.99574689597813837</v>
      </c>
      <c r="AX913">
        <v>0.9991636265927677</v>
      </c>
      <c r="AY913">
        <v>1654.4240643501282</v>
      </c>
      <c r="AZ913">
        <f>_xlfn.STDEV.S(HyperP_results[[#This Row],[Train Time Fold 1]:[Train Time Fold 5]])</f>
        <v>48.936852653341745</v>
      </c>
      <c r="BA913">
        <v>1601.6016223430634</v>
      </c>
      <c r="BB913">
        <v>1645.1281774044037</v>
      </c>
      <c r="BC913">
        <v>1644.5083525180817</v>
      </c>
      <c r="BD913">
        <v>1735.2175598144531</v>
      </c>
      <c r="BE913">
        <v>1645.664609670639</v>
      </c>
    </row>
    <row r="914" spans="1:57" x14ac:dyDescent="0.25">
      <c r="A914" t="s">
        <v>7</v>
      </c>
      <c r="B9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0.41542505719193551</v>
      </c>
      <c r="C914">
        <v>89</v>
      </c>
      <c r="D914">
        <v>0.85</v>
      </c>
      <c r="E914">
        <v>0.999</v>
      </c>
      <c r="F914">
        <v>256</v>
      </c>
      <c r="G914">
        <v>5</v>
      </c>
      <c r="H914">
        <v>4</v>
      </c>
      <c r="I914">
        <v>3</v>
      </c>
      <c r="J914">
        <v>0</v>
      </c>
      <c r="K914">
        <v>1</v>
      </c>
      <c r="L914" t="b">
        <v>0</v>
      </c>
      <c r="M9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4">
        <f>STANDARDIZE(HyperP_results[[#This Row],[Nparam]],AVERAGE(M:M),_xlfn.STDEV.S(M:M))</f>
        <v>2.5056715482205809</v>
      </c>
      <c r="O914">
        <f>STANDARDIZE(HyperP_results[[#This Row],[AvgOACC]],AVERAGE(P:P),_xlfn.STDEV.S(P:P))</f>
        <v>0.36830446025296526</v>
      </c>
      <c r="P914">
        <v>0.97538271435436263</v>
      </c>
      <c r="Q914">
        <f>_xlfn.STDEV.S(HyperP_results[[#This Row],[OACC Fold 1]:[OACC fold 5]])</f>
        <v>3.7895486388567997E-3</v>
      </c>
      <c r="R914">
        <v>0.9750806617697535</v>
      </c>
      <c r="S914">
        <v>0.97954280222420542</v>
      </c>
      <c r="T914">
        <v>0.97192283929429535</v>
      </c>
      <c r="U914">
        <v>0.9714423010915082</v>
      </c>
      <c r="V914">
        <v>0.97892496739205048</v>
      </c>
      <c r="W914">
        <f>STANDARDIZE(HyperP_results[[#This Row],[AvgROCAUC]],AVERAGE(Y:Y),_xlfn.STDEV.S(Y:Y))</f>
        <v>0.47732896685836623</v>
      </c>
      <c r="X914">
        <f>_xlfn.STDEV.S(HyperP_results[[#This Row],[ROC_AUC Fold 1]:[ROC_AUC Fold 5]])</f>
        <v>5.0654162817222864E-4</v>
      </c>
      <c r="Y914">
        <v>0.99730952577373677</v>
      </c>
      <c r="Z914">
        <v>0.9974741789316629</v>
      </c>
      <c r="AA914">
        <v>0.99804713010638457</v>
      </c>
      <c r="AB914">
        <v>0.99691046501826552</v>
      </c>
      <c r="AC914">
        <v>0.99676696872641857</v>
      </c>
      <c r="AD914">
        <v>0.99734888608595229</v>
      </c>
      <c r="AE914">
        <v>0.9979918665454538</v>
      </c>
      <c r="AF914">
        <v>0.99728442366701409</v>
      </c>
      <c r="AG914">
        <v>0.99547599952474319</v>
      </c>
      <c r="AH914">
        <v>0.99945430053519735</v>
      </c>
      <c r="AI914">
        <v>0.99851994505684216</v>
      </c>
      <c r="AJ914">
        <v>0.99777015411984893</v>
      </c>
      <c r="AK914">
        <v>0.99659894255331782</v>
      </c>
      <c r="AL914">
        <v>0.99960569859958881</v>
      </c>
      <c r="AM914">
        <v>0.99728297172965807</v>
      </c>
      <c r="AN914">
        <v>0.99633888517334313</v>
      </c>
      <c r="AO914">
        <v>0.99552226281708545</v>
      </c>
      <c r="AP914">
        <v>0.99918741135651234</v>
      </c>
      <c r="AQ914">
        <v>0.99752850306513918</v>
      </c>
      <c r="AR914">
        <v>0.99606660726731133</v>
      </c>
      <c r="AS914">
        <v>0.99429613705221898</v>
      </c>
      <c r="AT914">
        <v>0.99946379433280319</v>
      </c>
      <c r="AU914">
        <v>0.99803966500953745</v>
      </c>
      <c r="AV914">
        <v>0.99744423533698767</v>
      </c>
      <c r="AW914">
        <v>0.99447562080437235</v>
      </c>
      <c r="AX914">
        <v>0.99967293077295127</v>
      </c>
      <c r="AY914">
        <v>1555.1873972892761</v>
      </c>
      <c r="AZ914">
        <f>_xlfn.STDEV.S(HyperP_results[[#This Row],[Train Time Fold 1]:[Train Time Fold 5]])</f>
        <v>187.9785220230564</v>
      </c>
      <c r="BA914">
        <v>1365.9481198787689</v>
      </c>
      <c r="BB914">
        <v>1575.5663063526154</v>
      </c>
      <c r="BC914">
        <v>1540.9412014484406</v>
      </c>
      <c r="BD914">
        <v>1436.8002903461456</v>
      </c>
      <c r="BE914">
        <v>1856.6810684204102</v>
      </c>
    </row>
    <row r="915" spans="1:57" x14ac:dyDescent="0.25">
      <c r="A915" t="s">
        <v>10</v>
      </c>
      <c r="B9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0.41485632960308888</v>
      </c>
      <c r="C915">
        <v>81</v>
      </c>
      <c r="D915">
        <v>0.9</v>
      </c>
      <c r="E915">
        <v>0.9</v>
      </c>
      <c r="F915">
        <v>256</v>
      </c>
      <c r="G915">
        <v>5</v>
      </c>
      <c r="H915">
        <v>1</v>
      </c>
      <c r="I915">
        <v>3</v>
      </c>
      <c r="J915">
        <v>0</v>
      </c>
      <c r="K915">
        <v>1</v>
      </c>
      <c r="L915" t="b">
        <v>0</v>
      </c>
      <c r="M9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5">
        <f>STANDARDIZE(HyperP_results[[#This Row],[Nparam]],AVERAGE(M:M),_xlfn.STDEV.S(M:M))</f>
        <v>2.5056715482205809</v>
      </c>
      <c r="O915">
        <f>STANDARDIZE(HyperP_results[[#This Row],[AvgOACC]],AVERAGE(P:P),_xlfn.STDEV.S(P:P))</f>
        <v>0.38818463225339872</v>
      </c>
      <c r="P915">
        <v>0.97594563053477046</v>
      </c>
      <c r="Q915">
        <f>_xlfn.STDEV.S(HyperP_results[[#This Row],[OACC Fold 1]:[OACC fold 5]])</f>
        <v>1.3466272902027229E-3</v>
      </c>
      <c r="R915">
        <v>0.97370769547607605</v>
      </c>
      <c r="S915">
        <v>0.97597308986064391</v>
      </c>
      <c r="T915">
        <v>0.97617903480469559</v>
      </c>
      <c r="U915">
        <v>0.97659092469279885</v>
      </c>
      <c r="V915">
        <v>0.97727740783963757</v>
      </c>
      <c r="W915">
        <f>STANDARDIZE(HyperP_results[[#This Row],[AvgROCAUC]],AVERAGE(Y:Y),_xlfn.STDEV.S(Y:Y))</f>
        <v>0.45108949874805104</v>
      </c>
      <c r="X915">
        <f>_xlfn.STDEV.S(HyperP_results[[#This Row],[ROC_AUC Fold 1]:[ROC_AUC Fold 5]])</f>
        <v>2.523522519992257E-4</v>
      </c>
      <c r="Y915">
        <v>0.99713708318926064</v>
      </c>
      <c r="Z915">
        <v>0.99711539637703173</v>
      </c>
      <c r="AA915">
        <v>0.99753852359847139</v>
      </c>
      <c r="AB915">
        <v>0.99686972511190952</v>
      </c>
      <c r="AC915">
        <v>0.99716836456536662</v>
      </c>
      <c r="AD915">
        <v>0.9969934062935244</v>
      </c>
      <c r="AE915">
        <v>0.9975319461748402</v>
      </c>
      <c r="AF915">
        <v>0.99681106190790436</v>
      </c>
      <c r="AG915">
        <v>0.99500805709023932</v>
      </c>
      <c r="AH915">
        <v>0.99932608399778899</v>
      </c>
      <c r="AI915">
        <v>0.9980755138576004</v>
      </c>
      <c r="AJ915">
        <v>0.99748021194164072</v>
      </c>
      <c r="AK915">
        <v>0.99558166993405817</v>
      </c>
      <c r="AL915">
        <v>0.99914979523559011</v>
      </c>
      <c r="AM915">
        <v>0.99797561545344782</v>
      </c>
      <c r="AN915">
        <v>0.99685607432473966</v>
      </c>
      <c r="AO915">
        <v>0.99304810491296847</v>
      </c>
      <c r="AP915">
        <v>0.99895471995710017</v>
      </c>
      <c r="AQ915">
        <v>0.9979989360115904</v>
      </c>
      <c r="AR915">
        <v>0.9971016891784299</v>
      </c>
      <c r="AS915">
        <v>0.99374844056317946</v>
      </c>
      <c r="AT915">
        <v>0.99962987115839441</v>
      </c>
      <c r="AU915">
        <v>0.99841570659844481</v>
      </c>
      <c r="AV915">
        <v>0.99631361082164416</v>
      </c>
      <c r="AW915">
        <v>0.9926633324422266</v>
      </c>
      <c r="AX915">
        <v>0.99960035564541416</v>
      </c>
      <c r="AY915">
        <v>1657.2314587116241</v>
      </c>
      <c r="AZ915">
        <f>_xlfn.STDEV.S(HyperP_results[[#This Row],[Train Time Fold 1]:[Train Time Fold 5]])</f>
        <v>179.62065832909605</v>
      </c>
      <c r="BA915">
        <v>1396.849045753479</v>
      </c>
      <c r="BB915">
        <v>1754.4700236320496</v>
      </c>
      <c r="BC915">
        <v>1852.6139531135559</v>
      </c>
      <c r="BD915">
        <v>1722.0627372264862</v>
      </c>
      <c r="BE915">
        <v>1560.16153383255</v>
      </c>
    </row>
    <row r="916" spans="1:57" x14ac:dyDescent="0.25">
      <c r="A916" t="s">
        <v>4</v>
      </c>
      <c r="B9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0.41327345628265549</v>
      </c>
      <c r="C916">
        <v>85</v>
      </c>
      <c r="D916">
        <v>0.85</v>
      </c>
      <c r="E916">
        <v>0.9</v>
      </c>
      <c r="F916">
        <v>256</v>
      </c>
      <c r="G916">
        <v>5</v>
      </c>
      <c r="H916">
        <v>2</v>
      </c>
      <c r="I916">
        <v>3</v>
      </c>
      <c r="J916">
        <v>0</v>
      </c>
      <c r="K916">
        <v>1</v>
      </c>
      <c r="L916" t="b">
        <v>0</v>
      </c>
      <c r="M9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6">
        <f>STANDARDIZE(HyperP_results[[#This Row],[Nparam]],AVERAGE(M:M),_xlfn.STDEV.S(M:M))</f>
        <v>2.5056715482205809</v>
      </c>
      <c r="O916">
        <f>STANDARDIZE(HyperP_results[[#This Row],[AvgOACC]],AVERAGE(P:P),_xlfn.STDEV.S(P:P))</f>
        <v>0.38382069205817682</v>
      </c>
      <c r="P916">
        <v>0.97582206356833934</v>
      </c>
      <c r="Q916">
        <f>_xlfn.STDEV.S(HyperP_results[[#This Row],[OACC Fold 1]:[OACC fold 5]])</f>
        <v>1.781155898436708E-3</v>
      </c>
      <c r="R916">
        <v>0.97487471682570193</v>
      </c>
      <c r="S916">
        <v>0.97748335278368914</v>
      </c>
      <c r="T916">
        <v>0.97755200109837304</v>
      </c>
      <c r="U916">
        <v>0.97583579323127623</v>
      </c>
      <c r="V916">
        <v>0.97336445390265669</v>
      </c>
      <c r="W916">
        <f>STANDARDIZE(HyperP_results[[#This Row],[AvgROCAUC]],AVERAGE(Y:Y),_xlfn.STDEV.S(Y:Y))</f>
        <v>0.4362733929943261</v>
      </c>
      <c r="X916">
        <f>_xlfn.STDEV.S(HyperP_results[[#This Row],[ROC_AUC Fold 1]:[ROC_AUC Fold 5]])</f>
        <v>6.8649236797154963E-4</v>
      </c>
      <c r="Y916">
        <v>0.99703971354909482</v>
      </c>
      <c r="Z916">
        <v>0.99586374024467472</v>
      </c>
      <c r="AA916">
        <v>0.99765170341514542</v>
      </c>
      <c r="AB916">
        <v>0.99734712901458733</v>
      </c>
      <c r="AC916">
        <v>0.99715740401160591</v>
      </c>
      <c r="AD916">
        <v>0.99717859105946038</v>
      </c>
      <c r="AE916">
        <v>0.99750625305371043</v>
      </c>
      <c r="AF916">
        <v>0.99499960375741658</v>
      </c>
      <c r="AG916">
        <v>0.99105889473058872</v>
      </c>
      <c r="AH916">
        <v>0.99955063170091907</v>
      </c>
      <c r="AI916">
        <v>0.99855885123200638</v>
      </c>
      <c r="AJ916">
        <v>0.99622662261337902</v>
      </c>
      <c r="AK916">
        <v>0.99652720845957343</v>
      </c>
      <c r="AL916">
        <v>0.99952857047077925</v>
      </c>
      <c r="AM916">
        <v>0.99820191552634141</v>
      </c>
      <c r="AN916">
        <v>0.99722261723040506</v>
      </c>
      <c r="AO916">
        <v>0.99443570664765646</v>
      </c>
      <c r="AP916">
        <v>0.99958577742367472</v>
      </c>
      <c r="AQ916">
        <v>0.99835332555209844</v>
      </c>
      <c r="AR916">
        <v>0.99751239276453652</v>
      </c>
      <c r="AS916">
        <v>0.9934652171330125</v>
      </c>
      <c r="AT916">
        <v>0.99887739074936999</v>
      </c>
      <c r="AU916">
        <v>0.99789312548910014</v>
      </c>
      <c r="AV916">
        <v>0.99603370432008109</v>
      </c>
      <c r="AW916">
        <v>0.99516299827719368</v>
      </c>
      <c r="AX916">
        <v>0.99929580725746692</v>
      </c>
      <c r="AY916">
        <v>1587.3579988479614</v>
      </c>
      <c r="AZ916">
        <f>_xlfn.STDEV.S(HyperP_results[[#This Row],[Train Time Fold 1]:[Train Time Fold 5]])</f>
        <v>115.16741648307547</v>
      </c>
      <c r="BA916">
        <v>1541.8607964515686</v>
      </c>
      <c r="BB916">
        <v>1640.2249767780304</v>
      </c>
      <c r="BC916">
        <v>1409.9214763641357</v>
      </c>
      <c r="BD916">
        <v>1638.8939561843872</v>
      </c>
      <c r="BE916">
        <v>1705.8887884616852</v>
      </c>
    </row>
    <row r="917" spans="1:57" x14ac:dyDescent="0.25">
      <c r="A917" t="s">
        <v>10</v>
      </c>
      <c r="B9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0.4131764640047757</v>
      </c>
      <c r="C917">
        <v>85</v>
      </c>
      <c r="D917">
        <v>0.9</v>
      </c>
      <c r="E917">
        <v>0.9</v>
      </c>
      <c r="F917">
        <v>256</v>
      </c>
      <c r="G917">
        <v>5</v>
      </c>
      <c r="H917">
        <v>2</v>
      </c>
      <c r="I917">
        <v>3</v>
      </c>
      <c r="J917">
        <v>0</v>
      </c>
      <c r="K917">
        <v>1</v>
      </c>
      <c r="L917" t="b">
        <v>0</v>
      </c>
      <c r="M9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7">
        <f>STANDARDIZE(HyperP_results[[#This Row],[Nparam]],AVERAGE(M:M),_xlfn.STDEV.S(M:M))</f>
        <v>2.5056715482205809</v>
      </c>
      <c r="O917">
        <f>STANDARDIZE(HyperP_results[[#This Row],[AvgOACC]],AVERAGE(P:P),_xlfn.STDEV.S(P:P))</f>
        <v>0.36539516678948658</v>
      </c>
      <c r="P917">
        <v>0.97530033637674196</v>
      </c>
      <c r="Q917">
        <f>_xlfn.STDEV.S(HyperP_results[[#This Row],[OACC Fold 1]:[OACC fold 5]])</f>
        <v>1.6442668637409957E-3</v>
      </c>
      <c r="R917">
        <v>0.97308986064392122</v>
      </c>
      <c r="S917">
        <v>0.97411958536417931</v>
      </c>
      <c r="T917">
        <v>0.97631633143406327</v>
      </c>
      <c r="U917">
        <v>0.97590444154596001</v>
      </c>
      <c r="V917">
        <v>0.97707146289558588</v>
      </c>
      <c r="W917">
        <f>STANDARDIZE(HyperP_results[[#This Row],[AvgROCAUC]],AVERAGE(Y:Y),_xlfn.STDEV.S(Y:Y))</f>
        <v>0.45307315357018541</v>
      </c>
      <c r="X917">
        <f>_xlfn.STDEV.S(HyperP_results[[#This Row],[ROC_AUC Fold 1]:[ROC_AUC Fold 5]])</f>
        <v>2.7241150731953612E-4</v>
      </c>
      <c r="Y917">
        <v>0.99715011952684185</v>
      </c>
      <c r="Z917">
        <v>0.99680619420514427</v>
      </c>
      <c r="AA917">
        <v>0.99693683560421531</v>
      </c>
      <c r="AB917">
        <v>0.99729627109098951</v>
      </c>
      <c r="AC917">
        <v>0.99747229520744851</v>
      </c>
      <c r="AD917">
        <v>0.99723900152641143</v>
      </c>
      <c r="AE917">
        <v>0.99774093425357924</v>
      </c>
      <c r="AF917">
        <v>0.99703606844405535</v>
      </c>
      <c r="AG917">
        <v>0.99306117447870246</v>
      </c>
      <c r="AH917">
        <v>0.99937129802935187</v>
      </c>
      <c r="AI917">
        <v>0.9981584764056326</v>
      </c>
      <c r="AJ917">
        <v>0.99602537211622422</v>
      </c>
      <c r="AK917">
        <v>0.99387163607200135</v>
      </c>
      <c r="AL917">
        <v>0.99934551683918182</v>
      </c>
      <c r="AM917">
        <v>0.99807453011197156</v>
      </c>
      <c r="AN917">
        <v>0.99690608606388909</v>
      </c>
      <c r="AO917">
        <v>0.99470359561575472</v>
      </c>
      <c r="AP917">
        <v>0.99941675622817527</v>
      </c>
      <c r="AQ917">
        <v>0.99792801952522903</v>
      </c>
      <c r="AR917">
        <v>0.99707952551617074</v>
      </c>
      <c r="AS917">
        <v>0.99560030891700824</v>
      </c>
      <c r="AT917">
        <v>0.9993340697034907</v>
      </c>
      <c r="AU917">
        <v>0.99829645155236013</v>
      </c>
      <c r="AV917">
        <v>0.99707391516557375</v>
      </c>
      <c r="AW917">
        <v>0.99348422741044384</v>
      </c>
      <c r="AX917">
        <v>0.9996232499167963</v>
      </c>
      <c r="AY917">
        <v>1582.647959136963</v>
      </c>
      <c r="AZ917">
        <f>_xlfn.STDEV.S(HyperP_results[[#This Row],[Train Time Fold 1]:[Train Time Fold 5]])</f>
        <v>233.64474460074399</v>
      </c>
      <c r="BA917">
        <v>1422.9894876480103</v>
      </c>
      <c r="BB917">
        <v>1423.1488354206085</v>
      </c>
      <c r="BC917">
        <v>1986.7374622821808</v>
      </c>
      <c r="BD917">
        <v>1556.5164425373077</v>
      </c>
      <c r="BE917">
        <v>1523.8475677967072</v>
      </c>
    </row>
    <row r="918" spans="1:57" x14ac:dyDescent="0.25">
      <c r="A918" t="s">
        <v>4</v>
      </c>
      <c r="B9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0.40990016624040332</v>
      </c>
      <c r="C918">
        <v>81</v>
      </c>
      <c r="D918">
        <v>0.85</v>
      </c>
      <c r="E918">
        <v>0.9</v>
      </c>
      <c r="F918">
        <v>256</v>
      </c>
      <c r="G918">
        <v>5</v>
      </c>
      <c r="H918">
        <v>1</v>
      </c>
      <c r="I918">
        <v>3</v>
      </c>
      <c r="J918">
        <v>0</v>
      </c>
      <c r="K918">
        <v>1</v>
      </c>
      <c r="L918" t="b">
        <v>0</v>
      </c>
      <c r="M9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8">
        <f>STANDARDIZE(HyperP_results[[#This Row],[Nparam]],AVERAGE(M:M),_xlfn.STDEV.S(M:M))</f>
        <v>2.5056715482205809</v>
      </c>
      <c r="O918">
        <f>STANDARDIZE(HyperP_results[[#This Row],[AvgOACC]],AVERAGE(P:P),_xlfn.STDEV.S(P:P))</f>
        <v>0.31933135361775711</v>
      </c>
      <c r="P918">
        <v>0.97399601839774841</v>
      </c>
      <c r="Q918">
        <f>_xlfn.STDEV.S(HyperP_results[[#This Row],[OACC Fold 1]:[OACC fold 5]])</f>
        <v>7.6351000004937252E-4</v>
      </c>
      <c r="R918">
        <v>0.97391364042012774</v>
      </c>
      <c r="S918">
        <v>0.97336445390265669</v>
      </c>
      <c r="T918">
        <v>0.97439417862291478</v>
      </c>
      <c r="U918">
        <v>0.9750806617697535</v>
      </c>
      <c r="V918">
        <v>0.9732271572732889</v>
      </c>
      <c r="W918">
        <f>STANDARDIZE(HyperP_results[[#This Row],[AvgROCAUC]],AVERAGE(Y:Y),_xlfn.STDEV.S(Y:Y))</f>
        <v>0.45851859168159376</v>
      </c>
      <c r="X918">
        <f>_xlfn.STDEV.S(HyperP_results[[#This Row],[ROC_AUC Fold 1]:[ROC_AUC Fold 5]])</f>
        <v>1.7167983651935299E-4</v>
      </c>
      <c r="Y918">
        <v>0.99718590628203019</v>
      </c>
      <c r="Z918">
        <v>0.99719824251106515</v>
      </c>
      <c r="AA918">
        <v>0.99719573290502306</v>
      </c>
      <c r="AB918">
        <v>0.99741692421325368</v>
      </c>
      <c r="AC918">
        <v>0.99718625599626598</v>
      </c>
      <c r="AD918">
        <v>0.99693237578454286</v>
      </c>
      <c r="AE918">
        <v>0.99755524744385271</v>
      </c>
      <c r="AF918">
        <v>0.99696237472994398</v>
      </c>
      <c r="AG918">
        <v>0.99599729697617778</v>
      </c>
      <c r="AH918">
        <v>0.99909189886925276</v>
      </c>
      <c r="AI918">
        <v>0.99818125686813597</v>
      </c>
      <c r="AJ918">
        <v>0.99601974324961873</v>
      </c>
      <c r="AK918">
        <v>0.99509523703439673</v>
      </c>
      <c r="AL918">
        <v>0.99898717983998819</v>
      </c>
      <c r="AM918">
        <v>0.99799528072145971</v>
      </c>
      <c r="AN918">
        <v>0.99708643198736779</v>
      </c>
      <c r="AO918">
        <v>0.99566313194320677</v>
      </c>
      <c r="AP918">
        <v>0.99938938076942097</v>
      </c>
      <c r="AQ918">
        <v>0.99793328545771265</v>
      </c>
      <c r="AR918">
        <v>0.9959202567355685</v>
      </c>
      <c r="AS918">
        <v>0.99595251886175951</v>
      </c>
      <c r="AT918">
        <v>0.99919905957112387</v>
      </c>
      <c r="AU918">
        <v>0.99776897100400108</v>
      </c>
      <c r="AV918">
        <v>0.9958917050503524</v>
      </c>
      <c r="AW918">
        <v>0.99472271728153028</v>
      </c>
      <c r="AX918">
        <v>0.99943883182109539</v>
      </c>
      <c r="AY918">
        <v>1561.7575793266296</v>
      </c>
      <c r="AZ918">
        <f>_xlfn.STDEV.S(HyperP_results[[#This Row],[Train Time Fold 1]:[Train Time Fold 5]])</f>
        <v>160.18784229866941</v>
      </c>
      <c r="BA918">
        <v>1349.4228329658508</v>
      </c>
      <c r="BB918">
        <v>1703.4173209667206</v>
      </c>
      <c r="BC918">
        <v>1735.3532273769379</v>
      </c>
      <c r="BD918">
        <v>1542.3540349006653</v>
      </c>
      <c r="BE918">
        <v>1478.2404804229736</v>
      </c>
    </row>
    <row r="919" spans="1:57" x14ac:dyDescent="0.25">
      <c r="A919" t="s">
        <v>10</v>
      </c>
      <c r="B9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0.40747065008692251</v>
      </c>
      <c r="C919">
        <v>89</v>
      </c>
      <c r="D919">
        <v>0.9</v>
      </c>
      <c r="E919">
        <v>0.9</v>
      </c>
      <c r="F919">
        <v>256</v>
      </c>
      <c r="G919">
        <v>5</v>
      </c>
      <c r="H919">
        <v>4</v>
      </c>
      <c r="I919">
        <v>3</v>
      </c>
      <c r="J919">
        <v>0</v>
      </c>
      <c r="K919">
        <v>1</v>
      </c>
      <c r="L919" t="b">
        <v>0</v>
      </c>
      <c r="M9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19">
        <f>STANDARDIZE(HyperP_results[[#This Row],[Nparam]],AVERAGE(M:M),_xlfn.STDEV.S(M:M))</f>
        <v>2.5056715482205809</v>
      </c>
      <c r="O919">
        <f>STANDARDIZE(HyperP_results[[#This Row],[AvgOACC]],AVERAGE(P:P),_xlfn.STDEV.S(P:P))</f>
        <v>0.30720929751993337</v>
      </c>
      <c r="P919">
        <v>0.97365277682432905</v>
      </c>
      <c r="Q919">
        <f>_xlfn.STDEV.S(HyperP_results[[#This Row],[OACC Fold 1]:[OACC fold 5]])</f>
        <v>2.9967957681997365E-3</v>
      </c>
      <c r="R919">
        <v>0.97013798311251453</v>
      </c>
      <c r="S919">
        <v>0.97391364042012774</v>
      </c>
      <c r="T919">
        <v>0.97487471682570193</v>
      </c>
      <c r="U919">
        <v>0.97151094940619209</v>
      </c>
      <c r="V919">
        <v>0.9778265943571085</v>
      </c>
      <c r="W919">
        <f>STANDARDIZE(HyperP_results[[#This Row],[AvgROCAUC]],AVERAGE(Y:Y),_xlfn.STDEV.S(Y:Y))</f>
        <v>0.44106706959980058</v>
      </c>
      <c r="X919">
        <f>_xlfn.STDEV.S(HyperP_results[[#This Row],[ROC_AUC Fold 1]:[ROC_AUC Fold 5]])</f>
        <v>5.8563962825341424E-4</v>
      </c>
      <c r="Y919">
        <v>0.99707121700714951</v>
      </c>
      <c r="Z919">
        <v>0.99611649199973851</v>
      </c>
      <c r="AA919">
        <v>0.99765606316636168</v>
      </c>
      <c r="AB919">
        <v>0.9971891947993764</v>
      </c>
      <c r="AC919">
        <v>0.99700650501057531</v>
      </c>
      <c r="AD919">
        <v>0.99738783005969578</v>
      </c>
      <c r="AE919">
        <v>0.99710231938285587</v>
      </c>
      <c r="AF919">
        <v>0.99502976633537832</v>
      </c>
      <c r="AG919">
        <v>0.99351400522782629</v>
      </c>
      <c r="AH919">
        <v>0.99939255494380974</v>
      </c>
      <c r="AI919">
        <v>0.99826999651059645</v>
      </c>
      <c r="AJ919">
        <v>0.99806205899496592</v>
      </c>
      <c r="AK919">
        <v>0.99502974068793459</v>
      </c>
      <c r="AL919">
        <v>0.99924805101383718</v>
      </c>
      <c r="AM919">
        <v>0.9976293562812254</v>
      </c>
      <c r="AN919">
        <v>0.99722063601748789</v>
      </c>
      <c r="AO919">
        <v>0.9949311248737599</v>
      </c>
      <c r="AP919">
        <v>0.99904338139828097</v>
      </c>
      <c r="AQ919">
        <v>0.99768683788855772</v>
      </c>
      <c r="AR919">
        <v>0.99655302281246316</v>
      </c>
      <c r="AS919">
        <v>0.99447833125408425</v>
      </c>
      <c r="AT919">
        <v>0.99924563806679034</v>
      </c>
      <c r="AU919">
        <v>0.99849752144324366</v>
      </c>
      <c r="AV919">
        <v>0.99795068520341312</v>
      </c>
      <c r="AW919">
        <v>0.99319914750787142</v>
      </c>
      <c r="AX919">
        <v>0.99944777983305966</v>
      </c>
      <c r="AY919">
        <v>1552.0079094409944</v>
      </c>
      <c r="AZ919">
        <f>_xlfn.STDEV.S(HyperP_results[[#This Row],[Train Time Fold 1]:[Train Time Fold 5]])</f>
        <v>366.18293776441931</v>
      </c>
      <c r="BA919">
        <v>1391.9270043373108</v>
      </c>
      <c r="BB919">
        <v>1879.4571888446808</v>
      </c>
      <c r="BC919">
        <v>1601.0619342327118</v>
      </c>
      <c r="BD919">
        <v>1009.2364585399628</v>
      </c>
      <c r="BE919">
        <v>1878.3569612503052</v>
      </c>
    </row>
    <row r="920" spans="1:57" x14ac:dyDescent="0.25">
      <c r="A920" t="s">
        <v>4</v>
      </c>
      <c r="B9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0.40728443397259356</v>
      </c>
      <c r="C920">
        <v>89</v>
      </c>
      <c r="D920">
        <v>0.85</v>
      </c>
      <c r="E920">
        <v>0.9</v>
      </c>
      <c r="F920">
        <v>256</v>
      </c>
      <c r="G920">
        <v>5</v>
      </c>
      <c r="H920">
        <v>4</v>
      </c>
      <c r="I920">
        <v>3</v>
      </c>
      <c r="J920">
        <v>0</v>
      </c>
      <c r="K920">
        <v>1</v>
      </c>
      <c r="L920" t="b">
        <v>0</v>
      </c>
      <c r="M9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3952900</v>
      </c>
      <c r="N920">
        <f>STANDARDIZE(HyperP_results[[#This Row],[Nparam]],AVERAGE(M:M),_xlfn.STDEV.S(M:M))</f>
        <v>2.5056715482205809</v>
      </c>
      <c r="O920">
        <f>STANDARDIZE(HyperP_results[[#This Row],[AvgOACC]],AVERAGE(P:P),_xlfn.STDEV.S(P:P))</f>
        <v>0.33096852747166383</v>
      </c>
      <c r="P920">
        <v>0.97432553030823088</v>
      </c>
      <c r="Q920">
        <f>_xlfn.STDEV.S(HyperP_results[[#This Row],[OACC Fold 1]:[OACC fold 5]])</f>
        <v>2.3591460530568362E-3</v>
      </c>
      <c r="R920">
        <v>0.97164824603555988</v>
      </c>
      <c r="S920">
        <v>0.9760417381753278</v>
      </c>
      <c r="T920">
        <v>0.97185419097961145</v>
      </c>
      <c r="U920">
        <v>0.97576714491659233</v>
      </c>
      <c r="V920">
        <v>0.97631633143406327</v>
      </c>
      <c r="W920">
        <f>STANDARDIZE(HyperP_results[[#This Row],[AvgROCAUC]],AVERAGE(Y:Y),_xlfn.STDEV.S(Y:Y))</f>
        <v>0.41565359736855123</v>
      </c>
      <c r="X920">
        <f>_xlfn.STDEV.S(HyperP_results[[#This Row],[ROC_AUC Fold 1]:[ROC_AUC Fold 5]])</f>
        <v>4.6005229341999654E-4</v>
      </c>
      <c r="Y920">
        <v>0.99690420276685909</v>
      </c>
      <c r="Z920">
        <v>0.99629224217682077</v>
      </c>
      <c r="AA920">
        <v>0.99663413012720581</v>
      </c>
      <c r="AB920">
        <v>0.996946030126038</v>
      </c>
      <c r="AC920">
        <v>0.99747336102049877</v>
      </c>
      <c r="AD920">
        <v>0.99717525038373223</v>
      </c>
      <c r="AE920">
        <v>0.99691738484919856</v>
      </c>
      <c r="AF920">
        <v>0.99508322205212174</v>
      </c>
      <c r="AG920">
        <v>0.99492414453751543</v>
      </c>
      <c r="AH920">
        <v>0.99881985345253377</v>
      </c>
      <c r="AI920">
        <v>0.99798661990209991</v>
      </c>
      <c r="AJ920">
        <v>0.99744116167956487</v>
      </c>
      <c r="AK920">
        <v>0.99161765579516425</v>
      </c>
      <c r="AL920">
        <v>0.99867158647419085</v>
      </c>
      <c r="AM920">
        <v>0.99730615726389105</v>
      </c>
      <c r="AN920">
        <v>0.99639082257738398</v>
      </c>
      <c r="AO920">
        <v>0.99498176944097905</v>
      </c>
      <c r="AP920">
        <v>0.99934668022436501</v>
      </c>
      <c r="AQ920">
        <v>0.99843506324037723</v>
      </c>
      <c r="AR920">
        <v>0.99760363965477272</v>
      </c>
      <c r="AS920">
        <v>0.99472654161468543</v>
      </c>
      <c r="AT920">
        <v>0.99932474825924555</v>
      </c>
      <c r="AU920">
        <v>0.99823646235813068</v>
      </c>
      <c r="AV920">
        <v>0.99796834947558966</v>
      </c>
      <c r="AW920">
        <v>0.99214927523317298</v>
      </c>
      <c r="AX920">
        <v>0.99954876453951402</v>
      </c>
      <c r="AY920">
        <v>1493.3747283458711</v>
      </c>
      <c r="AZ920">
        <f>_xlfn.STDEV.S(HyperP_results[[#This Row],[Train Time Fold 1]:[Train Time Fold 5]])</f>
        <v>39.632512635063243</v>
      </c>
      <c r="BA920">
        <v>1479.4386284351349</v>
      </c>
      <c r="BB920">
        <v>1444.5835747718811</v>
      </c>
      <c r="BC920">
        <v>1548.8763670921326</v>
      </c>
      <c r="BD920">
        <v>1514.3313534259796</v>
      </c>
      <c r="BE920">
        <v>1479.6437180042267</v>
      </c>
    </row>
    <row r="921" spans="1:57" x14ac:dyDescent="0.25">
      <c r="A921" t="s">
        <v>0</v>
      </c>
      <c r="B9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0.19638671016083928</v>
      </c>
      <c r="C921">
        <v>36</v>
      </c>
      <c r="D921">
        <v>0.85</v>
      </c>
      <c r="E921">
        <v>0.9</v>
      </c>
      <c r="F921">
        <v>64</v>
      </c>
      <c r="G921">
        <v>2</v>
      </c>
      <c r="H921">
        <v>16</v>
      </c>
      <c r="I921">
        <v>1</v>
      </c>
      <c r="J921">
        <v>0</v>
      </c>
      <c r="K921">
        <v>1</v>
      </c>
      <c r="L921" t="b">
        <v>0</v>
      </c>
      <c r="M9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1">
        <f>STANDARDIZE(HyperP_results[[#This Row],[Nparam]],AVERAGE(M:M),_xlfn.STDEV.S(M:M))</f>
        <v>-0.79885701805230935</v>
      </c>
      <c r="O921">
        <f>STANDARDIZE(HyperP_results[[#This Row],[AvgOACC]],AVERAGE(P:P),_xlfn.STDEV.S(P:P))</f>
        <v>-1.5527989901302084</v>
      </c>
      <c r="P921">
        <v>0.92098578979886037</v>
      </c>
      <c r="Q921">
        <f>_xlfn.STDEV.S(HyperP_results[[#This Row],[OACC Fold 1]:[OACC fold 5]])</f>
        <v>4.8354442181652163E-3</v>
      </c>
      <c r="R921">
        <v>0.92290794261000897</v>
      </c>
      <c r="S921">
        <v>0.92585982014141555</v>
      </c>
      <c r="T921">
        <v>0.91487608979199564</v>
      </c>
      <c r="U921">
        <v>0.91686689091782791</v>
      </c>
      <c r="V921">
        <v>0.9244182055330542</v>
      </c>
      <c r="W921">
        <f>STANDARDIZE(HyperP_results[[#This Row],[AvgROCAUC]],AVERAGE(Y:Y),_xlfn.STDEV.S(Y:Y))</f>
        <v>-1.4542000411610285</v>
      </c>
      <c r="X921">
        <f>_xlfn.STDEV.S(HyperP_results[[#This Row],[ROC_AUC Fold 1]:[ROC_AUC Fold 5]])</f>
        <v>1.1885525029747071E-3</v>
      </c>
      <c r="Y921">
        <v>0.98461575268606738</v>
      </c>
      <c r="Z921">
        <v>0.98502082138957148</v>
      </c>
      <c r="AA921">
        <v>0.98408795906315294</v>
      </c>
      <c r="AB921">
        <v>0.98339814695395622</v>
      </c>
      <c r="AC921">
        <v>0.98409697423691955</v>
      </c>
      <c r="AD921">
        <v>0.98647486178673682</v>
      </c>
      <c r="AE921">
        <v>0.98843693814381084</v>
      </c>
      <c r="AF921">
        <v>0.97772172364783161</v>
      </c>
      <c r="AG921">
        <v>0.98165070100398033</v>
      </c>
      <c r="AH921">
        <v>0.99417207219468617</v>
      </c>
      <c r="AI921">
        <v>0.98904535588155451</v>
      </c>
      <c r="AJ921">
        <v>0.97705185148976115</v>
      </c>
      <c r="AK921">
        <v>0.97653522842036489</v>
      </c>
      <c r="AL921">
        <v>0.99440293952103354</v>
      </c>
      <c r="AM921">
        <v>0.98776295665327429</v>
      </c>
      <c r="AN921">
        <v>0.97436521567817103</v>
      </c>
      <c r="AO921">
        <v>0.98066164676528234</v>
      </c>
      <c r="AP921">
        <v>0.99271014226563425</v>
      </c>
      <c r="AQ921">
        <v>0.9887837084779777</v>
      </c>
      <c r="AR921">
        <v>0.97533525085118089</v>
      </c>
      <c r="AS921">
        <v>0.98188513633933339</v>
      </c>
      <c r="AT921">
        <v>0.99261770341330324</v>
      </c>
      <c r="AU921">
        <v>0.9906496906891562</v>
      </c>
      <c r="AV921">
        <v>0.97961268953912173</v>
      </c>
      <c r="AW921">
        <v>0.98290649319788514</v>
      </c>
      <c r="AX921">
        <v>0.99454826212946834</v>
      </c>
      <c r="AY921">
        <v>736.78607220649724</v>
      </c>
      <c r="AZ921">
        <f>_xlfn.STDEV.S(HyperP_results[[#This Row],[Train Time Fold 1]:[Train Time Fold 5]])</f>
        <v>39.344593706215143</v>
      </c>
      <c r="BA921">
        <v>795.61214637756348</v>
      </c>
      <c r="BB921">
        <v>706.39677977561951</v>
      </c>
      <c r="BC921">
        <v>696.99707198143005</v>
      </c>
      <c r="BD921">
        <v>751.41682124137878</v>
      </c>
      <c r="BE921">
        <v>733.50754165649414</v>
      </c>
    </row>
    <row r="922" spans="1:57" x14ac:dyDescent="0.25">
      <c r="A922" t="s">
        <v>1</v>
      </c>
      <c r="B9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0.19569212776409739</v>
      </c>
      <c r="C922">
        <v>36</v>
      </c>
      <c r="D922">
        <v>0.85</v>
      </c>
      <c r="E922">
        <v>0.9</v>
      </c>
      <c r="F922">
        <v>128</v>
      </c>
      <c r="G922">
        <v>2</v>
      </c>
      <c r="H922">
        <v>16</v>
      </c>
      <c r="I922">
        <v>1</v>
      </c>
      <c r="J922">
        <v>0</v>
      </c>
      <c r="K922">
        <v>1</v>
      </c>
      <c r="L922" t="b">
        <v>0</v>
      </c>
      <c r="M9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22">
        <f>STANDARDIZE(HyperP_results[[#This Row],[Nparam]],AVERAGE(M:M),_xlfn.STDEV.S(M:M))</f>
        <v>-0.5440206289663746</v>
      </c>
      <c r="O922">
        <f>STANDARDIZE(HyperP_results[[#This Row],[AvgOACC]],AVERAGE(P:P),_xlfn.STDEV.S(P:P))</f>
        <v>-1.4723085376406524</v>
      </c>
      <c r="P922">
        <v>0.92326491384636511</v>
      </c>
      <c r="Q922">
        <f>_xlfn.STDEV.S(HyperP_results[[#This Row],[OACC Fold 1]:[OACC fold 5]])</f>
        <v>2.5098447233474685E-3</v>
      </c>
      <c r="R922">
        <v>0.92565387519736386</v>
      </c>
      <c r="S922">
        <v>0.92194686620443467</v>
      </c>
      <c r="T922">
        <v>0.92414361227431863</v>
      </c>
      <c r="U922">
        <v>0.91954417519049902</v>
      </c>
      <c r="V922">
        <v>0.92503604036520903</v>
      </c>
      <c r="W922">
        <f>STANDARDIZE(HyperP_results[[#This Row],[AvgROCAUC]],AVERAGE(Y:Y),_xlfn.STDEV.S(Y:Y))</f>
        <v>-1.4473527226111678</v>
      </c>
      <c r="X922">
        <f>_xlfn.STDEV.S(HyperP_results[[#This Row],[ROC_AUC Fold 1]:[ROC_AUC Fold 5]])</f>
        <v>1.2509379589095663E-3</v>
      </c>
      <c r="Y922">
        <v>0.98466075242853568</v>
      </c>
      <c r="Z922">
        <v>0.98551745804407298</v>
      </c>
      <c r="AA922">
        <v>0.98483116133041959</v>
      </c>
      <c r="AB922">
        <v>0.98378960842698071</v>
      </c>
      <c r="AC922">
        <v>0.9830456685839345</v>
      </c>
      <c r="AD922">
        <v>0.98611986575727062</v>
      </c>
      <c r="AE922">
        <v>0.98955108793586433</v>
      </c>
      <c r="AF922">
        <v>0.97873947457492805</v>
      </c>
      <c r="AG922">
        <v>0.98125014851779235</v>
      </c>
      <c r="AH922">
        <v>0.99392131241798487</v>
      </c>
      <c r="AI922">
        <v>0.98856124694194958</v>
      </c>
      <c r="AJ922">
        <v>0.97581311200037313</v>
      </c>
      <c r="AK922">
        <v>0.98196229133250157</v>
      </c>
      <c r="AL922">
        <v>0.99386371767002846</v>
      </c>
      <c r="AM922">
        <v>0.98787780413315907</v>
      </c>
      <c r="AN922">
        <v>0.97438106538150759</v>
      </c>
      <c r="AO922">
        <v>0.98076471811322996</v>
      </c>
      <c r="AP922">
        <v>0.99335626628846974</v>
      </c>
      <c r="AQ922">
        <v>0.98800268196063201</v>
      </c>
      <c r="AR922">
        <v>0.97445505535175603</v>
      </c>
      <c r="AS922">
        <v>0.9800839868116199</v>
      </c>
      <c r="AT922">
        <v>0.99158690105268266</v>
      </c>
      <c r="AU922">
        <v>0.99055064100672285</v>
      </c>
      <c r="AV922">
        <v>0.97742319004164613</v>
      </c>
      <c r="AW922">
        <v>0.98327006475375767</v>
      </c>
      <c r="AX922">
        <v>0.99369453848394873</v>
      </c>
      <c r="AY922">
        <v>526.82825880050655</v>
      </c>
      <c r="AZ922">
        <f>_xlfn.STDEV.S(HyperP_results[[#This Row],[Train Time Fold 1]:[Train Time Fold 5]])</f>
        <v>36.493052277774098</v>
      </c>
      <c r="BA922">
        <v>499.43362951278687</v>
      </c>
      <c r="BB922">
        <v>500.24497866630554</v>
      </c>
      <c r="BC922">
        <v>541.70277738571167</v>
      </c>
      <c r="BD922">
        <v>584.35393261909485</v>
      </c>
      <c r="BE922">
        <v>508.40597581863403</v>
      </c>
    </row>
    <row r="923" spans="1:57" x14ac:dyDescent="0.25">
      <c r="A923" t="s">
        <v>5</v>
      </c>
      <c r="B9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0.19540103847927848</v>
      </c>
      <c r="C923">
        <v>36</v>
      </c>
      <c r="D923">
        <v>0.85</v>
      </c>
      <c r="E923">
        <v>0.999</v>
      </c>
      <c r="F923">
        <v>64</v>
      </c>
      <c r="G923">
        <v>2</v>
      </c>
      <c r="H923">
        <v>16</v>
      </c>
      <c r="I923">
        <v>1</v>
      </c>
      <c r="J923">
        <v>0</v>
      </c>
      <c r="K923">
        <v>1</v>
      </c>
      <c r="L923" t="b">
        <v>0</v>
      </c>
      <c r="M9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3">
        <f>STANDARDIZE(HyperP_results[[#This Row],[Nparam]],AVERAGE(M:M),_xlfn.STDEV.S(M:M))</f>
        <v>-0.79885701805230935</v>
      </c>
      <c r="O923">
        <f>STANDARDIZE(HyperP_results[[#This Row],[AvgOACC]],AVERAGE(P:P),_xlfn.STDEV.S(P:P))</f>
        <v>-1.5494048144228207</v>
      </c>
      <c r="P923">
        <v>0.92108189743941771</v>
      </c>
      <c r="Q923">
        <f>_xlfn.STDEV.S(HyperP_results[[#This Row],[OACC Fold 1]:[OACC fold 5]])</f>
        <v>2.0655044737109755E-3</v>
      </c>
      <c r="R923">
        <v>0.92277064598064118</v>
      </c>
      <c r="S923">
        <v>0.92119173474291205</v>
      </c>
      <c r="T923">
        <v>0.92126038305759594</v>
      </c>
      <c r="U923">
        <v>0.91762202237935053</v>
      </c>
      <c r="V923">
        <v>0.9225647010365895</v>
      </c>
      <c r="W923">
        <f>STANDARDIZE(HyperP_results[[#This Row],[AvgROCAUC]],AVERAGE(Y:Y),_xlfn.STDEV.S(Y:Y))</f>
        <v>-1.4635349429793225</v>
      </c>
      <c r="X923">
        <f>_xlfn.STDEV.S(HyperP_results[[#This Row],[ROC_AUC Fold 1]:[ROC_AUC Fold 5]])</f>
        <v>3.9810988026152774E-4</v>
      </c>
      <c r="Y923">
        <v>0.98455440484972367</v>
      </c>
      <c r="Z923">
        <v>0.98451311196774871</v>
      </c>
      <c r="AA923">
        <v>0.98500776489049757</v>
      </c>
      <c r="AB923">
        <v>0.98392530472096196</v>
      </c>
      <c r="AC923">
        <v>0.98472377711233394</v>
      </c>
      <c r="AD923">
        <v>0.9846020655570763</v>
      </c>
      <c r="AE923">
        <v>0.98836371660641709</v>
      </c>
      <c r="AF923">
        <v>0.97708355089643406</v>
      </c>
      <c r="AG923">
        <v>0.98120744965246831</v>
      </c>
      <c r="AH923">
        <v>0.99415070037798814</v>
      </c>
      <c r="AI923">
        <v>0.98872126956424133</v>
      </c>
      <c r="AJ923">
        <v>0.97834747215747797</v>
      </c>
      <c r="AK923">
        <v>0.98005962989366124</v>
      </c>
      <c r="AL923">
        <v>0.99403930265600549</v>
      </c>
      <c r="AM923">
        <v>0.98864409375520201</v>
      </c>
      <c r="AN923">
        <v>0.97501723840397925</v>
      </c>
      <c r="AO923">
        <v>0.98075855462484396</v>
      </c>
      <c r="AP923">
        <v>0.99363774805167449</v>
      </c>
      <c r="AQ923">
        <v>0.98927688330867225</v>
      </c>
      <c r="AR923">
        <v>0.97732209263485015</v>
      </c>
      <c r="AS923">
        <v>0.98141299827719353</v>
      </c>
      <c r="AT923">
        <v>0.99267707914598446</v>
      </c>
      <c r="AU923">
        <v>0.98931817169138869</v>
      </c>
      <c r="AV923">
        <v>0.97657495317301446</v>
      </c>
      <c r="AW923">
        <v>0.97983150656448648</v>
      </c>
      <c r="AX923">
        <v>0.99384977141061048</v>
      </c>
      <c r="AY923">
        <v>662.454700088501</v>
      </c>
      <c r="AZ923">
        <f>_xlfn.STDEV.S(HyperP_results[[#This Row],[Train Time Fold 1]:[Train Time Fold 5]])</f>
        <v>50.971980233611333</v>
      </c>
      <c r="BA923">
        <v>713.95558881759644</v>
      </c>
      <c r="BB923">
        <v>703.27061080932617</v>
      </c>
      <c r="BC923">
        <v>633.91265034675598</v>
      </c>
      <c r="BD923">
        <v>670.72970199584961</v>
      </c>
      <c r="BE923">
        <v>590.40494847297668</v>
      </c>
    </row>
    <row r="924" spans="1:57" x14ac:dyDescent="0.25">
      <c r="A924" t="s">
        <v>5</v>
      </c>
      <c r="B9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0.19283268816957372</v>
      </c>
      <c r="C924">
        <v>28</v>
      </c>
      <c r="D924">
        <v>0.85</v>
      </c>
      <c r="E924">
        <v>0.999</v>
      </c>
      <c r="F924">
        <v>64</v>
      </c>
      <c r="G924">
        <v>2</v>
      </c>
      <c r="H924">
        <v>4</v>
      </c>
      <c r="I924">
        <v>1</v>
      </c>
      <c r="J924">
        <v>0</v>
      </c>
      <c r="K924">
        <v>1</v>
      </c>
      <c r="L924" t="b">
        <v>0</v>
      </c>
      <c r="M9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4">
        <f>STANDARDIZE(HyperP_results[[#This Row],[Nparam]],AVERAGE(M:M),_xlfn.STDEV.S(M:M))</f>
        <v>-0.79885701805230935</v>
      </c>
      <c r="O924">
        <f>STANDARDIZE(HyperP_results[[#This Row],[AvgOACC]],AVERAGE(P:P),_xlfn.STDEV.S(P:P))</f>
        <v>-1.5431013452519464</v>
      </c>
      <c r="P924">
        <v>0.92126038305759594</v>
      </c>
      <c r="Q924">
        <f>_xlfn.STDEV.S(HyperP_results[[#This Row],[OACC Fold 1]:[OACC fold 5]])</f>
        <v>3.2847339837358881E-3</v>
      </c>
      <c r="R924">
        <v>0.91645500102972477</v>
      </c>
      <c r="S924">
        <v>0.92318253586874444</v>
      </c>
      <c r="T924">
        <v>0.92174092126038309</v>
      </c>
      <c r="U924">
        <v>0.92503604036520903</v>
      </c>
      <c r="V924">
        <v>0.9198874167639185</v>
      </c>
      <c r="W924">
        <f>STANDARDIZE(HyperP_results[[#This Row],[AvgROCAUC]],AVERAGE(Y:Y),_xlfn.STDEV.S(Y:Y))</f>
        <v>-1.4853811075448418</v>
      </c>
      <c r="X924">
        <f>_xlfn.STDEV.S(HyperP_results[[#This Row],[ROC_AUC Fold 1]:[ROC_AUC Fold 5]])</f>
        <v>7.9633966934116948E-4</v>
      </c>
      <c r="Y924">
        <v>0.98441083452037359</v>
      </c>
      <c r="Z924">
        <v>0.98308472430447658</v>
      </c>
      <c r="AA924">
        <v>0.98500833711713565</v>
      </c>
      <c r="AB924">
        <v>0.9844458114997664</v>
      </c>
      <c r="AC924">
        <v>0.98505703646046994</v>
      </c>
      <c r="AD924">
        <v>0.98445826322001906</v>
      </c>
      <c r="AE924">
        <v>0.98611711163796167</v>
      </c>
      <c r="AF924">
        <v>0.97448971731980027</v>
      </c>
      <c r="AG924">
        <v>0.98135544763262639</v>
      </c>
      <c r="AH924">
        <v>0.99329238064285608</v>
      </c>
      <c r="AI924">
        <v>0.98837273427468142</v>
      </c>
      <c r="AJ924">
        <v>0.97786659289888866</v>
      </c>
      <c r="AK924">
        <v>0.98320015000297034</v>
      </c>
      <c r="AL924">
        <v>0.99354634331950609</v>
      </c>
      <c r="AM924">
        <v>0.98795851949754909</v>
      </c>
      <c r="AN924">
        <v>0.97736966026086836</v>
      </c>
      <c r="AO924">
        <v>0.98013671062793317</v>
      </c>
      <c r="AP924">
        <v>0.99426767085862577</v>
      </c>
      <c r="AQ924">
        <v>0.9890863742164514</v>
      </c>
      <c r="AR924">
        <v>0.97694438457601673</v>
      </c>
      <c r="AS924">
        <v>0.98142547377175793</v>
      </c>
      <c r="AT924">
        <v>0.99381739770440258</v>
      </c>
      <c r="AU924">
        <v>0.98790913932480706</v>
      </c>
      <c r="AV924">
        <v>0.97570521921843179</v>
      </c>
      <c r="AW924">
        <v>0.98324578209469493</v>
      </c>
      <c r="AX924">
        <v>0.99355768991573701</v>
      </c>
      <c r="AY924">
        <v>659.53074741363525</v>
      </c>
      <c r="AZ924">
        <f>_xlfn.STDEV.S(HyperP_results[[#This Row],[Train Time Fold 1]:[Train Time Fold 5]])</f>
        <v>130.89318979911204</v>
      </c>
      <c r="BA924">
        <v>589.98850750923157</v>
      </c>
      <c r="BB924">
        <v>892.904461145401</v>
      </c>
      <c r="BC924">
        <v>595.33083629608154</v>
      </c>
      <c r="BD924">
        <v>601.11722159385681</v>
      </c>
      <c r="BE924">
        <v>618.31271052360535</v>
      </c>
    </row>
    <row r="925" spans="1:57" x14ac:dyDescent="0.25">
      <c r="A925" t="s">
        <v>11</v>
      </c>
      <c r="B9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0.18989249826704238</v>
      </c>
      <c r="C925">
        <v>36</v>
      </c>
      <c r="D925">
        <v>0.9</v>
      </c>
      <c r="E925">
        <v>0.999</v>
      </c>
      <c r="F925">
        <v>64</v>
      </c>
      <c r="G925">
        <v>2</v>
      </c>
      <c r="H925">
        <v>16</v>
      </c>
      <c r="I925">
        <v>1</v>
      </c>
      <c r="J925">
        <v>0</v>
      </c>
      <c r="K925">
        <v>1</v>
      </c>
      <c r="L925" t="b">
        <v>0</v>
      </c>
      <c r="M9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5">
        <f>STANDARDIZE(HyperP_results[[#This Row],[Nparam]],AVERAGE(M:M),_xlfn.STDEV.S(M:M))</f>
        <v>-0.79885701805230935</v>
      </c>
      <c r="O925">
        <f>STANDARDIZE(HyperP_results[[#This Row],[AvgOACC]],AVERAGE(P:P),_xlfn.STDEV.S(P:P))</f>
        <v>-1.546980403203255</v>
      </c>
      <c r="P925">
        <v>0.9211505457541016</v>
      </c>
      <c r="Q925">
        <f>_xlfn.STDEV.S(HyperP_results[[#This Row],[OACC Fold 1]:[OACC fold 5]])</f>
        <v>2.0390976277300777E-3</v>
      </c>
      <c r="R925">
        <v>0.92304523923937665</v>
      </c>
      <c r="S925">
        <v>0.91810256058213768</v>
      </c>
      <c r="T925">
        <v>0.92194686620443467</v>
      </c>
      <c r="U925">
        <v>0.92009336170797007</v>
      </c>
      <c r="V925">
        <v>0.9225647010365895</v>
      </c>
      <c r="W925">
        <f>STANDARDIZE(HyperP_results[[#This Row],[AvgROCAUC]],AVERAGE(Y:Y),_xlfn.STDEV.S(Y:Y))</f>
        <v>-1.499570239251298</v>
      </c>
      <c r="X925">
        <f>_xlfn.STDEV.S(HyperP_results[[#This Row],[ROC_AUC Fold 1]:[ROC_AUC Fold 5]])</f>
        <v>9.3184225108465871E-4</v>
      </c>
      <c r="Y925">
        <v>0.98431758527718594</v>
      </c>
      <c r="Z925">
        <v>0.98490634597396498</v>
      </c>
      <c r="AA925">
        <v>0.98305632953095057</v>
      </c>
      <c r="AB925">
        <v>0.9852113796323394</v>
      </c>
      <c r="AC925">
        <v>0.98361004381358452</v>
      </c>
      <c r="AD925">
        <v>0.98480382743508998</v>
      </c>
      <c r="AE925">
        <v>0.98774222083854868</v>
      </c>
      <c r="AF925">
        <v>0.97650348137993148</v>
      </c>
      <c r="AG925">
        <v>0.98460345749420786</v>
      </c>
      <c r="AH925">
        <v>0.99385660809390919</v>
      </c>
      <c r="AI925">
        <v>0.98717010524342208</v>
      </c>
      <c r="AJ925">
        <v>0.9756924061405009</v>
      </c>
      <c r="AK925">
        <v>0.97872334105625836</v>
      </c>
      <c r="AL925">
        <v>0.99310001992979369</v>
      </c>
      <c r="AM925">
        <v>0.9888426174809285</v>
      </c>
      <c r="AN925">
        <v>0.97630186056260537</v>
      </c>
      <c r="AO925">
        <v>0.98338776510425951</v>
      </c>
      <c r="AP925">
        <v>0.99388481659390571</v>
      </c>
      <c r="AQ925">
        <v>0.98885316863502604</v>
      </c>
      <c r="AR925">
        <v>0.97775234912600739</v>
      </c>
      <c r="AS925">
        <v>0.97753341650329706</v>
      </c>
      <c r="AT925">
        <v>0.9925318858025699</v>
      </c>
      <c r="AU925">
        <v>0.98922010575458408</v>
      </c>
      <c r="AV925">
        <v>0.97651264680417393</v>
      </c>
      <c r="AW925">
        <v>0.97951568347888074</v>
      </c>
      <c r="AX925">
        <v>0.99373999668277224</v>
      </c>
      <c r="AY925">
        <v>644.57160844802854</v>
      </c>
      <c r="AZ925">
        <f>_xlfn.STDEV.S(HyperP_results[[#This Row],[Train Time Fold 1]:[Train Time Fold 5]])</f>
        <v>75.150107550485473</v>
      </c>
      <c r="BA925">
        <v>683.05573463439941</v>
      </c>
      <c r="BB925">
        <v>594.95610737800598</v>
      </c>
      <c r="BC925">
        <v>744.63871216773987</v>
      </c>
      <c r="BD925">
        <v>648.47326731681824</v>
      </c>
      <c r="BE925">
        <v>551.73422074317932</v>
      </c>
    </row>
    <row r="926" spans="1:57" x14ac:dyDescent="0.25">
      <c r="A926" t="s">
        <v>11</v>
      </c>
      <c r="B9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0.18705543361378191</v>
      </c>
      <c r="C926">
        <v>32</v>
      </c>
      <c r="D926">
        <v>0.9</v>
      </c>
      <c r="E926">
        <v>0.999</v>
      </c>
      <c r="F926">
        <v>64</v>
      </c>
      <c r="G926">
        <v>2</v>
      </c>
      <c r="H926">
        <v>8</v>
      </c>
      <c r="I926">
        <v>1</v>
      </c>
      <c r="J926">
        <v>0</v>
      </c>
      <c r="K926">
        <v>1</v>
      </c>
      <c r="L926" t="b">
        <v>0</v>
      </c>
      <c r="M9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6">
        <f>STANDARDIZE(HyperP_results[[#This Row],[Nparam]],AVERAGE(M:M),_xlfn.STDEV.S(M:M))</f>
        <v>-0.79885701805230935</v>
      </c>
      <c r="O926">
        <f>STANDARDIZE(HyperP_results[[#This Row],[AvgOACC]],AVERAGE(P:P),_xlfn.STDEV.S(P:P))</f>
        <v>-1.5930442163749845</v>
      </c>
      <c r="P926">
        <v>0.91984622777510805</v>
      </c>
      <c r="Q926">
        <f>_xlfn.STDEV.S(HyperP_results[[#This Row],[OACC Fold 1]:[OACC fold 5]])</f>
        <v>2.5633504994810787E-3</v>
      </c>
      <c r="R926">
        <v>0.92235875609253792</v>
      </c>
      <c r="S926">
        <v>0.92208416283380246</v>
      </c>
      <c r="T926">
        <v>0.92009336170797007</v>
      </c>
      <c r="U926">
        <v>0.91844580215555705</v>
      </c>
      <c r="V926">
        <v>0.91624905608567309</v>
      </c>
      <c r="W926">
        <f>STANDARDIZE(HyperP_results[[#This Row],[AvgROCAUC]],AVERAGE(Y:Y),_xlfn.STDEV.S(Y:Y))</f>
        <v>-1.4719908269014526</v>
      </c>
      <c r="X926">
        <f>_xlfn.STDEV.S(HyperP_results[[#This Row],[ROC_AUC Fold 1]:[ROC_AUC Fold 5]])</f>
        <v>9.1970261460130127E-4</v>
      </c>
      <c r="Y926">
        <v>0.98449883381179593</v>
      </c>
      <c r="Z926">
        <v>0.98502744025006095</v>
      </c>
      <c r="AA926">
        <v>0.98559815568748721</v>
      </c>
      <c r="AB926">
        <v>0.984651288927747</v>
      </c>
      <c r="AC926">
        <v>0.98398768899575095</v>
      </c>
      <c r="AD926">
        <v>0.98322959519793329</v>
      </c>
      <c r="AE926">
        <v>0.98828766921148159</v>
      </c>
      <c r="AF926">
        <v>0.9771440241804259</v>
      </c>
      <c r="AG926">
        <v>0.98375995069209288</v>
      </c>
      <c r="AH926">
        <v>0.99350572537755577</v>
      </c>
      <c r="AI926">
        <v>0.98926790421866784</v>
      </c>
      <c r="AJ926">
        <v>0.97978736956397761</v>
      </c>
      <c r="AK926">
        <v>0.98036453692152303</v>
      </c>
      <c r="AL926">
        <v>0.99435631793702683</v>
      </c>
      <c r="AM926">
        <v>0.98840012483924922</v>
      </c>
      <c r="AN926">
        <v>0.97584512617919206</v>
      </c>
      <c r="AO926">
        <v>0.98242730054060479</v>
      </c>
      <c r="AP926">
        <v>0.9937967296639264</v>
      </c>
      <c r="AQ926">
        <v>0.9883959005197841</v>
      </c>
      <c r="AR926">
        <v>0.97544910578788224</v>
      </c>
      <c r="AS926">
        <v>0.98089994356323884</v>
      </c>
      <c r="AT926">
        <v>0.99315527354460365</v>
      </c>
      <c r="AU926">
        <v>0.98592750913484972</v>
      </c>
      <c r="AV926">
        <v>0.97472379670015086</v>
      </c>
      <c r="AW926">
        <v>0.98076568347888082</v>
      </c>
      <c r="AX926">
        <v>0.99371470382712357</v>
      </c>
      <c r="AY926">
        <v>540.25199871063228</v>
      </c>
      <c r="AZ926">
        <f>_xlfn.STDEV.S(HyperP_results[[#This Row],[Train Time Fold 1]:[Train Time Fold 5]])</f>
        <v>26.489301813012215</v>
      </c>
      <c r="BA926">
        <v>551.47075891494751</v>
      </c>
      <c r="BB926">
        <v>564.47760653495789</v>
      </c>
      <c r="BC926">
        <v>542.19360852241516</v>
      </c>
      <c r="BD926">
        <v>495.18320393562317</v>
      </c>
      <c r="BE926">
        <v>547.9348156452179</v>
      </c>
    </row>
    <row r="927" spans="1:57" x14ac:dyDescent="0.25">
      <c r="A927" t="s">
        <v>8</v>
      </c>
      <c r="B9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0.18558272078118718</v>
      </c>
      <c r="C927">
        <v>36</v>
      </c>
      <c r="D927">
        <v>0.9</v>
      </c>
      <c r="E927">
        <v>0.9</v>
      </c>
      <c r="F927">
        <v>64</v>
      </c>
      <c r="G927">
        <v>2</v>
      </c>
      <c r="H927">
        <v>16</v>
      </c>
      <c r="I927">
        <v>1</v>
      </c>
      <c r="J927">
        <v>0</v>
      </c>
      <c r="K927">
        <v>1</v>
      </c>
      <c r="L927" t="b">
        <v>0</v>
      </c>
      <c r="M9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27">
        <f>STANDARDIZE(HyperP_results[[#This Row],[Nparam]],AVERAGE(M:M),_xlfn.STDEV.S(M:M))</f>
        <v>-0.79885701805230935</v>
      </c>
      <c r="O927">
        <f>STANDARDIZE(HyperP_results[[#This Row],[AvgOACC]],AVERAGE(P:P),_xlfn.STDEV.S(P:P))</f>
        <v>-1.5668605752036846</v>
      </c>
      <c r="P927">
        <v>0.92058762957369389</v>
      </c>
      <c r="Q927">
        <f>_xlfn.STDEV.S(HyperP_results[[#This Row],[OACC Fold 1]:[OACC fold 5]])</f>
        <v>2.631747547315971E-3</v>
      </c>
      <c r="R927">
        <v>0.92400631564495095</v>
      </c>
      <c r="S927">
        <v>0.91940687856113135</v>
      </c>
      <c r="T927">
        <v>0.91899498867302809</v>
      </c>
      <c r="U927">
        <v>0.91782796732340222</v>
      </c>
      <c r="V927">
        <v>0.92270199766595729</v>
      </c>
      <c r="W927">
        <f>STANDARDIZE(HyperP_results[[#This Row],[AvgROCAUC]],AVERAGE(Y:Y),_xlfn.STDEV.S(Y:Y))</f>
        <v>-1.5065268542350831</v>
      </c>
      <c r="X927">
        <f>_xlfn.STDEV.S(HyperP_results[[#This Row],[ROC_AUC Fold 1]:[ROC_AUC Fold 5]])</f>
        <v>1.0373825205805679E-3</v>
      </c>
      <c r="Y927">
        <v>0.98427186725188276</v>
      </c>
      <c r="Z927">
        <v>0.98573115899809116</v>
      </c>
      <c r="AA927">
        <v>0.98325532343392485</v>
      </c>
      <c r="AB927">
        <v>0.98418401064274663</v>
      </c>
      <c r="AC927">
        <v>0.98336262123236295</v>
      </c>
      <c r="AD927">
        <v>0.98482622195228897</v>
      </c>
      <c r="AE927">
        <v>0.98864554043995034</v>
      </c>
      <c r="AF927">
        <v>0.97788673831621353</v>
      </c>
      <c r="AG927">
        <v>0.98451271312303201</v>
      </c>
      <c r="AH927">
        <v>0.99330045252523813</v>
      </c>
      <c r="AI927">
        <v>0.98805285298770296</v>
      </c>
      <c r="AJ927">
        <v>0.9756287481030349</v>
      </c>
      <c r="AK927">
        <v>0.97764064634943271</v>
      </c>
      <c r="AL927">
        <v>0.99388378247374309</v>
      </c>
      <c r="AM927">
        <v>0.98868830444111</v>
      </c>
      <c r="AN927">
        <v>0.97454011789512984</v>
      </c>
      <c r="AO927">
        <v>0.98153017881542215</v>
      </c>
      <c r="AP927">
        <v>0.99380987160766232</v>
      </c>
      <c r="AQ927">
        <v>0.98776007292834267</v>
      </c>
      <c r="AR927">
        <v>0.97553211305430443</v>
      </c>
      <c r="AS927">
        <v>0.97900099506920923</v>
      </c>
      <c r="AT927">
        <v>0.99312927691273312</v>
      </c>
      <c r="AU927">
        <v>0.98951417818565279</v>
      </c>
      <c r="AV927">
        <v>0.97692190614161201</v>
      </c>
      <c r="AW927">
        <v>0.98077763916117155</v>
      </c>
      <c r="AX927">
        <v>0.99336514248653385</v>
      </c>
      <c r="AY927">
        <v>730.51627602577207</v>
      </c>
      <c r="AZ927">
        <f>_xlfn.STDEV.S(HyperP_results[[#This Row],[Train Time Fold 1]:[Train Time Fold 5]])</f>
        <v>49.137654674454438</v>
      </c>
      <c r="BA927">
        <v>744.39965462684631</v>
      </c>
      <c r="BB927">
        <v>764.34218049049377</v>
      </c>
      <c r="BC927">
        <v>650.08217406272888</v>
      </c>
      <c r="BD927">
        <v>772.53014516830444</v>
      </c>
      <c r="BE927">
        <v>721.22722578048706</v>
      </c>
    </row>
    <row r="928" spans="1:57" x14ac:dyDescent="0.25">
      <c r="A928" t="s">
        <v>6</v>
      </c>
      <c r="B9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0.18220189269916726</v>
      </c>
      <c r="C928">
        <v>24</v>
      </c>
      <c r="D928">
        <v>0.85</v>
      </c>
      <c r="E928">
        <v>0.999</v>
      </c>
      <c r="F928">
        <v>128</v>
      </c>
      <c r="G928">
        <v>2</v>
      </c>
      <c r="H928">
        <v>2</v>
      </c>
      <c r="I928">
        <v>1</v>
      </c>
      <c r="J928">
        <v>0</v>
      </c>
      <c r="K928">
        <v>1</v>
      </c>
      <c r="L928" t="b">
        <v>0</v>
      </c>
      <c r="M9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28">
        <f>STANDARDIZE(HyperP_results[[#This Row],[Nparam]],AVERAGE(M:M),_xlfn.STDEV.S(M:M))</f>
        <v>-0.5440206289663746</v>
      </c>
      <c r="O928">
        <f>STANDARDIZE(HyperP_results[[#This Row],[AvgOACC]],AVERAGE(P:P),_xlfn.STDEV.S(P:P))</f>
        <v>-1.5663756929597676</v>
      </c>
      <c r="P928">
        <v>0.92060135923663078</v>
      </c>
      <c r="Q928">
        <f>_xlfn.STDEV.S(HyperP_results[[#This Row],[OACC Fold 1]:[OACC fold 5]])</f>
        <v>5.1802420360071502E-3</v>
      </c>
      <c r="R928">
        <v>0.92187821788975077</v>
      </c>
      <c r="S928">
        <v>0.92675224823230584</v>
      </c>
      <c r="T928">
        <v>0.92208416283380246</v>
      </c>
      <c r="U928">
        <v>0.91254204709274389</v>
      </c>
      <c r="V928">
        <v>0.91975012013455071</v>
      </c>
      <c r="W928">
        <f>STANDARDIZE(HyperP_results[[#This Row],[AvgROCAUC]],AVERAGE(Y:Y),_xlfn.STDEV.S(Y:Y))</f>
        <v>-1.4442542850612579</v>
      </c>
      <c r="X928">
        <f>_xlfn.STDEV.S(HyperP_results[[#This Row],[ROC_AUC Fold 1]:[ROC_AUC Fold 5]])</f>
        <v>1.527604942982617E-3</v>
      </c>
      <c r="Y928">
        <v>0.9846811149822543</v>
      </c>
      <c r="Z928">
        <v>0.98390768854023802</v>
      </c>
      <c r="AA928">
        <v>0.98737493910953233</v>
      </c>
      <c r="AB928">
        <v>0.98368897396746402</v>
      </c>
      <c r="AC928">
        <v>0.98403774304041336</v>
      </c>
      <c r="AD928">
        <v>0.98439623025362322</v>
      </c>
      <c r="AE928">
        <v>0.98850120952489517</v>
      </c>
      <c r="AF928">
        <v>0.97616967477741912</v>
      </c>
      <c r="AG928">
        <v>0.97919644448404919</v>
      </c>
      <c r="AH928">
        <v>0.99321427584500399</v>
      </c>
      <c r="AI928">
        <v>0.98998625070815227</v>
      </c>
      <c r="AJ928">
        <v>0.98192715357844096</v>
      </c>
      <c r="AK928">
        <v>0.98612041822610352</v>
      </c>
      <c r="AL928">
        <v>0.99375997530980664</v>
      </c>
      <c r="AM928">
        <v>0.98880345090250943</v>
      </c>
      <c r="AN928">
        <v>0.97437017796846803</v>
      </c>
      <c r="AO928">
        <v>0.97956558545713768</v>
      </c>
      <c r="AP928">
        <v>0.99310990152246048</v>
      </c>
      <c r="AQ928">
        <v>0.98681854156045601</v>
      </c>
      <c r="AR928">
        <v>0.97573128975849943</v>
      </c>
      <c r="AS928">
        <v>0.9816126061902215</v>
      </c>
      <c r="AT928">
        <v>0.99380783209289669</v>
      </c>
      <c r="AU928">
        <v>0.98784844607733358</v>
      </c>
      <c r="AV928">
        <v>0.97579805848540535</v>
      </c>
      <c r="AW928">
        <v>0.9829073100457435</v>
      </c>
      <c r="AX928">
        <v>0.99387895657964986</v>
      </c>
      <c r="AY928">
        <v>379.62057018280029</v>
      </c>
      <c r="AZ928">
        <f>_xlfn.STDEV.S(HyperP_results[[#This Row],[Train Time Fold 1]:[Train Time Fold 5]])</f>
        <v>26.284020537689525</v>
      </c>
      <c r="BA928">
        <v>397.96632170677185</v>
      </c>
      <c r="BB928">
        <v>341.93906426429749</v>
      </c>
      <c r="BC928">
        <v>404.98483633995056</v>
      </c>
      <c r="BD928">
        <v>363.46441602706909</v>
      </c>
      <c r="BE928">
        <v>389.74821257591248</v>
      </c>
    </row>
    <row r="929" spans="1:57" x14ac:dyDescent="0.25">
      <c r="A929" t="s">
        <v>9</v>
      </c>
      <c r="B9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0.17896736921510514</v>
      </c>
      <c r="C929">
        <v>36</v>
      </c>
      <c r="D929">
        <v>0.9</v>
      </c>
      <c r="E929">
        <v>0.9</v>
      </c>
      <c r="F929">
        <v>128</v>
      </c>
      <c r="G929">
        <v>2</v>
      </c>
      <c r="H929">
        <v>16</v>
      </c>
      <c r="I929">
        <v>1</v>
      </c>
      <c r="J929">
        <v>0</v>
      </c>
      <c r="K929">
        <v>1</v>
      </c>
      <c r="L929" t="b">
        <v>0</v>
      </c>
      <c r="M9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29">
        <f>STANDARDIZE(HyperP_results[[#This Row],[Nparam]],AVERAGE(M:M),_xlfn.STDEV.S(M:M))</f>
        <v>-0.5440206289663746</v>
      </c>
      <c r="O929">
        <f>STANDARDIZE(HyperP_results[[#This Row],[AvgOACC]],AVERAGE(P:P),_xlfn.STDEV.S(P:P))</f>
        <v>-1.519342115300212</v>
      </c>
      <c r="P929">
        <v>0.92193313654149789</v>
      </c>
      <c r="Q929">
        <f>_xlfn.STDEV.S(HyperP_results[[#This Row],[OACC Fold 1]:[OACC fold 5]])</f>
        <v>2.8451393195799784E-3</v>
      </c>
      <c r="R929">
        <v>0.92139767968696373</v>
      </c>
      <c r="S929">
        <v>0.92180956957506688</v>
      </c>
      <c r="T929">
        <v>0.92517333699457682</v>
      </c>
      <c r="U929">
        <v>0.92366307407153159</v>
      </c>
      <c r="V929">
        <v>0.91762202237935053</v>
      </c>
      <c r="W929">
        <f>STANDARDIZE(HyperP_results[[#This Row],[AvgROCAUC]],AVERAGE(Y:Y),_xlfn.STDEV.S(Y:Y))</f>
        <v>-1.5113728168677287</v>
      </c>
      <c r="X929">
        <f>_xlfn.STDEV.S(HyperP_results[[#This Row],[ROC_AUC Fold 1]:[ROC_AUC Fold 5]])</f>
        <v>8.6782086852801583E-4</v>
      </c>
      <c r="Y929">
        <v>0.98424002017643386</v>
      </c>
      <c r="Z929">
        <v>0.98310630183502357</v>
      </c>
      <c r="AA929">
        <v>0.98512879173604684</v>
      </c>
      <c r="AB929">
        <v>0.98468825153182371</v>
      </c>
      <c r="AC929">
        <v>0.98473656114738539</v>
      </c>
      <c r="AD929">
        <v>0.98354019463189024</v>
      </c>
      <c r="AE929">
        <v>0.98757255365126839</v>
      </c>
      <c r="AF929">
        <v>0.97423140048423051</v>
      </c>
      <c r="AG929">
        <v>0.97873745024653935</v>
      </c>
      <c r="AH929">
        <v>0.99436849757449985</v>
      </c>
      <c r="AI929">
        <v>0.98876060974482982</v>
      </c>
      <c r="AJ929">
        <v>0.97763988288994885</v>
      </c>
      <c r="AK929">
        <v>0.98117507277371829</v>
      </c>
      <c r="AL929">
        <v>0.99416750483063365</v>
      </c>
      <c r="AM929">
        <v>0.98883577948435142</v>
      </c>
      <c r="AN929">
        <v>0.97561960119480107</v>
      </c>
      <c r="AO929">
        <v>0.98134787322521233</v>
      </c>
      <c r="AP929">
        <v>0.99440874208416918</v>
      </c>
      <c r="AQ929">
        <v>0.98949596924695449</v>
      </c>
      <c r="AR929">
        <v>0.97637964631461083</v>
      </c>
      <c r="AS929">
        <v>0.98120511049723769</v>
      </c>
      <c r="AT929">
        <v>0.99341653251351347</v>
      </c>
      <c r="AU929">
        <v>0.98708698838234987</v>
      </c>
      <c r="AV929">
        <v>0.97527238900208346</v>
      </c>
      <c r="AW929">
        <v>0.98119705340699825</v>
      </c>
      <c r="AX929">
        <v>0.9931500454926695</v>
      </c>
      <c r="AY929">
        <v>551.93432550430293</v>
      </c>
      <c r="AZ929">
        <f>_xlfn.STDEV.S(HyperP_results[[#This Row],[Train Time Fold 1]:[Train Time Fold 5]])</f>
        <v>28.195812636270393</v>
      </c>
      <c r="BA929">
        <v>571.07726097106934</v>
      </c>
      <c r="BB929">
        <v>571.54157948493958</v>
      </c>
      <c r="BC929">
        <v>569.61026048660278</v>
      </c>
      <c r="BD929">
        <v>507.52363109588623</v>
      </c>
      <c r="BE929">
        <v>539.91889548301697</v>
      </c>
    </row>
    <row r="930" spans="1:57" x14ac:dyDescent="0.25">
      <c r="A930" t="s">
        <v>2</v>
      </c>
      <c r="B9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0.17678783136844994</v>
      </c>
      <c r="C930">
        <v>36</v>
      </c>
      <c r="D930">
        <v>0.9</v>
      </c>
      <c r="E930">
        <v>0.999</v>
      </c>
      <c r="F930">
        <v>128</v>
      </c>
      <c r="G930">
        <v>2</v>
      </c>
      <c r="H930">
        <v>16</v>
      </c>
      <c r="I930">
        <v>1</v>
      </c>
      <c r="J930">
        <v>0</v>
      </c>
      <c r="K930">
        <v>1</v>
      </c>
      <c r="L930" t="b">
        <v>0</v>
      </c>
      <c r="M9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30">
        <f>STANDARDIZE(HyperP_results[[#This Row],[Nparam]],AVERAGE(M:M),_xlfn.STDEV.S(M:M))</f>
        <v>-0.5440206289663746</v>
      </c>
      <c r="O930">
        <f>STANDARDIZE(HyperP_results[[#This Row],[AvgOACC]],AVERAGE(P:P),_xlfn.STDEV.S(P:P))</f>
        <v>-1.5620117527645536</v>
      </c>
      <c r="P930">
        <v>0.92072492620306168</v>
      </c>
      <c r="Q930">
        <f>_xlfn.STDEV.S(HyperP_results[[#This Row],[OACC Fold 1]:[OACC fold 5]])</f>
        <v>2.5027936594929183E-3</v>
      </c>
      <c r="R930">
        <v>0.92222145946317013</v>
      </c>
      <c r="S930">
        <v>0.91782796732340222</v>
      </c>
      <c r="T930">
        <v>0.91947552687581524</v>
      </c>
      <c r="U930">
        <v>0.9198874167639185</v>
      </c>
      <c r="V930">
        <v>0.92421226058900252</v>
      </c>
      <c r="W930">
        <f>STANDARDIZE(HyperP_results[[#This Row],[AvgROCAUC]],AVERAGE(Y:Y),_xlfn.STDEV.S(Y:Y))</f>
        <v>-1.4840820091263021</v>
      </c>
      <c r="X930">
        <f>_xlfn.STDEV.S(HyperP_results[[#This Row],[ROC_AUC Fold 1]:[ROC_AUC Fold 5]])</f>
        <v>1.5690445208674758E-3</v>
      </c>
      <c r="Y930">
        <v>0.98441937203675312</v>
      </c>
      <c r="Z930">
        <v>0.98533775542726154</v>
      </c>
      <c r="AA930">
        <v>0.98247519229672753</v>
      </c>
      <c r="AB930">
        <v>0.98395587164214138</v>
      </c>
      <c r="AC930">
        <v>0.98376750601423957</v>
      </c>
      <c r="AD930">
        <v>0.98656053480339567</v>
      </c>
      <c r="AE930">
        <v>0.98942328780519984</v>
      </c>
      <c r="AF930">
        <v>0.97759453718495937</v>
      </c>
      <c r="AG930">
        <v>0.98339734450187122</v>
      </c>
      <c r="AH930">
        <v>0.99368442708680116</v>
      </c>
      <c r="AI930">
        <v>0.98686088120075621</v>
      </c>
      <c r="AJ930">
        <v>0.97445711062870743</v>
      </c>
      <c r="AK930">
        <v>0.97781894195924657</v>
      </c>
      <c r="AL930">
        <v>0.99342058281748458</v>
      </c>
      <c r="AM930">
        <v>0.98790983373348629</v>
      </c>
      <c r="AN930">
        <v>0.97430796417967058</v>
      </c>
      <c r="AO930">
        <v>0.98173513336897766</v>
      </c>
      <c r="AP930">
        <v>0.99342714660796239</v>
      </c>
      <c r="AQ930">
        <v>0.98885394984479003</v>
      </c>
      <c r="AR930">
        <v>0.97587456663281935</v>
      </c>
      <c r="AS930">
        <v>0.98024267807283305</v>
      </c>
      <c r="AT930">
        <v>0.99273547820962316</v>
      </c>
      <c r="AU930">
        <v>0.98986347539584663</v>
      </c>
      <c r="AV930">
        <v>0.97993953412241153</v>
      </c>
      <c r="AW930">
        <v>0.98339853264421084</v>
      </c>
      <c r="AX930">
        <v>0.9940062395363557</v>
      </c>
      <c r="AY930">
        <v>448.42190384864807</v>
      </c>
      <c r="AZ930">
        <f>_xlfn.STDEV.S(HyperP_results[[#This Row],[Train Time Fold 1]:[Train Time Fold 5]])</f>
        <v>23.23903074581499</v>
      </c>
      <c r="BA930">
        <v>433.98698258399963</v>
      </c>
      <c r="BB930">
        <v>433.00565242767334</v>
      </c>
      <c r="BC930">
        <v>486.62666916847229</v>
      </c>
      <c r="BD930">
        <v>454.72573471069336</v>
      </c>
      <c r="BE930">
        <v>433.76448035240173</v>
      </c>
    </row>
    <row r="931" spans="1:57" x14ac:dyDescent="0.25">
      <c r="A931" t="s">
        <v>9</v>
      </c>
      <c r="B9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0.17598000428249985</v>
      </c>
      <c r="C931">
        <v>32</v>
      </c>
      <c r="D931">
        <v>0.9</v>
      </c>
      <c r="E931">
        <v>0.9</v>
      </c>
      <c r="F931">
        <v>128</v>
      </c>
      <c r="G931">
        <v>2</v>
      </c>
      <c r="H931">
        <v>8</v>
      </c>
      <c r="I931">
        <v>1</v>
      </c>
      <c r="J931">
        <v>0</v>
      </c>
      <c r="K931">
        <v>1</v>
      </c>
      <c r="L931" t="b">
        <v>0</v>
      </c>
      <c r="M9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31">
        <f>STANDARDIZE(HyperP_results[[#This Row],[Nparam]],AVERAGE(M:M),_xlfn.STDEV.S(M:M))</f>
        <v>-0.5440206289663746</v>
      </c>
      <c r="O931">
        <f>STANDARDIZE(HyperP_results[[#This Row],[AvgOACC]],AVERAGE(P:P),_xlfn.STDEV.S(P:P))</f>
        <v>-1.5295246424223832</v>
      </c>
      <c r="P931">
        <v>0.92164481361982564</v>
      </c>
      <c r="Q931">
        <f>_xlfn.STDEV.S(HyperP_results[[#This Row],[OACC Fold 1]:[OACC fold 5]])</f>
        <v>3.7555083105785445E-3</v>
      </c>
      <c r="R931">
        <v>0.92091714148417658</v>
      </c>
      <c r="S931">
        <v>0.9263403583442027</v>
      </c>
      <c r="T931">
        <v>0.92283929429532507</v>
      </c>
      <c r="U931">
        <v>0.92215281114848635</v>
      </c>
      <c r="V931">
        <v>0.91597446282693762</v>
      </c>
      <c r="W931">
        <f>STANDARDIZE(HyperP_results[[#This Row],[AvgROCAUC]],AVERAGE(Y:Y),_xlfn.STDEV.S(Y:Y))</f>
        <v>-1.5210708161302113</v>
      </c>
      <c r="X931">
        <f>_xlfn.STDEV.S(HyperP_results[[#This Row],[ROC_AUC Fold 1]:[ROC_AUC Fold 5]])</f>
        <v>1.0733970598047831E-3</v>
      </c>
      <c r="Y931">
        <v>0.98417628610796726</v>
      </c>
      <c r="Z931">
        <v>0.98407754321197827</v>
      </c>
      <c r="AA931">
        <v>0.98544328525986702</v>
      </c>
      <c r="AB931">
        <v>0.98444770906825285</v>
      </c>
      <c r="AC931">
        <v>0.98442693076955712</v>
      </c>
      <c r="AD931">
        <v>0.98248596223018125</v>
      </c>
      <c r="AE931">
        <v>0.98751627761455951</v>
      </c>
      <c r="AF931">
        <v>0.97733949768290662</v>
      </c>
      <c r="AG931">
        <v>0.98180575357927879</v>
      </c>
      <c r="AH931">
        <v>0.99334677249086401</v>
      </c>
      <c r="AI931">
        <v>0.98823307132908089</v>
      </c>
      <c r="AJ931">
        <v>0.98012106507043861</v>
      </c>
      <c r="AK931">
        <v>0.98244441721618248</v>
      </c>
      <c r="AL931">
        <v>0.9929465967134169</v>
      </c>
      <c r="AM931">
        <v>0.98861666461237441</v>
      </c>
      <c r="AN931">
        <v>0.97732549958042714</v>
      </c>
      <c r="AO931">
        <v>0.98069929602566375</v>
      </c>
      <c r="AP931">
        <v>0.99375955878918554</v>
      </c>
      <c r="AQ931">
        <v>0.98799351962389259</v>
      </c>
      <c r="AR931">
        <v>0.97664716560644005</v>
      </c>
      <c r="AS931">
        <v>0.98083199667320142</v>
      </c>
      <c r="AT931">
        <v>0.99387918638413042</v>
      </c>
      <c r="AU931">
        <v>0.98660337131555897</v>
      </c>
      <c r="AV931">
        <v>0.97314638089799699</v>
      </c>
      <c r="AW931">
        <v>0.98040589912671539</v>
      </c>
      <c r="AX931">
        <v>0.99285783473277556</v>
      </c>
      <c r="AY931">
        <v>374.36760420799254</v>
      </c>
      <c r="AZ931">
        <f>_xlfn.STDEV.S(HyperP_results[[#This Row],[Train Time Fold 1]:[Train Time Fold 5]])</f>
        <v>24.923207184796311</v>
      </c>
      <c r="BA931">
        <v>385.13203144073486</v>
      </c>
      <c r="BB931">
        <v>408.42242217063904</v>
      </c>
      <c r="BC931">
        <v>377.93917560577393</v>
      </c>
      <c r="BD931">
        <v>353.74079632759094</v>
      </c>
      <c r="BE931">
        <v>346.603595495224</v>
      </c>
    </row>
    <row r="932" spans="1:57" x14ac:dyDescent="0.25">
      <c r="A932" t="s">
        <v>5</v>
      </c>
      <c r="B9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0.17544709693089103</v>
      </c>
      <c r="C932">
        <v>32</v>
      </c>
      <c r="D932">
        <v>0.85</v>
      </c>
      <c r="E932">
        <v>0.999</v>
      </c>
      <c r="F932">
        <v>64</v>
      </c>
      <c r="G932">
        <v>2</v>
      </c>
      <c r="H932">
        <v>8</v>
      </c>
      <c r="I932">
        <v>1</v>
      </c>
      <c r="J932">
        <v>0</v>
      </c>
      <c r="K932">
        <v>1</v>
      </c>
      <c r="L932" t="b">
        <v>0</v>
      </c>
      <c r="M9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32">
        <f>STANDARDIZE(HyperP_results[[#This Row],[Nparam]],AVERAGE(M:M),_xlfn.STDEV.S(M:M))</f>
        <v>-0.79885701805230935</v>
      </c>
      <c r="O932">
        <f>STANDARDIZE(HyperP_results[[#This Row],[AvgOACC]],AVERAGE(P:P),_xlfn.STDEV.S(P:P))</f>
        <v>-1.6032267434971521</v>
      </c>
      <c r="P932">
        <v>0.91955790485343591</v>
      </c>
      <c r="Q932">
        <f>_xlfn.STDEV.S(HyperP_results[[#This Row],[OACC Fold 1]:[OACC fold 5]])</f>
        <v>2.9873456082269109E-3</v>
      </c>
      <c r="R932">
        <v>0.91782796732340222</v>
      </c>
      <c r="S932">
        <v>0.92434955721837031</v>
      </c>
      <c r="T932">
        <v>0.92036795496670554</v>
      </c>
      <c r="U932">
        <v>0.91851445047024094</v>
      </c>
      <c r="V932">
        <v>0.91672959428846024</v>
      </c>
      <c r="W932">
        <f>STANDARDIZE(HyperP_results[[#This Row],[AvgROCAUC]],AVERAGE(Y:Y),_xlfn.STDEV.S(Y:Y))</f>
        <v>-1.5330170466351956</v>
      </c>
      <c r="X932">
        <f>_xlfn.STDEV.S(HyperP_results[[#This Row],[ROC_AUC Fold 1]:[ROC_AUC Fold 5]])</f>
        <v>1.4467672312885652E-3</v>
      </c>
      <c r="Y932">
        <v>0.98409777693795031</v>
      </c>
      <c r="Z932">
        <v>0.98441729959347113</v>
      </c>
      <c r="AA932">
        <v>0.98587753764604902</v>
      </c>
      <c r="AB932">
        <v>0.98288720979132738</v>
      </c>
      <c r="AC932">
        <v>0.98492670546391026</v>
      </c>
      <c r="AD932">
        <v>0.98238013219499398</v>
      </c>
      <c r="AE932">
        <v>0.9880169944950753</v>
      </c>
      <c r="AF932">
        <v>0.97738647279665058</v>
      </c>
      <c r="AG932">
        <v>0.98109305382284806</v>
      </c>
      <c r="AH932">
        <v>0.99319721286231766</v>
      </c>
      <c r="AI932">
        <v>0.98954889861961193</v>
      </c>
      <c r="AJ932">
        <v>0.97861689859819001</v>
      </c>
      <c r="AK932">
        <v>0.98258213033921471</v>
      </c>
      <c r="AL932">
        <v>0.99399828255621414</v>
      </c>
      <c r="AM932">
        <v>0.98763181950312362</v>
      </c>
      <c r="AN932">
        <v>0.97485148309525449</v>
      </c>
      <c r="AO932">
        <v>0.97859984851185167</v>
      </c>
      <c r="AP932">
        <v>0.99319995615330503</v>
      </c>
      <c r="AQ932">
        <v>0.98823124850629807</v>
      </c>
      <c r="AR932">
        <v>0.97672719179548262</v>
      </c>
      <c r="AS932">
        <v>0.98315266143884039</v>
      </c>
      <c r="AT932">
        <v>0.99356801675458506</v>
      </c>
      <c r="AU932">
        <v>0.98600367226456498</v>
      </c>
      <c r="AV932">
        <v>0.9718109693278616</v>
      </c>
      <c r="AW932">
        <v>0.98050607437771042</v>
      </c>
      <c r="AX932">
        <v>0.99317072789592564</v>
      </c>
      <c r="AY932">
        <v>519.21122508049007</v>
      </c>
      <c r="AZ932">
        <f>_xlfn.STDEV.S(HyperP_results[[#This Row],[Train Time Fold 1]:[Train Time Fold 5]])</f>
        <v>47.395020141252978</v>
      </c>
      <c r="BA932">
        <v>551.41484117507935</v>
      </c>
      <c r="BB932">
        <v>484.69815039634705</v>
      </c>
      <c r="BC932">
        <v>571.91131687164307</v>
      </c>
      <c r="BD932">
        <v>530.82636141777039</v>
      </c>
      <c r="BE932">
        <v>457.20545554161072</v>
      </c>
    </row>
    <row r="933" spans="1:57" x14ac:dyDescent="0.25">
      <c r="A933" t="s">
        <v>8</v>
      </c>
      <c r="B9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0.17382313612988098</v>
      </c>
      <c r="C933">
        <v>32</v>
      </c>
      <c r="D933">
        <v>0.9</v>
      </c>
      <c r="E933">
        <v>0.9</v>
      </c>
      <c r="F933">
        <v>64</v>
      </c>
      <c r="G933">
        <v>2</v>
      </c>
      <c r="H933">
        <v>8</v>
      </c>
      <c r="I933">
        <v>1</v>
      </c>
      <c r="J933">
        <v>0</v>
      </c>
      <c r="K933">
        <v>1</v>
      </c>
      <c r="L933" t="b">
        <v>0</v>
      </c>
      <c r="M9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33">
        <f>STANDARDIZE(HyperP_results[[#This Row],[Nparam]],AVERAGE(M:M),_xlfn.STDEV.S(M:M))</f>
        <v>-0.79885701805230935</v>
      </c>
      <c r="O933">
        <f>STANDARDIZE(HyperP_results[[#This Row],[AvgOACC]],AVERAGE(P:P),_xlfn.STDEV.S(P:P))</f>
        <v>-1.6109848593997618</v>
      </c>
      <c r="P933">
        <v>0.91933823024644745</v>
      </c>
      <c r="Q933">
        <f>_xlfn.STDEV.S(HyperP_results[[#This Row],[OACC Fold 1]:[OACC fold 5]])</f>
        <v>3.0029224243975005E-3</v>
      </c>
      <c r="R933">
        <v>0.91810256058213768</v>
      </c>
      <c r="S933">
        <v>0.92043660328138943</v>
      </c>
      <c r="T933">
        <v>0.92023065833733786</v>
      </c>
      <c r="U933">
        <v>0.92297659092469275</v>
      </c>
      <c r="V933">
        <v>0.91494473810667953</v>
      </c>
      <c r="W933">
        <f>STANDARDIZE(HyperP_results[[#This Row],[AvgROCAUC]],AVERAGE(Y:Y),_xlfn.STDEV.S(Y:Y))</f>
        <v>-1.5353778867129908</v>
      </c>
      <c r="X933">
        <f>_xlfn.STDEV.S(HyperP_results[[#This Row],[ROC_AUC Fold 1]:[ROC_AUC Fold 5]])</f>
        <v>1.6134845677125249E-3</v>
      </c>
      <c r="Y933">
        <v>0.98408226178486724</v>
      </c>
      <c r="Z933">
        <v>0.98508732931287268</v>
      </c>
      <c r="AA933">
        <v>0.98446541039604563</v>
      </c>
      <c r="AB933">
        <v>0.98330735548720227</v>
      </c>
      <c r="AC933">
        <v>0.98583325260085131</v>
      </c>
      <c r="AD933">
        <v>0.98171796112736498</v>
      </c>
      <c r="AE933">
        <v>0.98815526862331737</v>
      </c>
      <c r="AF933">
        <v>0.97659080287635092</v>
      </c>
      <c r="AG933">
        <v>0.98452570842986986</v>
      </c>
      <c r="AH933">
        <v>0.99287654943516657</v>
      </c>
      <c r="AI933">
        <v>0.98794918355864014</v>
      </c>
      <c r="AJ933">
        <v>0.97668990055422122</v>
      </c>
      <c r="AK933">
        <v>0.98225895562288357</v>
      </c>
      <c r="AL933">
        <v>0.99391223514100024</v>
      </c>
      <c r="AM933">
        <v>0.98819599762126453</v>
      </c>
      <c r="AN933">
        <v>0.97563341413719484</v>
      </c>
      <c r="AO933">
        <v>0.97822328164914163</v>
      </c>
      <c r="AP933">
        <v>0.99324955083277977</v>
      </c>
      <c r="AQ933">
        <v>0.98957386839836747</v>
      </c>
      <c r="AR933">
        <v>0.97796469071229597</v>
      </c>
      <c r="AS933">
        <v>0.98237439107705093</v>
      </c>
      <c r="AT933">
        <v>0.99429563519136177</v>
      </c>
      <c r="AU933">
        <v>0.9863602800550203</v>
      </c>
      <c r="AV933">
        <v>0.97106751455173124</v>
      </c>
      <c r="AW933">
        <v>0.97997393512742825</v>
      </c>
      <c r="AX933">
        <v>0.99191226110890651</v>
      </c>
      <c r="AY933">
        <v>612.55911793708799</v>
      </c>
      <c r="AZ933">
        <f>_xlfn.STDEV.S(HyperP_results[[#This Row],[Train Time Fold 1]:[Train Time Fold 5]])</f>
        <v>21.969141453998891</v>
      </c>
      <c r="BA933">
        <v>620.9886736869812</v>
      </c>
      <c r="BB933">
        <v>613.24694228172302</v>
      </c>
      <c r="BC933">
        <v>577.11444664001465</v>
      </c>
      <c r="BD933">
        <v>637.03988194465637</v>
      </c>
      <c r="BE933">
        <v>614.40564513206482</v>
      </c>
    </row>
    <row r="934" spans="1:57" x14ac:dyDescent="0.25">
      <c r="A934" t="s">
        <v>0</v>
      </c>
      <c r="B9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0.16915291456488513</v>
      </c>
      <c r="C934">
        <v>12</v>
      </c>
      <c r="D934">
        <v>0.85</v>
      </c>
      <c r="E934">
        <v>0.9</v>
      </c>
      <c r="F934">
        <v>64</v>
      </c>
      <c r="G934">
        <v>1</v>
      </c>
      <c r="H934">
        <v>8</v>
      </c>
      <c r="I934">
        <v>1</v>
      </c>
      <c r="J934">
        <v>0</v>
      </c>
      <c r="K934">
        <v>1</v>
      </c>
      <c r="L934" t="b">
        <v>0</v>
      </c>
      <c r="M9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34">
        <f>STANDARDIZE(HyperP_results[[#This Row],[Nparam]],AVERAGE(M:M),_xlfn.STDEV.S(M:M))</f>
        <v>-0.84173233469946906</v>
      </c>
      <c r="O934">
        <f>STANDARDIZE(HyperP_results[[#This Row],[AvgOACC]],AVERAGE(P:P),_xlfn.STDEV.S(P:P))</f>
        <v>-1.647835909937146</v>
      </c>
      <c r="P934">
        <v>0.91829477586325259</v>
      </c>
      <c r="Q934">
        <f>_xlfn.STDEV.S(HyperP_results[[#This Row],[OACC Fold 1]:[OACC fold 5]])</f>
        <v>2.6866849092436799E-3</v>
      </c>
      <c r="R934">
        <v>0.91631770440035698</v>
      </c>
      <c r="S934">
        <v>0.9170041875471957</v>
      </c>
      <c r="T934">
        <v>0.91590581451225372</v>
      </c>
      <c r="U934">
        <v>0.92201551451911856</v>
      </c>
      <c r="V934">
        <v>0.92023065833733786</v>
      </c>
      <c r="W934">
        <f>STANDARDIZE(HyperP_results[[#This Row],[AvgROCAUC]],AVERAGE(Y:Y),_xlfn.STDEV.S(Y:Y))</f>
        <v>-1.5410163834430908</v>
      </c>
      <c r="X934">
        <f>_xlfn.STDEV.S(HyperP_results[[#This Row],[ROC_AUC Fold 1]:[ROC_AUC Fold 5]])</f>
        <v>3.1488215442735404E-4</v>
      </c>
      <c r="Y934">
        <v>0.98404520627198067</v>
      </c>
      <c r="Z934">
        <v>0.98380206551621407</v>
      </c>
      <c r="AA934">
        <v>0.9840263412867577</v>
      </c>
      <c r="AB934">
        <v>0.98369942871698879</v>
      </c>
      <c r="AC934">
        <v>0.9844772918842436</v>
      </c>
      <c r="AD934">
        <v>0.98422090395569972</v>
      </c>
      <c r="AE934">
        <v>0.98857074683846347</v>
      </c>
      <c r="AF934">
        <v>0.97512888993566049</v>
      </c>
      <c r="AG934">
        <v>0.98111819045921722</v>
      </c>
      <c r="AH934">
        <v>0.99280071395656055</v>
      </c>
      <c r="AI934">
        <v>0.98767542258143715</v>
      </c>
      <c r="AJ934">
        <v>0.97564804178396547</v>
      </c>
      <c r="AK934">
        <v>0.98090922592526586</v>
      </c>
      <c r="AL934">
        <v>0.99357819996563279</v>
      </c>
      <c r="AM934">
        <v>0.98754381284760218</v>
      </c>
      <c r="AN934">
        <v>0.97477641919650881</v>
      </c>
      <c r="AO934">
        <v>0.98087996792015686</v>
      </c>
      <c r="AP934">
        <v>0.99371071097427266</v>
      </c>
      <c r="AQ934">
        <v>0.98852305446459443</v>
      </c>
      <c r="AR934">
        <v>0.97714869021458572</v>
      </c>
      <c r="AS934">
        <v>0.98010229162953733</v>
      </c>
      <c r="AT934">
        <v>0.99379233465323447</v>
      </c>
      <c r="AU934">
        <v>0.98868185222713278</v>
      </c>
      <c r="AV934">
        <v>0.97557342226942578</v>
      </c>
      <c r="AW934">
        <v>0.98149267807283314</v>
      </c>
      <c r="AX934">
        <v>0.99339001882156153</v>
      </c>
      <c r="AY934">
        <v>1377.5130469799042</v>
      </c>
      <c r="AZ934">
        <f>_xlfn.STDEV.S(HyperP_results[[#This Row],[Train Time Fold 1]:[Train Time Fold 5]])</f>
        <v>626.37257287004161</v>
      </c>
      <c r="BA934">
        <v>2066.5329756736755</v>
      </c>
      <c r="BB934">
        <v>926.21722888946533</v>
      </c>
      <c r="BC934">
        <v>2060.5581703186035</v>
      </c>
      <c r="BD934">
        <v>901.39008498191833</v>
      </c>
      <c r="BE934">
        <v>932.86677503585815</v>
      </c>
    </row>
    <row r="935" spans="1:57" x14ac:dyDescent="0.25">
      <c r="A935" t="s">
        <v>2</v>
      </c>
      <c r="B9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0.16896140049574804</v>
      </c>
      <c r="C935">
        <v>24</v>
      </c>
      <c r="D935">
        <v>0.9</v>
      </c>
      <c r="E935">
        <v>0.999</v>
      </c>
      <c r="F935">
        <v>128</v>
      </c>
      <c r="G935">
        <v>2</v>
      </c>
      <c r="H935">
        <v>2</v>
      </c>
      <c r="I935">
        <v>1</v>
      </c>
      <c r="J935">
        <v>0</v>
      </c>
      <c r="K935">
        <v>1</v>
      </c>
      <c r="L935" t="b">
        <v>0</v>
      </c>
      <c r="M9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35">
        <f>STANDARDIZE(HyperP_results[[#This Row],[Nparam]],AVERAGE(M:M),_xlfn.STDEV.S(M:M))</f>
        <v>-0.5440206289663746</v>
      </c>
      <c r="O935">
        <f>STANDARDIZE(HyperP_results[[#This Row],[AvgOACC]],AVERAGE(P:P),_xlfn.STDEV.S(P:P))</f>
        <v>-1.6022569790093257</v>
      </c>
      <c r="P935">
        <v>0.91958536417930947</v>
      </c>
      <c r="Q935">
        <f>_xlfn.STDEV.S(HyperP_results[[#This Row],[OACC Fold 1]:[OACC fold 5]])</f>
        <v>2.9308891267615395E-3</v>
      </c>
      <c r="R935">
        <v>0.91913228530239588</v>
      </c>
      <c r="S935">
        <v>0.92283929429532507</v>
      </c>
      <c r="T935">
        <v>0.91926958193176356</v>
      </c>
      <c r="U935">
        <v>0.92153497631633141</v>
      </c>
      <c r="V935">
        <v>0.91515068305073111</v>
      </c>
      <c r="W935">
        <f>STANDARDIZE(HyperP_results[[#This Row],[AvgROCAUC]],AVERAGE(Y:Y),_xlfn.STDEV.S(Y:Y))</f>
        <v>-1.4962572903397935</v>
      </c>
      <c r="X935">
        <f>_xlfn.STDEV.S(HyperP_results[[#This Row],[ROC_AUC Fold 1]:[ROC_AUC Fold 5]])</f>
        <v>7.2933371812206862E-4</v>
      </c>
      <c r="Y935">
        <v>0.98433935757341295</v>
      </c>
      <c r="Z935">
        <v>0.98393466070663094</v>
      </c>
      <c r="AA935">
        <v>0.98555542694361742</v>
      </c>
      <c r="AB935">
        <v>0.983662918956976</v>
      </c>
      <c r="AC935">
        <v>0.9843678949102691</v>
      </c>
      <c r="AD935">
        <v>0.98417588634957098</v>
      </c>
      <c r="AE935">
        <v>0.98837696823871146</v>
      </c>
      <c r="AF935">
        <v>0.97595048226795933</v>
      </c>
      <c r="AG935">
        <v>0.97881460523970776</v>
      </c>
      <c r="AH935">
        <v>0.99373833060028782</v>
      </c>
      <c r="AI935">
        <v>0.98849472837722308</v>
      </c>
      <c r="AJ935">
        <v>0.97856086915625506</v>
      </c>
      <c r="AK935">
        <v>0.98302864908216003</v>
      </c>
      <c r="AL935">
        <v>0.99374824091851477</v>
      </c>
      <c r="AM935">
        <v>0.98891874203238372</v>
      </c>
      <c r="AN935">
        <v>0.97457722397630553</v>
      </c>
      <c r="AO935">
        <v>0.97836957167468663</v>
      </c>
      <c r="AP935">
        <v>0.99342033865022383</v>
      </c>
      <c r="AQ935">
        <v>0.98775599327735242</v>
      </c>
      <c r="AR935">
        <v>0.97702211477999656</v>
      </c>
      <c r="AS935">
        <v>0.98061612606190229</v>
      </c>
      <c r="AT935">
        <v>0.99395380102643327</v>
      </c>
      <c r="AU935">
        <v>0.98832848501051351</v>
      </c>
      <c r="AV935">
        <v>0.97427239492720619</v>
      </c>
      <c r="AW935">
        <v>0.9820743480068912</v>
      </c>
      <c r="AX935">
        <v>0.99357277083477802</v>
      </c>
      <c r="AY935">
        <v>388.5169156074524</v>
      </c>
      <c r="AZ935">
        <f>_xlfn.STDEV.S(HyperP_results[[#This Row],[Train Time Fold 1]:[Train Time Fold 5]])</f>
        <v>23.368951105409828</v>
      </c>
      <c r="BA935">
        <v>388.07441926002502</v>
      </c>
      <c r="BB935">
        <v>400.91967678070068</v>
      </c>
      <c r="BC935">
        <v>412.82685136795044</v>
      </c>
      <c r="BD935">
        <v>390.15136909484863</v>
      </c>
      <c r="BE935">
        <v>350.61226153373718</v>
      </c>
    </row>
    <row r="936" spans="1:57" x14ac:dyDescent="0.25">
      <c r="A936" t="s">
        <v>0</v>
      </c>
      <c r="B9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0.16848302908327339</v>
      </c>
      <c r="C936">
        <v>28</v>
      </c>
      <c r="D936">
        <v>0.85</v>
      </c>
      <c r="E936">
        <v>0.9</v>
      </c>
      <c r="F936">
        <v>64</v>
      </c>
      <c r="G936">
        <v>2</v>
      </c>
      <c r="H936">
        <v>4</v>
      </c>
      <c r="I936">
        <v>1</v>
      </c>
      <c r="J936">
        <v>0</v>
      </c>
      <c r="K936">
        <v>1</v>
      </c>
      <c r="L936" t="b">
        <v>0</v>
      </c>
      <c r="M9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36">
        <f>STANDARDIZE(HyperP_results[[#This Row],[Nparam]],AVERAGE(M:M),_xlfn.STDEV.S(M:M))</f>
        <v>-0.79885701805230935</v>
      </c>
      <c r="O936">
        <f>STANDARDIZE(HyperP_results[[#This Row],[AvgOACC]],AVERAGE(P:P),_xlfn.STDEV.S(P:P))</f>
        <v>-1.6318347958880215</v>
      </c>
      <c r="P936">
        <v>0.91874785474016607</v>
      </c>
      <c r="Q936">
        <f>_xlfn.STDEV.S(HyperP_results[[#This Row],[OACC Fold 1]:[OACC fold 5]])</f>
        <v>3.8493895910687173E-3</v>
      </c>
      <c r="R936">
        <v>0.91734742912061507</v>
      </c>
      <c r="S936">
        <v>0.92174092126038309</v>
      </c>
      <c r="T936">
        <v>0.91755337406466675</v>
      </c>
      <c r="U936">
        <v>0.92338848081279601</v>
      </c>
      <c r="V936">
        <v>0.91370906844236977</v>
      </c>
      <c r="W936">
        <f>STANDARDIZE(HyperP_results[[#This Row],[AvgROCAUC]],AVERAGE(Y:Y),_xlfn.STDEV.S(Y:Y))</f>
        <v>-1.54768670068182</v>
      </c>
      <c r="X936">
        <f>_xlfn.STDEV.S(HyperP_results[[#This Row],[ROC_AUC Fold 1]:[ROC_AUC Fold 5]])</f>
        <v>1.5417495901371989E-3</v>
      </c>
      <c r="Y936">
        <v>0.98400136976054353</v>
      </c>
      <c r="Z936">
        <v>0.98357050822742265</v>
      </c>
      <c r="AA936">
        <v>0.98510114319823794</v>
      </c>
      <c r="AB936">
        <v>0.98195415132312658</v>
      </c>
      <c r="AC936">
        <v>0.98590950951992407</v>
      </c>
      <c r="AD936">
        <v>0.98347153653400643</v>
      </c>
      <c r="AE936">
        <v>0.98759037680736739</v>
      </c>
      <c r="AF936">
        <v>0.97559027183722502</v>
      </c>
      <c r="AG936">
        <v>0.98024334640289923</v>
      </c>
      <c r="AH936">
        <v>0.99262837495887213</v>
      </c>
      <c r="AI936">
        <v>0.98945530776096224</v>
      </c>
      <c r="AJ936">
        <v>0.97773083352404822</v>
      </c>
      <c r="AK936">
        <v>0.980437087863126</v>
      </c>
      <c r="AL936">
        <v>0.99368021879224999</v>
      </c>
      <c r="AM936">
        <v>0.98760449645051085</v>
      </c>
      <c r="AN936">
        <v>0.9741646132413162</v>
      </c>
      <c r="AO936">
        <v>0.97402245589021563</v>
      </c>
      <c r="AP936">
        <v>0.99305401594532861</v>
      </c>
      <c r="AQ936">
        <v>0.98944413935470532</v>
      </c>
      <c r="AR936">
        <v>0.97883983134138119</v>
      </c>
      <c r="AS936">
        <v>0.98253326798550467</v>
      </c>
      <c r="AT936">
        <v>0.99412553678735971</v>
      </c>
      <c r="AU936">
        <v>0.98669622918726974</v>
      </c>
      <c r="AV936">
        <v>0.973740226324876</v>
      </c>
      <c r="AW936">
        <v>0.98271052397077174</v>
      </c>
      <c r="AX936">
        <v>0.99313631467495223</v>
      </c>
      <c r="AY936">
        <v>664.99893841743472</v>
      </c>
      <c r="AZ936">
        <f>_xlfn.STDEV.S(HyperP_results[[#This Row],[Train Time Fold 1]:[Train Time Fold 5]])</f>
        <v>29.660486123710587</v>
      </c>
      <c r="BA936">
        <v>643.14813899993896</v>
      </c>
      <c r="BB936">
        <v>711.37959384918213</v>
      </c>
      <c r="BC936">
        <v>677.99021887779236</v>
      </c>
      <c r="BD936">
        <v>649.21023035049438</v>
      </c>
      <c r="BE936">
        <v>643.26651000976563</v>
      </c>
    </row>
    <row r="937" spans="1:57" x14ac:dyDescent="0.25">
      <c r="A937" t="s">
        <v>5</v>
      </c>
      <c r="B9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0.16831573682643763</v>
      </c>
      <c r="C937">
        <v>12</v>
      </c>
      <c r="D937">
        <v>0.85</v>
      </c>
      <c r="E937">
        <v>0.999</v>
      </c>
      <c r="F937">
        <v>64</v>
      </c>
      <c r="G937">
        <v>1</v>
      </c>
      <c r="H937">
        <v>8</v>
      </c>
      <c r="I937">
        <v>1</v>
      </c>
      <c r="J937">
        <v>0</v>
      </c>
      <c r="K937">
        <v>1</v>
      </c>
      <c r="L937" t="b">
        <v>0</v>
      </c>
      <c r="M9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37">
        <f>STANDARDIZE(HyperP_results[[#This Row],[Nparam]],AVERAGE(M:M),_xlfn.STDEV.S(M:M))</f>
        <v>-0.84173233469946906</v>
      </c>
      <c r="O937">
        <f>STANDARDIZE(HyperP_results[[#This Row],[AvgOACC]],AVERAGE(P:P),_xlfn.STDEV.S(P:P))</f>
        <v>-1.6255313267171549</v>
      </c>
      <c r="P937">
        <v>0.91892634035834408</v>
      </c>
      <c r="Q937">
        <f>_xlfn.STDEV.S(HyperP_results[[#This Row],[OACC Fold 1]:[OACC fold 5]])</f>
        <v>1.2164512354410312E-3</v>
      </c>
      <c r="R937">
        <v>0.91789661563808611</v>
      </c>
      <c r="S937">
        <v>0.9188576920436603</v>
      </c>
      <c r="T937">
        <v>0.91872039541429262</v>
      </c>
      <c r="U937">
        <v>0.92098578979886048</v>
      </c>
      <c r="V937">
        <v>0.91817120889682158</v>
      </c>
      <c r="W937">
        <f>STANDARDIZE(HyperP_results[[#This Row],[AvgROCAUC]],AVERAGE(Y:Y),_xlfn.STDEV.S(Y:Y))</f>
        <v>-1.5678203900447971</v>
      </c>
      <c r="X937">
        <f>_xlfn.STDEV.S(HyperP_results[[#This Row],[ROC_AUC Fold 1]:[ROC_AUC Fold 5]])</f>
        <v>5.0746067998667043E-4</v>
      </c>
      <c r="Y937">
        <v>0.98386905360938548</v>
      </c>
      <c r="Z937">
        <v>0.98300619975638437</v>
      </c>
      <c r="AA937">
        <v>0.9840434734690805</v>
      </c>
      <c r="AB937">
        <v>0.98416351129958546</v>
      </c>
      <c r="AC937">
        <v>0.98427912896469882</v>
      </c>
      <c r="AD937">
        <v>0.98385295455717825</v>
      </c>
      <c r="AE937">
        <v>0.98811217670694818</v>
      </c>
      <c r="AF937">
        <v>0.97556147944389759</v>
      </c>
      <c r="AG937">
        <v>0.9787189597813819</v>
      </c>
      <c r="AH937">
        <v>0.99298760245042805</v>
      </c>
      <c r="AI937">
        <v>0.9882576842589319</v>
      </c>
      <c r="AJ937">
        <v>0.97799403858588063</v>
      </c>
      <c r="AK937">
        <v>0.97792342422622225</v>
      </c>
      <c r="AL937">
        <v>0.99344794391345892</v>
      </c>
      <c r="AM937">
        <v>0.98829817214275417</v>
      </c>
      <c r="AN937">
        <v>0.97708092162321702</v>
      </c>
      <c r="AO937">
        <v>0.97980603576308456</v>
      </c>
      <c r="AP937">
        <v>0.99362950381593218</v>
      </c>
      <c r="AQ937">
        <v>0.98849996537601181</v>
      </c>
      <c r="AR937">
        <v>0.97605439410805805</v>
      </c>
      <c r="AS937">
        <v>0.98000579219390482</v>
      </c>
      <c r="AT937">
        <v>0.99404101182683002</v>
      </c>
      <c r="AU937">
        <v>0.98829385137763925</v>
      </c>
      <c r="AV937">
        <v>0.9751988804480578</v>
      </c>
      <c r="AW937">
        <v>0.97981242202815899</v>
      </c>
      <c r="AX937">
        <v>0.99360109423701493</v>
      </c>
      <c r="AY937">
        <v>800.43365635871885</v>
      </c>
      <c r="AZ937">
        <f>_xlfn.STDEV.S(HyperP_results[[#This Row],[Train Time Fold 1]:[Train Time Fold 5]])</f>
        <v>72.516220104902573</v>
      </c>
      <c r="BA937">
        <v>738.33865427970886</v>
      </c>
      <c r="BB937">
        <v>904.74625277519226</v>
      </c>
      <c r="BC937">
        <v>731.15602040290833</v>
      </c>
      <c r="BD937">
        <v>837.7543044090271</v>
      </c>
      <c r="BE937">
        <v>790.17304992675781</v>
      </c>
    </row>
    <row r="938" spans="1:57" x14ac:dyDescent="0.25">
      <c r="A938" t="s">
        <v>11</v>
      </c>
      <c r="B9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0.16768692875725369</v>
      </c>
      <c r="C938">
        <v>28</v>
      </c>
      <c r="D938">
        <v>0.9</v>
      </c>
      <c r="E938">
        <v>0.999</v>
      </c>
      <c r="F938">
        <v>64</v>
      </c>
      <c r="G938">
        <v>2</v>
      </c>
      <c r="H938">
        <v>4</v>
      </c>
      <c r="I938">
        <v>1</v>
      </c>
      <c r="J938">
        <v>0</v>
      </c>
      <c r="K938">
        <v>1</v>
      </c>
      <c r="L938" t="b">
        <v>0</v>
      </c>
      <c r="M9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38">
        <f>STANDARDIZE(HyperP_results[[#This Row],[Nparam]],AVERAGE(M:M),_xlfn.STDEV.S(M:M))</f>
        <v>-0.79885701805230935</v>
      </c>
      <c r="O938">
        <f>STANDARDIZE(HyperP_results[[#This Row],[AvgOACC]],AVERAGE(P:P),_xlfn.STDEV.S(P:P))</f>
        <v>-1.6284406201806259</v>
      </c>
      <c r="P938">
        <v>0.91884396238072363</v>
      </c>
      <c r="Q938">
        <f>_xlfn.STDEV.S(HyperP_results[[#This Row],[OACC Fold 1]:[OACC fold 5]])</f>
        <v>4.0593740072352611E-3</v>
      </c>
      <c r="R938">
        <v>0.92009336170797007</v>
      </c>
      <c r="S938">
        <v>0.92036795496670554</v>
      </c>
      <c r="T938">
        <v>0.91975012013455071</v>
      </c>
      <c r="U938">
        <v>0.92222145946317013</v>
      </c>
      <c r="V938">
        <v>0.91178691563122127</v>
      </c>
      <c r="W938">
        <f>STANDARDIZE(HyperP_results[[#This Row],[AvgROCAUC]],AVERAGE(Y:Y),_xlfn.STDEV.S(Y:Y))</f>
        <v>-1.5558628448203371</v>
      </c>
      <c r="X938">
        <f>_xlfn.STDEV.S(HyperP_results[[#This Row],[ROC_AUC Fold 1]:[ROC_AUC Fold 5]])</f>
        <v>1.5433278809564865E-3</v>
      </c>
      <c r="Y938">
        <v>0.98394763713835898</v>
      </c>
      <c r="Z938">
        <v>0.98477732899189441</v>
      </c>
      <c r="AA938">
        <v>0.98467745747501023</v>
      </c>
      <c r="AB938">
        <v>0.9830011268922515</v>
      </c>
      <c r="AC938">
        <v>0.98554148483948811</v>
      </c>
      <c r="AD938">
        <v>0.98174078749315052</v>
      </c>
      <c r="AE938">
        <v>0.98831284152610199</v>
      </c>
      <c r="AF938">
        <v>0.9764869280682692</v>
      </c>
      <c r="AG938">
        <v>0.98289810194261262</v>
      </c>
      <c r="AH938">
        <v>0.99362552532586135</v>
      </c>
      <c r="AI938">
        <v>0.98844835730875746</v>
      </c>
      <c r="AJ938">
        <v>0.97770646645676917</v>
      </c>
      <c r="AK938">
        <v>0.98162678963939898</v>
      </c>
      <c r="AL938">
        <v>0.99301657217776673</v>
      </c>
      <c r="AM938">
        <v>0.98741662996909685</v>
      </c>
      <c r="AN938">
        <v>0.97478364043985155</v>
      </c>
      <c r="AO938">
        <v>0.9784283104615934</v>
      </c>
      <c r="AP938">
        <v>0.99372573444219348</v>
      </c>
      <c r="AQ938">
        <v>0.98956184162582683</v>
      </c>
      <c r="AR938">
        <v>0.97832064246105899</v>
      </c>
      <c r="AS938">
        <v>0.98234361076456966</v>
      </c>
      <c r="AT938">
        <v>0.99436589791131291</v>
      </c>
      <c r="AU938">
        <v>0.98554326002113712</v>
      </c>
      <c r="AV938">
        <v>0.97035142643626826</v>
      </c>
      <c r="AW938">
        <v>0.98084551179231272</v>
      </c>
      <c r="AX938">
        <v>0.99249646718699391</v>
      </c>
      <c r="AY938">
        <v>621.44454708099363</v>
      </c>
      <c r="AZ938">
        <f>_xlfn.STDEV.S(HyperP_results[[#This Row],[Train Time Fold 1]:[Train Time Fold 5]])</f>
        <v>28.652006130451291</v>
      </c>
      <c r="BA938">
        <v>589.35741424560547</v>
      </c>
      <c r="BB938">
        <v>600.33334374427795</v>
      </c>
      <c r="BC938">
        <v>662.25211334228516</v>
      </c>
      <c r="BD938">
        <v>621.87539529800415</v>
      </c>
      <c r="BE938">
        <v>633.40446877479553</v>
      </c>
    </row>
    <row r="939" spans="1:57" x14ac:dyDescent="0.25">
      <c r="A939" t="s">
        <v>8</v>
      </c>
      <c r="B9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0.16764692080988583</v>
      </c>
      <c r="C939">
        <v>24</v>
      </c>
      <c r="D939">
        <v>0.9</v>
      </c>
      <c r="E939">
        <v>0.9</v>
      </c>
      <c r="F939">
        <v>64</v>
      </c>
      <c r="G939">
        <v>2</v>
      </c>
      <c r="H939">
        <v>2</v>
      </c>
      <c r="I939">
        <v>1</v>
      </c>
      <c r="J939">
        <v>0</v>
      </c>
      <c r="K939">
        <v>1</v>
      </c>
      <c r="L939" t="b">
        <v>0</v>
      </c>
      <c r="M9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39">
        <f>STANDARDIZE(HyperP_results[[#This Row],[Nparam]],AVERAGE(M:M),_xlfn.STDEV.S(M:M))</f>
        <v>-0.79885701805230935</v>
      </c>
      <c r="O939">
        <f>STANDARDIZE(HyperP_results[[#This Row],[AvgOACC]],AVERAGE(P:P),_xlfn.STDEV.S(P:P))</f>
        <v>-1.642987087498019</v>
      </c>
      <c r="P939">
        <v>0.91843207249262027</v>
      </c>
      <c r="Q939">
        <f>_xlfn.STDEV.S(HyperP_results[[#This Row],[OACC Fold 1]:[OACC fold 5]])</f>
        <v>3.6991824506258449E-3</v>
      </c>
      <c r="R939">
        <v>0.91947552687581524</v>
      </c>
      <c r="S939">
        <v>0.92194686620443467</v>
      </c>
      <c r="T939">
        <v>0.91947552687581524</v>
      </c>
      <c r="U939">
        <v>0.91913228530239588</v>
      </c>
      <c r="V939">
        <v>0.91213015720464063</v>
      </c>
      <c r="W939">
        <f>STANDARDIZE(HyperP_results[[#This Row],[AvgROCAUC]],AVERAGE(Y:Y),_xlfn.STDEV.S(Y:Y))</f>
        <v>-1.5419218114092827</v>
      </c>
      <c r="X939">
        <f>_xlfn.STDEV.S(HyperP_results[[#This Row],[ROC_AUC Fold 1]:[ROC_AUC Fold 5]])</f>
        <v>6.4578542327030028E-4</v>
      </c>
      <c r="Y939">
        <v>0.98403925590980523</v>
      </c>
      <c r="Z939">
        <v>0.98414098429418395</v>
      </c>
      <c r="AA939">
        <v>0.98442415191385857</v>
      </c>
      <c r="AB939">
        <v>0.98403923659059522</v>
      </c>
      <c r="AC939">
        <v>0.98463000055804406</v>
      </c>
      <c r="AD939">
        <v>0.98296190619234436</v>
      </c>
      <c r="AE939">
        <v>0.98856829711895622</v>
      </c>
      <c r="AF939">
        <v>0.97669665889734925</v>
      </c>
      <c r="AG939">
        <v>0.97997623715321103</v>
      </c>
      <c r="AH939">
        <v>0.99293394310420235</v>
      </c>
      <c r="AI939">
        <v>0.98891779686501491</v>
      </c>
      <c r="AJ939">
        <v>0.97605583835672649</v>
      </c>
      <c r="AK939">
        <v>0.98161423988593843</v>
      </c>
      <c r="AL939">
        <v>0.99295937958765157</v>
      </c>
      <c r="AM939">
        <v>0.98892696884631903</v>
      </c>
      <c r="AN939">
        <v>0.97491236373143497</v>
      </c>
      <c r="AO939">
        <v>0.98004767421137051</v>
      </c>
      <c r="AP939">
        <v>0.99310866632337702</v>
      </c>
      <c r="AQ939">
        <v>0.98825614112853366</v>
      </c>
      <c r="AR939">
        <v>0.97577372845014343</v>
      </c>
      <c r="AS939">
        <v>0.98225687637378956</v>
      </c>
      <c r="AT939">
        <v>0.99470738736952069</v>
      </c>
      <c r="AU939">
        <v>0.98715624600353347</v>
      </c>
      <c r="AV939">
        <v>0.97253383430246121</v>
      </c>
      <c r="AW939">
        <v>0.98006163488385911</v>
      </c>
      <c r="AX939">
        <v>0.99300893117878608</v>
      </c>
      <c r="AY939">
        <v>714.08795380592346</v>
      </c>
      <c r="AZ939">
        <f>_xlfn.STDEV.S(HyperP_results[[#This Row],[Train Time Fold 1]:[Train Time Fold 5]])</f>
        <v>56.452094540054048</v>
      </c>
      <c r="BA939">
        <v>746.47932195663452</v>
      </c>
      <c r="BB939">
        <v>632.4459867477417</v>
      </c>
      <c r="BC939">
        <v>700.31025362014771</v>
      </c>
      <c r="BD939">
        <v>783.39519882202148</v>
      </c>
      <c r="BE939">
        <v>707.8090078830719</v>
      </c>
    </row>
    <row r="940" spans="1:57" x14ac:dyDescent="0.25">
      <c r="A940" t="s">
        <v>5</v>
      </c>
      <c r="B9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0.16755951496385099</v>
      </c>
      <c r="C940">
        <v>24</v>
      </c>
      <c r="D940">
        <v>0.85</v>
      </c>
      <c r="E940">
        <v>0.999</v>
      </c>
      <c r="F940">
        <v>64</v>
      </c>
      <c r="G940">
        <v>2</v>
      </c>
      <c r="H940">
        <v>2</v>
      </c>
      <c r="I940">
        <v>1</v>
      </c>
      <c r="J940">
        <v>0</v>
      </c>
      <c r="K940">
        <v>1</v>
      </c>
      <c r="L940" t="b">
        <v>0</v>
      </c>
      <c r="M9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40">
        <f>STANDARDIZE(HyperP_results[[#This Row],[Nparam]],AVERAGE(M:M),_xlfn.STDEV.S(M:M))</f>
        <v>-0.79885701805230935</v>
      </c>
      <c r="O940">
        <f>STANDARDIZE(HyperP_results[[#This Row],[AvgOACC]],AVERAGE(P:P),_xlfn.STDEV.S(P:P))</f>
        <v>-1.6337743248636738</v>
      </c>
      <c r="P940">
        <v>0.91869293608841895</v>
      </c>
      <c r="Q940">
        <f>_xlfn.STDEV.S(HyperP_results[[#This Row],[OACC Fold 1]:[OACC fold 5]])</f>
        <v>3.3981262475409084E-3</v>
      </c>
      <c r="R940">
        <v>0.91858309878492483</v>
      </c>
      <c r="S940">
        <v>0.92421226058900252</v>
      </c>
      <c r="T940">
        <v>0.91618040777098919</v>
      </c>
      <c r="U940">
        <v>0.9188576920436603</v>
      </c>
      <c r="V940">
        <v>0.91563122125351826</v>
      </c>
      <c r="W940">
        <f>STANDARDIZE(HyperP_results[[#This Row],[AvgROCAUC]],AVERAGE(Y:Y),_xlfn.STDEV.S(Y:Y))</f>
        <v>-1.5514402832165866</v>
      </c>
      <c r="X940">
        <f>_xlfn.STDEV.S(HyperP_results[[#This Row],[ROC_AUC Fold 1]:[ROC_AUC Fold 5]])</f>
        <v>1.0548661708754137E-3</v>
      </c>
      <c r="Y940">
        <v>0.98397670167388041</v>
      </c>
      <c r="Z940">
        <v>0.98229010783520698</v>
      </c>
      <c r="AA940">
        <v>0.98485876923804572</v>
      </c>
      <c r="AB940">
        <v>0.98364942901706087</v>
      </c>
      <c r="AC940">
        <v>0.98474352001253385</v>
      </c>
      <c r="AD940">
        <v>0.98434168226655461</v>
      </c>
      <c r="AE940">
        <v>0.98753284697721</v>
      </c>
      <c r="AF940">
        <v>0.97558690192366515</v>
      </c>
      <c r="AG940">
        <v>0.97634980395651394</v>
      </c>
      <c r="AH940">
        <v>0.99254080508897424</v>
      </c>
      <c r="AI940">
        <v>0.98949714588388282</v>
      </c>
      <c r="AJ940">
        <v>0.97761233106919587</v>
      </c>
      <c r="AK940">
        <v>0.98128616408245717</v>
      </c>
      <c r="AL940">
        <v>0.9930366226187014</v>
      </c>
      <c r="AM940">
        <v>0.98864664956492398</v>
      </c>
      <c r="AN940">
        <v>0.97458296393896249</v>
      </c>
      <c r="AO940">
        <v>0.97987561634883868</v>
      </c>
      <c r="AP940">
        <v>0.9932706641194371</v>
      </c>
      <c r="AQ940">
        <v>0.98803822218261528</v>
      </c>
      <c r="AR940">
        <v>0.97450071582889131</v>
      </c>
      <c r="AS940">
        <v>0.98449912374502468</v>
      </c>
      <c r="AT940">
        <v>0.99416500570690702</v>
      </c>
      <c r="AU940">
        <v>0.9878418588394462</v>
      </c>
      <c r="AV940">
        <v>0.97407781019313688</v>
      </c>
      <c r="AW940">
        <v>0.98306666963702249</v>
      </c>
      <c r="AX940">
        <v>0.99347774668203992</v>
      </c>
      <c r="AY940">
        <v>713.84450573921208</v>
      </c>
      <c r="AZ940">
        <f>_xlfn.STDEV.S(HyperP_results[[#This Row],[Train Time Fold 1]:[Train Time Fold 5]])</f>
        <v>28.375706764743292</v>
      </c>
      <c r="BA940">
        <v>737.40463829040527</v>
      </c>
      <c r="BB940">
        <v>681.78642582893372</v>
      </c>
      <c r="BC940">
        <v>746.99898910522461</v>
      </c>
      <c r="BD940">
        <v>712.34976100921631</v>
      </c>
      <c r="BE940">
        <v>690.68271446228027</v>
      </c>
    </row>
    <row r="941" spans="1:57" x14ac:dyDescent="0.25">
      <c r="A941" t="s">
        <v>1</v>
      </c>
      <c r="B9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0.16664027561375735</v>
      </c>
      <c r="C941">
        <v>32</v>
      </c>
      <c r="D941">
        <v>0.85</v>
      </c>
      <c r="E941">
        <v>0.9</v>
      </c>
      <c r="F941">
        <v>128</v>
      </c>
      <c r="G941">
        <v>2</v>
      </c>
      <c r="H941">
        <v>8</v>
      </c>
      <c r="I941">
        <v>1</v>
      </c>
      <c r="J941">
        <v>0</v>
      </c>
      <c r="K941">
        <v>1</v>
      </c>
      <c r="L941" t="b">
        <v>0</v>
      </c>
      <c r="M9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41">
        <f>STANDARDIZE(HyperP_results[[#This Row],[Nparam]],AVERAGE(M:M),_xlfn.STDEV.S(M:M))</f>
        <v>-0.5440206289663746</v>
      </c>
      <c r="O941">
        <f>STANDARDIZE(HyperP_results[[#This Row],[AvgOACC]],AVERAGE(P:P),_xlfn.STDEV.S(P:P))</f>
        <v>-1.5581326948132488</v>
      </c>
      <c r="P941">
        <v>0.92083476350655591</v>
      </c>
      <c r="Q941">
        <f>_xlfn.STDEV.S(HyperP_results[[#This Row],[OACC Fold 1]:[OACC fold 5]])</f>
        <v>4.7495010118058937E-3</v>
      </c>
      <c r="R941">
        <v>0.91926958193176356</v>
      </c>
      <c r="S941">
        <v>0.92929223587560927</v>
      </c>
      <c r="T941">
        <v>0.91823985721150547</v>
      </c>
      <c r="U941">
        <v>0.91830850552618937</v>
      </c>
      <c r="V941">
        <v>0.91906363698771198</v>
      </c>
      <c r="W941">
        <f>STANDARDIZE(HyperP_results[[#This Row],[AvgROCAUC]],AVERAGE(Y:Y),_xlfn.STDEV.S(Y:Y))</f>
        <v>-1.5545373956883464</v>
      </c>
      <c r="X941">
        <f>_xlfn.STDEV.S(HyperP_results[[#This Row],[ROC_AUC Fold 1]:[ROC_AUC Fold 5]])</f>
        <v>1.233051803847827E-3</v>
      </c>
      <c r="Y941">
        <v>0.98395634782841379</v>
      </c>
      <c r="Z941">
        <v>0.98430229565269622</v>
      </c>
      <c r="AA941">
        <v>0.98572644314643831</v>
      </c>
      <c r="AB941">
        <v>0.98236104030357785</v>
      </c>
      <c r="AC941">
        <v>0.98342380288854692</v>
      </c>
      <c r="AD941">
        <v>0.98396815715080921</v>
      </c>
      <c r="AE941">
        <v>0.98755924415158391</v>
      </c>
      <c r="AF941">
        <v>0.97689659475789592</v>
      </c>
      <c r="AG941">
        <v>0.98128230261985383</v>
      </c>
      <c r="AH941">
        <v>0.99269162864216398</v>
      </c>
      <c r="AI941">
        <v>0.98978211384560266</v>
      </c>
      <c r="AJ941">
        <v>0.97942434469994066</v>
      </c>
      <c r="AK941">
        <v>0.98190578031248132</v>
      </c>
      <c r="AL941">
        <v>0.99368034805727035</v>
      </c>
      <c r="AM941">
        <v>0.98691074360174724</v>
      </c>
      <c r="AN941">
        <v>0.97287597310883045</v>
      </c>
      <c r="AO941">
        <v>0.97829026317352819</v>
      </c>
      <c r="AP941">
        <v>0.99277042285345807</v>
      </c>
      <c r="AQ941">
        <v>0.98665523978606806</v>
      </c>
      <c r="AR941">
        <v>0.97352577391361028</v>
      </c>
      <c r="AS941">
        <v>0.98131831818451853</v>
      </c>
      <c r="AT941">
        <v>0.99258093469640329</v>
      </c>
      <c r="AU941">
        <v>0.98755766244292575</v>
      </c>
      <c r="AV941">
        <v>0.97571347735825453</v>
      </c>
      <c r="AW941">
        <v>0.98126841620626148</v>
      </c>
      <c r="AX941">
        <v>0.99381805839228443</v>
      </c>
      <c r="AY941">
        <v>399.71691431999204</v>
      </c>
      <c r="AZ941">
        <f>_xlfn.STDEV.S(HyperP_results[[#This Row],[Train Time Fold 1]:[Train Time Fold 5]])</f>
        <v>14.162371012883472</v>
      </c>
      <c r="BA941">
        <v>420.70215082168579</v>
      </c>
      <c r="BB941">
        <v>386.07415246963501</v>
      </c>
      <c r="BC941">
        <v>402.9294261932373</v>
      </c>
      <c r="BD941">
        <v>401.84758567810059</v>
      </c>
      <c r="BE941">
        <v>387.03125643730164</v>
      </c>
    </row>
    <row r="942" spans="1:57" x14ac:dyDescent="0.25">
      <c r="A942" t="s">
        <v>11</v>
      </c>
      <c r="B9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0.16491426723208091</v>
      </c>
      <c r="C942">
        <v>0</v>
      </c>
      <c r="D942">
        <v>0.9</v>
      </c>
      <c r="E942">
        <v>0.999</v>
      </c>
      <c r="F942">
        <v>64</v>
      </c>
      <c r="G942">
        <v>1</v>
      </c>
      <c r="H942">
        <v>1</v>
      </c>
      <c r="I942">
        <v>1</v>
      </c>
      <c r="J942">
        <v>0</v>
      </c>
      <c r="K942">
        <v>1</v>
      </c>
      <c r="L942" t="b">
        <v>0</v>
      </c>
      <c r="M9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42">
        <f>STANDARDIZE(HyperP_results[[#This Row],[Nparam]],AVERAGE(M:M),_xlfn.STDEV.S(M:M))</f>
        <v>-0.84173233469946906</v>
      </c>
      <c r="O942">
        <f>STANDARDIZE(HyperP_results[[#This Row],[AvgOACC]],AVERAGE(P:P),_xlfn.STDEV.S(P:P))</f>
        <v>-1.6308650314001951</v>
      </c>
      <c r="P942">
        <v>0.91877531406603963</v>
      </c>
      <c r="Q942">
        <f>_xlfn.STDEV.S(HyperP_results[[#This Row],[OACC Fold 1]:[OACC fold 5]])</f>
        <v>8.8100156392699263E-4</v>
      </c>
      <c r="R942">
        <v>0.91803391226745379</v>
      </c>
      <c r="S942">
        <v>0.92002471339328618</v>
      </c>
      <c r="T942">
        <v>0.91899498867302809</v>
      </c>
      <c r="U942">
        <v>0.91782796732340222</v>
      </c>
      <c r="V942">
        <v>0.91899498867302809</v>
      </c>
      <c r="W942">
        <f>STANDARDIZE(HyperP_results[[#This Row],[AvgROCAUC]],AVERAGE(Y:Y),_xlfn.STDEV.S(Y:Y))</f>
        <v>-1.5831485541035835</v>
      </c>
      <c r="X942">
        <f>_xlfn.STDEV.S(HyperP_results[[#This Row],[ROC_AUC Fold 1]:[ROC_AUC Fold 5]])</f>
        <v>4.8949258195175079E-4</v>
      </c>
      <c r="Y942">
        <v>0.98376831878448512</v>
      </c>
      <c r="Z942">
        <v>0.98398498682652835</v>
      </c>
      <c r="AA942">
        <v>0.98451695539108941</v>
      </c>
      <c r="AB942">
        <v>0.98342268313315895</v>
      </c>
      <c r="AC942">
        <v>0.98359911021758017</v>
      </c>
      <c r="AD942">
        <v>0.98331785835406904</v>
      </c>
      <c r="AE942">
        <v>0.98737254466253377</v>
      </c>
      <c r="AF942">
        <v>0.97444701940403644</v>
      </c>
      <c r="AG942">
        <v>0.9821408097190043</v>
      </c>
      <c r="AH942">
        <v>0.99459596092197788</v>
      </c>
      <c r="AI942">
        <v>0.98812181162737178</v>
      </c>
      <c r="AJ942">
        <v>0.97484740957336891</v>
      </c>
      <c r="AK942">
        <v>0.98379574348006893</v>
      </c>
      <c r="AL942">
        <v>0.99421151238867345</v>
      </c>
      <c r="AM942">
        <v>0.98793523751766654</v>
      </c>
      <c r="AN942">
        <v>0.97339468057292988</v>
      </c>
      <c r="AO942">
        <v>0.98096113289372067</v>
      </c>
      <c r="AP942">
        <v>0.99397122307862051</v>
      </c>
      <c r="AQ942">
        <v>0.98759622141375047</v>
      </c>
      <c r="AR942">
        <v>0.97439484129188425</v>
      </c>
      <c r="AS942">
        <v>0.98247972732133293</v>
      </c>
      <c r="AT942">
        <v>0.99305872693718134</v>
      </c>
      <c r="AU942">
        <v>0.98801555745489178</v>
      </c>
      <c r="AV942">
        <v>0.97342512089101996</v>
      </c>
      <c r="AW942">
        <v>0.98094241965187423</v>
      </c>
      <c r="AX942">
        <v>0.99338151605577851</v>
      </c>
      <c r="AY942">
        <v>1988.8864499092101</v>
      </c>
      <c r="AZ942">
        <f>_xlfn.STDEV.S(HyperP_results[[#This Row],[Train Time Fold 1]:[Train Time Fold 5]])</f>
        <v>3.888950301068089</v>
      </c>
      <c r="BA942">
        <v>1992.3984544277191</v>
      </c>
      <c r="BB942">
        <v>1982.3328392505646</v>
      </c>
      <c r="BC942">
        <v>1990.999128818512</v>
      </c>
      <c r="BD942">
        <v>1989.7489614486694</v>
      </c>
      <c r="BE942">
        <v>1988.9528656005859</v>
      </c>
    </row>
    <row r="943" spans="1:57" x14ac:dyDescent="0.25">
      <c r="A943" t="s">
        <v>6</v>
      </c>
      <c r="B9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0.16381003044915399</v>
      </c>
      <c r="C943">
        <v>32</v>
      </c>
      <c r="D943">
        <v>0.85</v>
      </c>
      <c r="E943">
        <v>0.999</v>
      </c>
      <c r="F943">
        <v>128</v>
      </c>
      <c r="G943">
        <v>2</v>
      </c>
      <c r="H943">
        <v>8</v>
      </c>
      <c r="I943">
        <v>1</v>
      </c>
      <c r="J943">
        <v>0</v>
      </c>
      <c r="K943">
        <v>1</v>
      </c>
      <c r="L943" t="b">
        <v>0</v>
      </c>
      <c r="M9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43">
        <f>STANDARDIZE(HyperP_results[[#This Row],[Nparam]],AVERAGE(M:M),_xlfn.STDEV.S(M:M))</f>
        <v>-0.5440206289663746</v>
      </c>
      <c r="O943">
        <f>STANDARDIZE(HyperP_results[[#This Row],[AvgOACC]],AVERAGE(P:P),_xlfn.STDEV.S(P:P))</f>
        <v>-1.590134922911506</v>
      </c>
      <c r="P943">
        <v>0.91992860575272872</v>
      </c>
      <c r="Q943">
        <f>_xlfn.STDEV.S(HyperP_results[[#This Row],[OACC Fold 1]:[OACC fold 5]])</f>
        <v>2.6125171201491454E-3</v>
      </c>
      <c r="R943">
        <v>0.92338848081279601</v>
      </c>
      <c r="S943">
        <v>0.91920093361707966</v>
      </c>
      <c r="T943">
        <v>0.91618040777098919</v>
      </c>
      <c r="U943">
        <v>0.92009336170797007</v>
      </c>
      <c r="V943">
        <v>0.92077984485480879</v>
      </c>
      <c r="W943">
        <f>STANDARDIZE(HyperP_results[[#This Row],[AvgROCAUC]],AVERAGE(Y:Y),_xlfn.STDEV.S(Y:Y))</f>
        <v>-1.5419246958558426</v>
      </c>
      <c r="X943">
        <f>_xlfn.STDEV.S(HyperP_results[[#This Row],[ROC_AUC Fold 1]:[ROC_AUC Fold 5]])</f>
        <v>6.6748911870880001E-4</v>
      </c>
      <c r="Y943">
        <v>0.9840392369535742</v>
      </c>
      <c r="Z943">
        <v>0.98478963653506302</v>
      </c>
      <c r="AA943">
        <v>0.98442651437635709</v>
      </c>
      <c r="AB943">
        <v>0.98300801881133826</v>
      </c>
      <c r="AC943">
        <v>0.98398428143547989</v>
      </c>
      <c r="AD943">
        <v>0.98398773360963332</v>
      </c>
      <c r="AE943">
        <v>0.9882778221106282</v>
      </c>
      <c r="AF943">
        <v>0.97819291903393835</v>
      </c>
      <c r="AG943">
        <v>0.98043805322877686</v>
      </c>
      <c r="AH943">
        <v>0.99340630621412584</v>
      </c>
      <c r="AI943">
        <v>0.98856356163754677</v>
      </c>
      <c r="AJ943">
        <v>0.97646731961519284</v>
      </c>
      <c r="AK943">
        <v>0.98162790352284213</v>
      </c>
      <c r="AL943">
        <v>0.9928058271062542</v>
      </c>
      <c r="AM943">
        <v>0.98827443686831717</v>
      </c>
      <c r="AN943">
        <v>0.97385735859509415</v>
      </c>
      <c r="AO943">
        <v>0.97854708756609032</v>
      </c>
      <c r="AP943">
        <v>0.9930585833093809</v>
      </c>
      <c r="AQ943">
        <v>0.98806476402546406</v>
      </c>
      <c r="AR943">
        <v>0.97594270554435947</v>
      </c>
      <c r="AS943">
        <v>0.980465306243688</v>
      </c>
      <c r="AT943">
        <v>0.99347119725434208</v>
      </c>
      <c r="AU943">
        <v>0.98795588653130717</v>
      </c>
      <c r="AV943">
        <v>0.97365275670038787</v>
      </c>
      <c r="AW943">
        <v>0.9815434711578449</v>
      </c>
      <c r="AX943">
        <v>0.99361361858120911</v>
      </c>
      <c r="AY943">
        <v>363.07410974502562</v>
      </c>
      <c r="AZ943">
        <f>_xlfn.STDEV.S(HyperP_results[[#This Row],[Train Time Fold 1]:[Train Time Fold 5]])</f>
        <v>9.8579331852628691</v>
      </c>
      <c r="BA943">
        <v>373.49425578117371</v>
      </c>
      <c r="BB943">
        <v>364.07991075515747</v>
      </c>
      <c r="BC943">
        <v>349.09771466255188</v>
      </c>
      <c r="BD943">
        <v>358.00377249717712</v>
      </c>
      <c r="BE943">
        <v>370.69489502906799</v>
      </c>
    </row>
    <row r="944" spans="1:57" x14ac:dyDescent="0.25">
      <c r="A944" t="s">
        <v>0</v>
      </c>
      <c r="B9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0.16246894572713405</v>
      </c>
      <c r="C944">
        <v>4</v>
      </c>
      <c r="D944">
        <v>0.85</v>
      </c>
      <c r="E944">
        <v>0.9</v>
      </c>
      <c r="F944">
        <v>64</v>
      </c>
      <c r="G944">
        <v>1</v>
      </c>
      <c r="H944">
        <v>2</v>
      </c>
      <c r="I944">
        <v>1</v>
      </c>
      <c r="J944">
        <v>0</v>
      </c>
      <c r="K944">
        <v>1</v>
      </c>
      <c r="L944" t="b">
        <v>0</v>
      </c>
      <c r="M9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44">
        <f>STANDARDIZE(HyperP_results[[#This Row],[Nparam]],AVERAGE(M:M),_xlfn.STDEV.S(M:M))</f>
        <v>-0.84173233469946906</v>
      </c>
      <c r="O944">
        <f>STANDARDIZE(HyperP_results[[#This Row],[AvgOACC]],AVERAGE(P:P),_xlfn.STDEV.S(P:P))</f>
        <v>-1.6458963809614937</v>
      </c>
      <c r="P944">
        <v>0.9183496945149997</v>
      </c>
      <c r="Q944">
        <f>_xlfn.STDEV.S(HyperP_results[[#This Row],[OACC Fold 1]:[OACC fold 5]])</f>
        <v>1.9667472593637705E-3</v>
      </c>
      <c r="R944">
        <v>0.9170728358618796</v>
      </c>
      <c r="S944">
        <v>0.91817120889682158</v>
      </c>
      <c r="T944">
        <v>0.9161117594563053</v>
      </c>
      <c r="U944">
        <v>0.92119173474291205</v>
      </c>
      <c r="V944">
        <v>0.91920093361707966</v>
      </c>
      <c r="W944">
        <f>STANDARDIZE(HyperP_results[[#This Row],[AvgROCAUC]],AVERAGE(Y:Y),_xlfn.STDEV.S(Y:Y))</f>
        <v>-1.583248838459749</v>
      </c>
      <c r="X944">
        <f>_xlfn.STDEV.S(HyperP_results[[#This Row],[ROC_AUC Fold 1]:[ROC_AUC Fold 5]])</f>
        <v>7.6059574254974368E-4</v>
      </c>
      <c r="Y944">
        <v>0.98376765972792624</v>
      </c>
      <c r="Z944">
        <v>0.98363442115589816</v>
      </c>
      <c r="AA944">
        <v>0.98349779406696569</v>
      </c>
      <c r="AB944">
        <v>0.98286036026083756</v>
      </c>
      <c r="AC944">
        <v>0.98494328077953697</v>
      </c>
      <c r="AD944">
        <v>0.98390244237639302</v>
      </c>
      <c r="AE944">
        <v>0.9878474526871398</v>
      </c>
      <c r="AF944">
        <v>0.97338557069671294</v>
      </c>
      <c r="AG944">
        <v>0.98083689776035143</v>
      </c>
      <c r="AH944">
        <v>0.99429386856941715</v>
      </c>
      <c r="AI944">
        <v>0.98796632195062495</v>
      </c>
      <c r="AJ944">
        <v>0.97710340005762186</v>
      </c>
      <c r="AK944">
        <v>0.97734903166399345</v>
      </c>
      <c r="AL944">
        <v>0.9939848964452177</v>
      </c>
      <c r="AM944">
        <v>0.98744564082058273</v>
      </c>
      <c r="AN944">
        <v>0.97431088970902457</v>
      </c>
      <c r="AO944">
        <v>0.97798624725242078</v>
      </c>
      <c r="AP944">
        <v>0.99351452976171983</v>
      </c>
      <c r="AQ944">
        <v>0.98942497560407305</v>
      </c>
      <c r="AR944">
        <v>0.97798420658532959</v>
      </c>
      <c r="AS944">
        <v>0.9806684785837344</v>
      </c>
      <c r="AT944">
        <v>0.99371445965986283</v>
      </c>
      <c r="AU944">
        <v>0.98826080909798797</v>
      </c>
      <c r="AV944">
        <v>0.97648492833934364</v>
      </c>
      <c r="AW944">
        <v>0.97927003505019894</v>
      </c>
      <c r="AX944">
        <v>0.99375069695390139</v>
      </c>
      <c r="AY944">
        <v>2031.8718976497651</v>
      </c>
      <c r="AZ944">
        <f>_xlfn.STDEV.S(HyperP_results[[#This Row],[Train Time Fold 1]:[Train Time Fold 5]])</f>
        <v>4.8564789564044899</v>
      </c>
      <c r="BA944">
        <v>2034.4017648696899</v>
      </c>
      <c r="BB944">
        <v>2038.2877979278564</v>
      </c>
      <c r="BC944">
        <v>2027.3785765171051</v>
      </c>
      <c r="BD944">
        <v>2026.7581605911255</v>
      </c>
      <c r="BE944">
        <v>2032.5331883430481</v>
      </c>
    </row>
    <row r="945" spans="1:57" x14ac:dyDescent="0.25">
      <c r="A945" t="s">
        <v>0</v>
      </c>
      <c r="B9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0.16182777927167585</v>
      </c>
      <c r="C945">
        <v>32</v>
      </c>
      <c r="D945">
        <v>0.85</v>
      </c>
      <c r="E945">
        <v>0.9</v>
      </c>
      <c r="F945">
        <v>64</v>
      </c>
      <c r="G945">
        <v>2</v>
      </c>
      <c r="H945">
        <v>8</v>
      </c>
      <c r="I945">
        <v>1</v>
      </c>
      <c r="J945">
        <v>0</v>
      </c>
      <c r="K945">
        <v>1</v>
      </c>
      <c r="L945" t="b">
        <v>0</v>
      </c>
      <c r="M9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45">
        <f>STANDARDIZE(HyperP_results[[#This Row],[Nparam]],AVERAGE(M:M),_xlfn.STDEV.S(M:M))</f>
        <v>-0.79885701805230935</v>
      </c>
      <c r="O945">
        <f>STANDARDIZE(HyperP_results[[#This Row],[AvgOACC]],AVERAGE(P:P),_xlfn.STDEV.S(P:P))</f>
        <v>-1.6245615622293208</v>
      </c>
      <c r="P945">
        <v>0.91895379968421786</v>
      </c>
      <c r="Q945">
        <f>_xlfn.STDEV.S(HyperP_results[[#This Row],[OACC Fold 1]:[OACC fold 5]])</f>
        <v>4.4652021750070294E-3</v>
      </c>
      <c r="R945">
        <v>0.92126038305759594</v>
      </c>
      <c r="S945">
        <v>0.92139767968696373</v>
      </c>
      <c r="T945">
        <v>0.92373172238621537</v>
      </c>
      <c r="U945">
        <v>0.91384636507173744</v>
      </c>
      <c r="V945">
        <v>0.91453284821857628</v>
      </c>
      <c r="W945">
        <f>STANDARDIZE(HyperP_results[[#This Row],[AvgROCAUC]],AVERAGE(Y:Y),_xlfn.STDEV.S(Y:Y))</f>
        <v>-1.5954598036542826</v>
      </c>
      <c r="X945">
        <f>_xlfn.STDEV.S(HyperP_results[[#This Row],[ROC_AUC Fold 1]:[ROC_AUC Fold 5]])</f>
        <v>1.4025942020140713E-3</v>
      </c>
      <c r="Y945">
        <v>0.98368741075381438</v>
      </c>
      <c r="Z945">
        <v>0.98483950679147503</v>
      </c>
      <c r="AA945">
        <v>0.98507947952919306</v>
      </c>
      <c r="AB945">
        <v>0.98411628950433683</v>
      </c>
      <c r="AC945">
        <v>0.9822162224101284</v>
      </c>
      <c r="AD945">
        <v>0.98218555553393827</v>
      </c>
      <c r="AE945">
        <v>0.98801342600602948</v>
      </c>
      <c r="AF945">
        <v>0.97585556920802585</v>
      </c>
      <c r="AG945">
        <v>0.98490442880057039</v>
      </c>
      <c r="AH945">
        <v>0.99348142355372981</v>
      </c>
      <c r="AI945">
        <v>0.98838744223628927</v>
      </c>
      <c r="AJ945">
        <v>0.9757528053604585</v>
      </c>
      <c r="AK945">
        <v>0.98401102002019847</v>
      </c>
      <c r="AL945">
        <v>0.99356666665326132</v>
      </c>
      <c r="AM945">
        <v>0.988209152807909</v>
      </c>
      <c r="AN945">
        <v>0.9762004483836636</v>
      </c>
      <c r="AO945">
        <v>0.97922956395176153</v>
      </c>
      <c r="AP945">
        <v>0.9942854376175343</v>
      </c>
      <c r="AQ945">
        <v>0.9864742884577512</v>
      </c>
      <c r="AR945">
        <v>0.97111454521350071</v>
      </c>
      <c r="AS945">
        <v>0.97910926453989189</v>
      </c>
      <c r="AT945">
        <v>0.99287759791810926</v>
      </c>
      <c r="AU945">
        <v>0.98636167851694367</v>
      </c>
      <c r="AV945">
        <v>0.97184803837702005</v>
      </c>
      <c r="AW945">
        <v>0.97917156775381697</v>
      </c>
      <c r="AX945">
        <v>0.99303815943616547</v>
      </c>
      <c r="AY945">
        <v>581.34951114654541</v>
      </c>
      <c r="AZ945">
        <f>_xlfn.STDEV.S(HyperP_results[[#This Row],[Train Time Fold 1]:[Train Time Fold 5]])</f>
        <v>44.632757104469157</v>
      </c>
      <c r="BA945">
        <v>609.53620147705078</v>
      </c>
      <c r="BB945">
        <v>625.95652222633362</v>
      </c>
      <c r="BC945">
        <v>585.78958916664124</v>
      </c>
      <c r="BD945">
        <v>509.70373678207397</v>
      </c>
      <c r="BE945">
        <v>575.76150608062744</v>
      </c>
    </row>
    <row r="946" spans="1:57" x14ac:dyDescent="0.25">
      <c r="A946" t="s">
        <v>11</v>
      </c>
      <c r="B9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0.16182487663283002</v>
      </c>
      <c r="C946">
        <v>4</v>
      </c>
      <c r="D946">
        <v>0.9</v>
      </c>
      <c r="E946">
        <v>0.999</v>
      </c>
      <c r="F946">
        <v>64</v>
      </c>
      <c r="G946">
        <v>1</v>
      </c>
      <c r="H946">
        <v>2</v>
      </c>
      <c r="I946">
        <v>1</v>
      </c>
      <c r="J946">
        <v>0</v>
      </c>
      <c r="K946">
        <v>1</v>
      </c>
      <c r="L946" t="b">
        <v>0</v>
      </c>
      <c r="M9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46">
        <f>STANDARDIZE(HyperP_results[[#This Row],[Nparam]],AVERAGE(M:M),_xlfn.STDEV.S(M:M))</f>
        <v>-0.84173233469946906</v>
      </c>
      <c r="O946">
        <f>STANDARDIZE(HyperP_results[[#This Row],[AvgOACC]],AVERAGE(P:P),_xlfn.STDEV.S(P:P))</f>
        <v>-1.6531696146201864</v>
      </c>
      <c r="P946">
        <v>0.91814374957094813</v>
      </c>
      <c r="Q946">
        <f>_xlfn.STDEV.S(HyperP_results[[#This Row],[OACC Fold 1]:[OACC fold 5]])</f>
        <v>1.8114572004748967E-3</v>
      </c>
      <c r="R946">
        <v>0.91823985721150547</v>
      </c>
      <c r="S946">
        <v>0.91906363698771198</v>
      </c>
      <c r="T946">
        <v>0.91501338642136332</v>
      </c>
      <c r="U946">
        <v>0.91954417519049902</v>
      </c>
      <c r="V946">
        <v>0.9188576920436603</v>
      </c>
      <c r="W946">
        <f>STANDARDIZE(HyperP_results[[#This Row],[AvgROCAUC]],AVERAGE(Y:Y),_xlfn.STDEV.S(Y:Y))</f>
        <v>-1.5800433213818885</v>
      </c>
      <c r="X946">
        <f>_xlfn.STDEV.S(HyperP_results[[#This Row],[ROC_AUC Fold 1]:[ROC_AUC Fold 5]])</f>
        <v>3.4382055995098765E-4</v>
      </c>
      <c r="Y946">
        <v>0.98378872599524403</v>
      </c>
      <c r="Z946">
        <v>0.98375584991581821</v>
      </c>
      <c r="AA946">
        <v>0.98390252808897249</v>
      </c>
      <c r="AB946">
        <v>0.98327301011417523</v>
      </c>
      <c r="AC946">
        <v>0.9842278579040471</v>
      </c>
      <c r="AD946">
        <v>0.98378438395320711</v>
      </c>
      <c r="AE946">
        <v>0.98809428603889415</v>
      </c>
      <c r="AF946">
        <v>0.97412006372469517</v>
      </c>
      <c r="AG946">
        <v>0.98083533832353109</v>
      </c>
      <c r="AH946">
        <v>0.9942344497483957</v>
      </c>
      <c r="AI946">
        <v>0.98776070946963179</v>
      </c>
      <c r="AJ946">
        <v>0.97728711589466011</v>
      </c>
      <c r="AK946">
        <v>0.97943199370284562</v>
      </c>
      <c r="AL946">
        <v>0.99394585840907157</v>
      </c>
      <c r="AM946">
        <v>0.98757500337077553</v>
      </c>
      <c r="AN946">
        <v>0.9751795497351099</v>
      </c>
      <c r="AO946">
        <v>0.97825833184815547</v>
      </c>
      <c r="AP946">
        <v>0.99391615617995088</v>
      </c>
      <c r="AQ946">
        <v>0.98877731413139014</v>
      </c>
      <c r="AR946">
        <v>0.97653947650059303</v>
      </c>
      <c r="AS946">
        <v>0.98032013010158614</v>
      </c>
      <c r="AT946">
        <v>0.99350615626095695</v>
      </c>
      <c r="AU946">
        <v>0.98770671919482556</v>
      </c>
      <c r="AV946">
        <v>0.97585675423257434</v>
      </c>
      <c r="AW946">
        <v>0.98029659003148573</v>
      </c>
      <c r="AX946">
        <v>0.99331958374825002</v>
      </c>
      <c r="AY946">
        <v>2039.3574611663819</v>
      </c>
      <c r="AZ946">
        <f>_xlfn.STDEV.S(HyperP_results[[#This Row],[Train Time Fold 1]:[Train Time Fold 5]])</f>
        <v>7.3003842133870283</v>
      </c>
      <c r="BA946">
        <v>2034.1707277297974</v>
      </c>
      <c r="BB946">
        <v>2031.0791857242584</v>
      </c>
      <c r="BC946">
        <v>2038.3603489398956</v>
      </c>
      <c r="BD946">
        <v>2049.0562822818756</v>
      </c>
      <c r="BE946">
        <v>2044.1207611560822</v>
      </c>
    </row>
    <row r="947" spans="1:57" x14ac:dyDescent="0.25">
      <c r="A947" t="s">
        <v>5</v>
      </c>
      <c r="B9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0.16117786997785322</v>
      </c>
      <c r="C947">
        <v>4</v>
      </c>
      <c r="D947">
        <v>0.85</v>
      </c>
      <c r="E947">
        <v>0.999</v>
      </c>
      <c r="F947">
        <v>64</v>
      </c>
      <c r="G947">
        <v>1</v>
      </c>
      <c r="H947">
        <v>2</v>
      </c>
      <c r="I947">
        <v>1</v>
      </c>
      <c r="J947">
        <v>0</v>
      </c>
      <c r="K947">
        <v>1</v>
      </c>
      <c r="L947" t="b">
        <v>0</v>
      </c>
      <c r="M9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47">
        <f>STANDARDIZE(HyperP_results[[#This Row],[Nparam]],AVERAGE(M:M),_xlfn.STDEV.S(M:M))</f>
        <v>-0.84173233469946906</v>
      </c>
      <c r="O947">
        <f>STANDARDIZE(HyperP_results[[#This Row],[AvgOACC]],AVERAGE(P:P),_xlfn.STDEV.S(P:P))</f>
        <v>-1.6240766799854116</v>
      </c>
      <c r="P947">
        <v>0.91896752934715453</v>
      </c>
      <c r="Q947">
        <f>_xlfn.STDEV.S(HyperP_results[[#This Row],[OACC Fold 1]:[OACC fold 5]])</f>
        <v>1.5613530608586793E-3</v>
      </c>
      <c r="R947">
        <v>0.91940687856113135</v>
      </c>
      <c r="S947">
        <v>0.92009336170797007</v>
      </c>
      <c r="T947">
        <v>0.91624905608567309</v>
      </c>
      <c r="U947">
        <v>0.9198874167639185</v>
      </c>
      <c r="V947">
        <v>0.91920093361707966</v>
      </c>
      <c r="W947">
        <f>STANDARDIZE(HyperP_results[[#This Row],[AvgROCAUC]],AVERAGE(Y:Y),_xlfn.STDEV.S(Y:Y))</f>
        <v>-1.6123194903638429</v>
      </c>
      <c r="X947">
        <f>_xlfn.STDEV.S(HyperP_results[[#This Row],[ROC_AUC Fold 1]:[ROC_AUC Fold 5]])</f>
        <v>6.3950757936018471E-4</v>
      </c>
      <c r="Y947">
        <v>0.98357661094882476</v>
      </c>
      <c r="Z947">
        <v>0.98334317842792762</v>
      </c>
      <c r="AA947">
        <v>0.98355059593486127</v>
      </c>
      <c r="AB947">
        <v>0.98273564667211211</v>
      </c>
      <c r="AC947">
        <v>0.9844929030884696</v>
      </c>
      <c r="AD947">
        <v>0.98376073062075264</v>
      </c>
      <c r="AE947">
        <v>0.98715892719260023</v>
      </c>
      <c r="AF947">
        <v>0.9735898022712477</v>
      </c>
      <c r="AG947">
        <v>0.98126923305412006</v>
      </c>
      <c r="AH947">
        <v>0.99399009577159192</v>
      </c>
      <c r="AI947">
        <v>0.98852340166893427</v>
      </c>
      <c r="AJ947">
        <v>0.977134099599832</v>
      </c>
      <c r="AK947">
        <v>0.97703833244222671</v>
      </c>
      <c r="AL947">
        <v>0.99399658774816946</v>
      </c>
      <c r="AM947">
        <v>0.98728958211450135</v>
      </c>
      <c r="AN947">
        <v>0.97461807029121228</v>
      </c>
      <c r="AO947">
        <v>0.97792379552070341</v>
      </c>
      <c r="AP947">
        <v>0.99309739154104637</v>
      </c>
      <c r="AQ947">
        <v>0.98859204203795836</v>
      </c>
      <c r="AR947">
        <v>0.97652166410034791</v>
      </c>
      <c r="AS947">
        <v>0.98169161765579527</v>
      </c>
      <c r="AT947">
        <v>0.99356518728691734</v>
      </c>
      <c r="AU947">
        <v>0.98759840108543795</v>
      </c>
      <c r="AV947">
        <v>0.9754203319105631</v>
      </c>
      <c r="AW947">
        <v>0.98109008346699933</v>
      </c>
      <c r="AX947">
        <v>0.99333430559779012</v>
      </c>
      <c r="AY947">
        <v>2066.8616221904754</v>
      </c>
      <c r="AZ947">
        <f>_xlfn.STDEV.S(HyperP_results[[#This Row],[Train Time Fold 1]:[Train Time Fold 5]])</f>
        <v>8.3070244959416843</v>
      </c>
      <c r="BA947">
        <v>2073.5566465854645</v>
      </c>
      <c r="BB947">
        <v>2062.2383155822754</v>
      </c>
      <c r="BC947">
        <v>2060.839652299881</v>
      </c>
      <c r="BD947">
        <v>2059.7328495979309</v>
      </c>
      <c r="BE947">
        <v>2077.9406468868256</v>
      </c>
    </row>
    <row r="948" spans="1:57" x14ac:dyDescent="0.25">
      <c r="A948" t="s">
        <v>6</v>
      </c>
      <c r="B9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0.16112606503269156</v>
      </c>
      <c r="C948">
        <v>36</v>
      </c>
      <c r="D948">
        <v>0.85</v>
      </c>
      <c r="E948">
        <v>0.999</v>
      </c>
      <c r="F948">
        <v>128</v>
      </c>
      <c r="G948">
        <v>2</v>
      </c>
      <c r="H948">
        <v>16</v>
      </c>
      <c r="I948">
        <v>1</v>
      </c>
      <c r="J948">
        <v>0</v>
      </c>
      <c r="K948">
        <v>1</v>
      </c>
      <c r="L948" t="b">
        <v>0</v>
      </c>
      <c r="M9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48">
        <f>STANDARDIZE(HyperP_results[[#This Row],[Nparam]],AVERAGE(M:M),_xlfn.STDEV.S(M:M))</f>
        <v>-0.5440206289663746</v>
      </c>
      <c r="O948">
        <f>STANDARDIZE(HyperP_results[[#This Row],[AvgOACC]],AVERAGE(P:P),_xlfn.STDEV.S(P:P))</f>
        <v>-1.563466399496289</v>
      </c>
      <c r="P948">
        <v>0.92068373721425145</v>
      </c>
      <c r="Q948">
        <f>_xlfn.STDEV.S(HyperP_results[[#This Row],[OACC Fold 1]:[OACC fold 5]])</f>
        <v>3.7982436943653922E-3</v>
      </c>
      <c r="R948">
        <v>0.92201551451911856</v>
      </c>
      <c r="S948">
        <v>0.91590581451225372</v>
      </c>
      <c r="T948">
        <v>0.91865174709960873</v>
      </c>
      <c r="U948">
        <v>0.92077984485480879</v>
      </c>
      <c r="V948">
        <v>0.92606576508546712</v>
      </c>
      <c r="W948">
        <f>STANDARDIZE(HyperP_results[[#This Row],[AvgROCAUC]],AVERAGE(Y:Y),_xlfn.STDEV.S(Y:Y))</f>
        <v>-1.5855660761031611</v>
      </c>
      <c r="X948">
        <f>_xlfn.STDEV.S(HyperP_results[[#This Row],[ROC_AUC Fold 1]:[ROC_AUC Fold 5]])</f>
        <v>1.5336931657878327E-3</v>
      </c>
      <c r="Y948">
        <v>0.98375243112472455</v>
      </c>
      <c r="Z948">
        <v>0.98426457753631424</v>
      </c>
      <c r="AA948">
        <v>0.98268341546836069</v>
      </c>
      <c r="AB948">
        <v>0.98342580675989522</v>
      </c>
      <c r="AC948">
        <v>0.98225680773621304</v>
      </c>
      <c r="AD948">
        <v>0.98613154812283943</v>
      </c>
      <c r="AE948">
        <v>0.9879418247555537</v>
      </c>
      <c r="AF948">
        <v>0.97602580539082484</v>
      </c>
      <c r="AG948">
        <v>0.98161505673379679</v>
      </c>
      <c r="AH948">
        <v>0.9933027792956044</v>
      </c>
      <c r="AI948">
        <v>0.98810036211483698</v>
      </c>
      <c r="AJ948">
        <v>0.97528523911203135</v>
      </c>
      <c r="AK948">
        <v>0.97689315630012474</v>
      </c>
      <c r="AL948">
        <v>0.99328613283353906</v>
      </c>
      <c r="AM948">
        <v>0.9874508874639365</v>
      </c>
      <c r="AN948">
        <v>0.97528522059602296</v>
      </c>
      <c r="AO948">
        <v>0.97928815422087556</v>
      </c>
      <c r="AP948">
        <v>0.99253230232319123</v>
      </c>
      <c r="AQ948">
        <v>0.98740798843886712</v>
      </c>
      <c r="AR948">
        <v>0.97471265006299157</v>
      </c>
      <c r="AS948">
        <v>0.97752792134497701</v>
      </c>
      <c r="AT948">
        <v>0.99201288674585986</v>
      </c>
      <c r="AU948">
        <v>0.98993179749422622</v>
      </c>
      <c r="AV948">
        <v>0.97926192227275866</v>
      </c>
      <c r="AW948">
        <v>0.98204471870730126</v>
      </c>
      <c r="AX948">
        <v>0.99426790066310655</v>
      </c>
      <c r="AY948">
        <v>465.80198464393618</v>
      </c>
      <c r="AZ948">
        <f>_xlfn.STDEV.S(HyperP_results[[#This Row],[Train Time Fold 1]:[Train Time Fold 5]])</f>
        <v>38.287362940208546</v>
      </c>
      <c r="BA948">
        <v>435.76079893112183</v>
      </c>
      <c r="BB948">
        <v>415.70380353927612</v>
      </c>
      <c r="BC948">
        <v>478.13840293884277</v>
      </c>
      <c r="BD948">
        <v>499.16451358795166</v>
      </c>
      <c r="BE948">
        <v>500.2424042224884</v>
      </c>
    </row>
    <row r="949" spans="1:57" x14ac:dyDescent="0.25">
      <c r="A949" t="s">
        <v>11</v>
      </c>
      <c r="B9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0.15977101667658253</v>
      </c>
      <c r="C949">
        <v>20</v>
      </c>
      <c r="D949">
        <v>0.9</v>
      </c>
      <c r="E949">
        <v>0.999</v>
      </c>
      <c r="F949">
        <v>64</v>
      </c>
      <c r="G949">
        <v>2</v>
      </c>
      <c r="H949">
        <v>1</v>
      </c>
      <c r="I949">
        <v>1</v>
      </c>
      <c r="J949">
        <v>0</v>
      </c>
      <c r="K949">
        <v>1</v>
      </c>
      <c r="L949" t="b">
        <v>0</v>
      </c>
      <c r="M9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49">
        <f>STANDARDIZE(HyperP_results[[#This Row],[Nparam]],AVERAGE(M:M),_xlfn.STDEV.S(M:M))</f>
        <v>-0.79885701805230935</v>
      </c>
      <c r="O949">
        <f>STANDARDIZE(HyperP_results[[#This Row],[AvgOACC]],AVERAGE(P:P),_xlfn.STDEV.S(P:P))</f>
        <v>-1.6909904296454008</v>
      </c>
      <c r="P949">
        <v>0.9170728358618796</v>
      </c>
      <c r="Q949">
        <f>_xlfn.STDEV.S(HyperP_results[[#This Row],[OACC Fold 1]:[OACC fold 5]])</f>
        <v>2.933862242926888E-3</v>
      </c>
      <c r="R949">
        <v>0.92112308642822815</v>
      </c>
      <c r="S949">
        <v>0.91652364934440855</v>
      </c>
      <c r="T949">
        <v>0.91604311114162151</v>
      </c>
      <c r="U949">
        <v>0.91322853023958261</v>
      </c>
      <c r="V949">
        <v>0.91844580215555705</v>
      </c>
      <c r="W949">
        <f>STANDARDIZE(HyperP_results[[#This Row],[AvgROCAUC]],AVERAGE(Y:Y),_xlfn.STDEV.S(Y:Y))</f>
        <v>-1.5432509679729165</v>
      </c>
      <c r="X949">
        <f>_xlfn.STDEV.S(HyperP_results[[#This Row],[ROC_AUC Fold 1]:[ROC_AUC Fold 5]])</f>
        <v>5.7254528574068669E-4</v>
      </c>
      <c r="Y949">
        <v>0.98403052085496179</v>
      </c>
      <c r="Z949">
        <v>0.98471950406960618</v>
      </c>
      <c r="AA949">
        <v>0.98393037709757258</v>
      </c>
      <c r="AB949">
        <v>0.98446212856126714</v>
      </c>
      <c r="AC949">
        <v>0.98327579333074089</v>
      </c>
      <c r="AD949">
        <v>0.98376480121562171</v>
      </c>
      <c r="AE949">
        <v>0.98868481310858414</v>
      </c>
      <c r="AF949">
        <v>0.9752485033510272</v>
      </c>
      <c r="AG949">
        <v>0.98136539832471925</v>
      </c>
      <c r="AH949">
        <v>0.99436296790418477</v>
      </c>
      <c r="AI949">
        <v>0.98798399079368404</v>
      </c>
      <c r="AJ949">
        <v>0.97560230724279606</v>
      </c>
      <c r="AK949">
        <v>0.98096959840788922</v>
      </c>
      <c r="AL949">
        <v>0.99288350102070533</v>
      </c>
      <c r="AM949">
        <v>0.98823256016713645</v>
      </c>
      <c r="AN949">
        <v>0.97679355317019989</v>
      </c>
      <c r="AO949">
        <v>0.98284136814590384</v>
      </c>
      <c r="AP949">
        <v>0.99343959913825619</v>
      </c>
      <c r="AQ949">
        <v>0.98761673540348138</v>
      </c>
      <c r="AR949">
        <v>0.97562448942106361</v>
      </c>
      <c r="AS949">
        <v>0.97792617180538244</v>
      </c>
      <c r="AT949">
        <v>0.99358931675738293</v>
      </c>
      <c r="AU949">
        <v>0.9873082636368844</v>
      </c>
      <c r="AV949">
        <v>0.97438293549837318</v>
      </c>
      <c r="AW949">
        <v>0.98156879344145431</v>
      </c>
      <c r="AX949">
        <v>0.99323850585492979</v>
      </c>
      <c r="AY949">
        <v>749.79986171722408</v>
      </c>
      <c r="AZ949">
        <f>_xlfn.STDEV.S(HyperP_results[[#This Row],[Train Time Fold 1]:[Train Time Fold 5]])</f>
        <v>54.750003671508345</v>
      </c>
      <c r="BA949">
        <v>790.64392614364624</v>
      </c>
      <c r="BB949">
        <v>808.12205195426941</v>
      </c>
      <c r="BC949">
        <v>677.32165288925171</v>
      </c>
      <c r="BD949">
        <v>762.06169247627258</v>
      </c>
      <c r="BE949">
        <v>710.84998512268066</v>
      </c>
    </row>
    <row r="950" spans="1:57" x14ac:dyDescent="0.25">
      <c r="A950" t="s">
        <v>0</v>
      </c>
      <c r="B9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0.15921631693213242</v>
      </c>
      <c r="C950">
        <v>24</v>
      </c>
      <c r="D950">
        <v>0.85</v>
      </c>
      <c r="E950">
        <v>0.9</v>
      </c>
      <c r="F950">
        <v>64</v>
      </c>
      <c r="G950">
        <v>2</v>
      </c>
      <c r="H950">
        <v>2</v>
      </c>
      <c r="I950">
        <v>1</v>
      </c>
      <c r="J950">
        <v>0</v>
      </c>
      <c r="K950">
        <v>1</v>
      </c>
      <c r="L950" t="b">
        <v>0</v>
      </c>
      <c r="M9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50">
        <f>STANDARDIZE(HyperP_results[[#This Row],[Nparam]],AVERAGE(M:M),_xlfn.STDEV.S(M:M))</f>
        <v>-0.79885701805230935</v>
      </c>
      <c r="O950">
        <f>STANDARDIZE(HyperP_results[[#This Row],[AvgOACC]],AVERAGE(P:P),_xlfn.STDEV.S(P:P))</f>
        <v>-1.6303801491562782</v>
      </c>
      <c r="P950">
        <v>0.91878904372897652</v>
      </c>
      <c r="Q950">
        <f>_xlfn.STDEV.S(HyperP_results[[#This Row],[OACC Fold 1]:[OACC fold 5]])</f>
        <v>1.5464928023709681E-3</v>
      </c>
      <c r="R950">
        <v>0.92064254822544112</v>
      </c>
      <c r="S950">
        <v>0.91755337406466675</v>
      </c>
      <c r="T950">
        <v>0.91686689091782791</v>
      </c>
      <c r="U950">
        <v>0.91961282350518292</v>
      </c>
      <c r="V950">
        <v>0.91926958193176356</v>
      </c>
      <c r="W950">
        <f>STANDARDIZE(HyperP_results[[#This Row],[AvgROCAUC]],AVERAGE(Y:Y),_xlfn.STDEV.S(Y:Y))</f>
        <v>-1.6057481723204754</v>
      </c>
      <c r="X950">
        <f>_xlfn.STDEV.S(HyperP_results[[#This Row],[ROC_AUC Fold 1]:[ROC_AUC Fold 5]])</f>
        <v>9.3961868377271328E-4</v>
      </c>
      <c r="Y950">
        <v>0.98361979684962308</v>
      </c>
      <c r="Z950">
        <v>0.98251356109998467</v>
      </c>
      <c r="AA950">
        <v>0.98394584413792074</v>
      </c>
      <c r="AB950">
        <v>0.98279521321040353</v>
      </c>
      <c r="AC950">
        <v>0.98476415058124001</v>
      </c>
      <c r="AD950">
        <v>0.98408021521856659</v>
      </c>
      <c r="AE950">
        <v>0.98799603685535486</v>
      </c>
      <c r="AF950">
        <v>0.97457474283115686</v>
      </c>
      <c r="AG950">
        <v>0.97682647181132298</v>
      </c>
      <c r="AH950">
        <v>0.99280928853624362</v>
      </c>
      <c r="AI950">
        <v>0.98749018906626518</v>
      </c>
      <c r="AJ950">
        <v>0.97596422114631864</v>
      </c>
      <c r="AK950">
        <v>0.98144448404918894</v>
      </c>
      <c r="AL950">
        <v>0.99293945841173736</v>
      </c>
      <c r="AM950">
        <v>0.98770777045240921</v>
      </c>
      <c r="AN950">
        <v>0.97294463046861046</v>
      </c>
      <c r="AO950">
        <v>0.97885158617002299</v>
      </c>
      <c r="AP950">
        <v>0.99299736914085457</v>
      </c>
      <c r="AQ950">
        <v>0.98814775550719125</v>
      </c>
      <c r="AR950">
        <v>0.97520010250462352</v>
      </c>
      <c r="AS950">
        <v>0.98379002554506045</v>
      </c>
      <c r="AT950">
        <v>0.99348514351375994</v>
      </c>
      <c r="AU950">
        <v>0.98746970401022938</v>
      </c>
      <c r="AV950">
        <v>0.97230534675669877</v>
      </c>
      <c r="AW950">
        <v>0.98433263529970905</v>
      </c>
      <c r="AX950">
        <v>0.99425497416107134</v>
      </c>
      <c r="AY950">
        <v>700.43362874984746</v>
      </c>
      <c r="AZ950">
        <f>_xlfn.STDEV.S(HyperP_results[[#This Row],[Train Time Fold 1]:[Train Time Fold 5]])</f>
        <v>44.92267516079017</v>
      </c>
      <c r="BA950">
        <v>755.87006330490112</v>
      </c>
      <c r="BB950">
        <v>673.68609189987183</v>
      </c>
      <c r="BC950">
        <v>742.51664686203003</v>
      </c>
      <c r="BD950">
        <v>663.01721239089966</v>
      </c>
      <c r="BE950">
        <v>667.07812929153442</v>
      </c>
    </row>
    <row r="951" spans="1:57" x14ac:dyDescent="0.25">
      <c r="A951" t="s">
        <v>8</v>
      </c>
      <c r="B9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0.15889439843041564</v>
      </c>
      <c r="C951">
        <v>0</v>
      </c>
      <c r="D951">
        <v>0.9</v>
      </c>
      <c r="E951">
        <v>0.9</v>
      </c>
      <c r="F951">
        <v>64</v>
      </c>
      <c r="G951">
        <v>1</v>
      </c>
      <c r="H951">
        <v>1</v>
      </c>
      <c r="I951">
        <v>1</v>
      </c>
      <c r="J951">
        <v>0</v>
      </c>
      <c r="K951">
        <v>1</v>
      </c>
      <c r="L951" t="b">
        <v>0</v>
      </c>
      <c r="M9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1">
        <f>STANDARDIZE(HyperP_results[[#This Row],[Nparam]],AVERAGE(M:M),_xlfn.STDEV.S(M:M))</f>
        <v>-0.84173233469946906</v>
      </c>
      <c r="O951">
        <f>STANDARDIZE(HyperP_results[[#This Row],[AvgOACC]],AVERAGE(P:P),_xlfn.STDEV.S(P:P))</f>
        <v>-1.6764439623280076</v>
      </c>
      <c r="P951">
        <v>0.91748472574998297</v>
      </c>
      <c r="Q951">
        <f>_xlfn.STDEV.S(HyperP_results[[#This Row],[OACC Fold 1]:[OACC fold 5]])</f>
        <v>1.7868353243386413E-3</v>
      </c>
      <c r="R951">
        <v>0.91549392462415047</v>
      </c>
      <c r="S951">
        <v>0.92023065833733786</v>
      </c>
      <c r="T951">
        <v>0.91803391226745379</v>
      </c>
      <c r="U951">
        <v>0.9170728358618796</v>
      </c>
      <c r="V951">
        <v>0.91659229765909245</v>
      </c>
      <c r="W951">
        <f>STANDARDIZE(HyperP_results[[#This Row],[AvgROCAUC]],AVERAGE(Y:Y),_xlfn.STDEV.S(Y:Y))</f>
        <v>-1.575033268570867</v>
      </c>
      <c r="X951">
        <f>_xlfn.STDEV.S(HyperP_results[[#This Row],[ROC_AUC Fold 1]:[ROC_AUC Fold 5]])</f>
        <v>5.5345751027589048E-4</v>
      </c>
      <c r="Y951">
        <v>0.98382165145133416</v>
      </c>
      <c r="Z951">
        <v>0.98382558327329805</v>
      </c>
      <c r="AA951">
        <v>0.98474100210704307</v>
      </c>
      <c r="AB951">
        <v>0.9832645651974028</v>
      </c>
      <c r="AC951">
        <v>0.98360218821959322</v>
      </c>
      <c r="AD951">
        <v>0.98367491845933397</v>
      </c>
      <c r="AE951">
        <v>0.98771919926192064</v>
      </c>
      <c r="AF951">
        <v>0.97297658909940354</v>
      </c>
      <c r="AG951">
        <v>0.98321422206380338</v>
      </c>
      <c r="AH951">
        <v>0.9941148796045709</v>
      </c>
      <c r="AI951">
        <v>0.98848422544595027</v>
      </c>
      <c r="AJ951">
        <v>0.97499561170596882</v>
      </c>
      <c r="AK951">
        <v>0.9834494742470149</v>
      </c>
      <c r="AL951">
        <v>0.99434247221706906</v>
      </c>
      <c r="AM951">
        <v>0.9878324168103223</v>
      </c>
      <c r="AN951">
        <v>0.97321674173056527</v>
      </c>
      <c r="AO951">
        <v>0.98072201924790581</v>
      </c>
      <c r="AP951">
        <v>0.99360286085895966</v>
      </c>
      <c r="AQ951">
        <v>0.9870215500089019</v>
      </c>
      <c r="AR951">
        <v>0.97404333338517823</v>
      </c>
      <c r="AS951">
        <v>0.98297146973207394</v>
      </c>
      <c r="AT951">
        <v>0.99316018561537689</v>
      </c>
      <c r="AU951">
        <v>0.98790196376845563</v>
      </c>
      <c r="AV951">
        <v>0.97348200206934921</v>
      </c>
      <c r="AW951">
        <v>0.98235237331432301</v>
      </c>
      <c r="AX951">
        <v>0.99357733819883043</v>
      </c>
      <c r="AY951">
        <v>2009.4164118289948</v>
      </c>
      <c r="AZ951">
        <f>_xlfn.STDEV.S(HyperP_results[[#This Row],[Train Time Fold 1]:[Train Time Fold 5]])</f>
        <v>8.233018224011504</v>
      </c>
      <c r="BA951">
        <v>2023.9610691070557</v>
      </c>
      <c r="BB951">
        <v>2003.5519142150879</v>
      </c>
      <c r="BC951">
        <v>2006.6636373996735</v>
      </c>
      <c r="BD951">
        <v>2006.6047945022583</v>
      </c>
      <c r="BE951">
        <v>2006.3006439208984</v>
      </c>
    </row>
    <row r="952" spans="1:57" x14ac:dyDescent="0.25">
      <c r="A952" t="s">
        <v>8</v>
      </c>
      <c r="B9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0.15875256046329728</v>
      </c>
      <c r="C952">
        <v>12</v>
      </c>
      <c r="D952">
        <v>0.9</v>
      </c>
      <c r="E952">
        <v>0.9</v>
      </c>
      <c r="F952">
        <v>64</v>
      </c>
      <c r="G952">
        <v>1</v>
      </c>
      <c r="H952">
        <v>8</v>
      </c>
      <c r="I952">
        <v>1</v>
      </c>
      <c r="J952">
        <v>0</v>
      </c>
      <c r="K952">
        <v>1</v>
      </c>
      <c r="L952" t="b">
        <v>0</v>
      </c>
      <c r="M9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2">
        <f>STANDARDIZE(HyperP_results[[#This Row],[Nparam]],AVERAGE(M:M),_xlfn.STDEV.S(M:M))</f>
        <v>-0.84173233469946906</v>
      </c>
      <c r="O952">
        <f>STANDARDIZE(HyperP_results[[#This Row],[AvgOACC]],AVERAGE(P:P),_xlfn.STDEV.S(P:P))</f>
        <v>-1.6905055474014878</v>
      </c>
      <c r="P952">
        <v>0.91708656552481638</v>
      </c>
      <c r="Q952">
        <f>_xlfn.STDEV.S(HyperP_results[[#This Row],[OACC Fold 1]:[OACC fold 5]])</f>
        <v>2.2135223007598184E-3</v>
      </c>
      <c r="R952">
        <v>0.91803391226745379</v>
      </c>
      <c r="S952">
        <v>0.91727878080593117</v>
      </c>
      <c r="T952">
        <v>0.91823985721150547</v>
      </c>
      <c r="U952">
        <v>0.91865174709960873</v>
      </c>
      <c r="V952">
        <v>0.91322853023958261</v>
      </c>
      <c r="W952">
        <f>STANDARDIZE(HyperP_results[[#This Row],[AvgROCAUC]],AVERAGE(Y:Y),_xlfn.STDEV.S(Y:Y))</f>
        <v>-1.5621766007409434</v>
      </c>
      <c r="X952">
        <f>_xlfn.STDEV.S(HyperP_results[[#This Row],[ROC_AUC Fold 1]:[ROC_AUC Fold 5]])</f>
        <v>8.3249269224755593E-4</v>
      </c>
      <c r="Y952">
        <v>0.98390614390442133</v>
      </c>
      <c r="Z952">
        <v>0.98503766139180315</v>
      </c>
      <c r="AA952">
        <v>0.98348176729474279</v>
      </c>
      <c r="AB952">
        <v>0.98335055053245657</v>
      </c>
      <c r="AC952">
        <v>0.98453449431718998</v>
      </c>
      <c r="AD952">
        <v>0.98312624598591436</v>
      </c>
      <c r="AE952">
        <v>0.98865826162117043</v>
      </c>
      <c r="AF952">
        <v>0.97647215229342998</v>
      </c>
      <c r="AG952">
        <v>0.98318295906849651</v>
      </c>
      <c r="AH952">
        <v>0.99397014587011756</v>
      </c>
      <c r="AI952">
        <v>0.9876372590377771</v>
      </c>
      <c r="AJ952">
        <v>0.97528427627958592</v>
      </c>
      <c r="AK952">
        <v>0.97942783520465759</v>
      </c>
      <c r="AL952">
        <v>0.99333488010899174</v>
      </c>
      <c r="AM952">
        <v>0.98705137100384666</v>
      </c>
      <c r="AN952">
        <v>0.97462943912047484</v>
      </c>
      <c r="AO952">
        <v>0.98014673557892251</v>
      </c>
      <c r="AP952">
        <v>0.99359555020391976</v>
      </c>
      <c r="AQ952">
        <v>0.98866001693199823</v>
      </c>
      <c r="AR952">
        <v>0.97663109371100076</v>
      </c>
      <c r="AS952">
        <v>0.9809076664884453</v>
      </c>
      <c r="AT952">
        <v>0.9937758749073099</v>
      </c>
      <c r="AU952">
        <v>0.98692869213719137</v>
      </c>
      <c r="AV952">
        <v>0.97186622109743637</v>
      </c>
      <c r="AW952">
        <v>0.98321934592764215</v>
      </c>
      <c r="AX952">
        <v>0.9928831994023245</v>
      </c>
      <c r="AY952">
        <v>1120.3532876968384</v>
      </c>
      <c r="AZ952">
        <f>_xlfn.STDEV.S(HyperP_results[[#This Row],[Train Time Fold 1]:[Train Time Fold 5]])</f>
        <v>362.24347778663031</v>
      </c>
      <c r="BA952">
        <v>841.15771865844727</v>
      </c>
      <c r="BB952">
        <v>1659.4817533493042</v>
      </c>
      <c r="BC952">
        <v>1304.5084619522095</v>
      </c>
      <c r="BD952">
        <v>789.33346366882324</v>
      </c>
      <c r="BE952">
        <v>1007.2850408554077</v>
      </c>
    </row>
    <row r="953" spans="1:57" x14ac:dyDescent="0.25">
      <c r="A953" t="s">
        <v>5</v>
      </c>
      <c r="B9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0.15578031433912704</v>
      </c>
      <c r="C953">
        <v>8</v>
      </c>
      <c r="D953">
        <v>0.85</v>
      </c>
      <c r="E953">
        <v>0.999</v>
      </c>
      <c r="F953">
        <v>64</v>
      </c>
      <c r="G953">
        <v>1</v>
      </c>
      <c r="H953">
        <v>4</v>
      </c>
      <c r="I953">
        <v>1</v>
      </c>
      <c r="J953">
        <v>0</v>
      </c>
      <c r="K953">
        <v>1</v>
      </c>
      <c r="L953" t="b">
        <v>0</v>
      </c>
      <c r="M9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3">
        <f>STANDARDIZE(HyperP_results[[#This Row],[Nparam]],AVERAGE(M:M),_xlfn.STDEV.S(M:M))</f>
        <v>-0.84173233469946906</v>
      </c>
      <c r="O953">
        <f>STANDARDIZE(HyperP_results[[#This Row],[AvgOACC]],AVERAGE(P:P),_xlfn.STDEV.S(P:P))</f>
        <v>-1.686626489450183</v>
      </c>
      <c r="P953">
        <v>0.91719640282831061</v>
      </c>
      <c r="Q953">
        <f>_xlfn.STDEV.S(HyperP_results[[#This Row],[OACC Fold 1]:[OACC fold 5]])</f>
        <v>1.2002662629607491E-3</v>
      </c>
      <c r="R953">
        <v>0.91563122125351826</v>
      </c>
      <c r="S953">
        <v>0.91878904372897641</v>
      </c>
      <c r="T953">
        <v>0.91789661563808611</v>
      </c>
      <c r="U953">
        <v>0.91693553923251181</v>
      </c>
      <c r="V953">
        <v>0.91672959428846024</v>
      </c>
      <c r="W953">
        <f>STANDARDIZE(HyperP_results[[#This Row],[AvgROCAUC]],AVERAGE(Y:Y),_xlfn.STDEV.S(Y:Y))</f>
        <v>-1.5838983920473944</v>
      </c>
      <c r="X953">
        <f>_xlfn.STDEV.S(HyperP_results[[#This Row],[ROC_AUC Fold 1]:[ROC_AUC Fold 5]])</f>
        <v>6.2479661416006455E-4</v>
      </c>
      <c r="Y953">
        <v>0.98376339094096232</v>
      </c>
      <c r="Z953">
        <v>0.9840060856575189</v>
      </c>
      <c r="AA953">
        <v>0.98436959071102426</v>
      </c>
      <c r="AB953">
        <v>0.98273282854477362</v>
      </c>
      <c r="AC953">
        <v>0.98368608227403298</v>
      </c>
      <c r="AD953">
        <v>0.98402236751746164</v>
      </c>
      <c r="AE953">
        <v>0.98714291721471903</v>
      </c>
      <c r="AF953">
        <v>0.9737837019129999</v>
      </c>
      <c r="AG953">
        <v>0.98321333095704866</v>
      </c>
      <c r="AH953">
        <v>0.99384202987216952</v>
      </c>
      <c r="AI953">
        <v>0.98806695334171646</v>
      </c>
      <c r="AJ953">
        <v>0.9745581895194948</v>
      </c>
      <c r="AK953">
        <v>0.98375905958533849</v>
      </c>
      <c r="AL953">
        <v>0.99310945627627922</v>
      </c>
      <c r="AM953">
        <v>0.98770257203188028</v>
      </c>
      <c r="AN953">
        <v>0.97350414721559964</v>
      </c>
      <c r="AO953">
        <v>0.97993027089645346</v>
      </c>
      <c r="AP953">
        <v>0.99218019877053443</v>
      </c>
      <c r="AQ953">
        <v>0.98778970103198771</v>
      </c>
      <c r="AR953">
        <v>0.97535739599743143</v>
      </c>
      <c r="AS953">
        <v>0.9803143379076813</v>
      </c>
      <c r="AT953">
        <v>0.99337953399213297</v>
      </c>
      <c r="AU953">
        <v>0.9875770287294231</v>
      </c>
      <c r="AV953">
        <v>0.97392072037642319</v>
      </c>
      <c r="AW953">
        <v>0.98274334640289918</v>
      </c>
      <c r="AX953">
        <v>0.99385804437191305</v>
      </c>
      <c r="AY953">
        <v>2107.2407292366029</v>
      </c>
      <c r="AZ953">
        <f>_xlfn.STDEV.S(HyperP_results[[#This Row],[Train Time Fold 1]:[Train Time Fold 5]])</f>
        <v>9.7033729820331889</v>
      </c>
      <c r="BA953">
        <v>2102.3807110786438</v>
      </c>
      <c r="BB953">
        <v>2106.4600293636322</v>
      </c>
      <c r="BC953">
        <v>2118.28773021698</v>
      </c>
      <c r="BD953">
        <v>2094.1514830589294</v>
      </c>
      <c r="BE953">
        <v>2114.9236924648285</v>
      </c>
    </row>
    <row r="954" spans="1:57" x14ac:dyDescent="0.25">
      <c r="A954" t="s">
        <v>1</v>
      </c>
      <c r="B9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0.15479936180094758</v>
      </c>
      <c r="C954">
        <v>28</v>
      </c>
      <c r="D954">
        <v>0.85</v>
      </c>
      <c r="E954">
        <v>0.9</v>
      </c>
      <c r="F954">
        <v>128</v>
      </c>
      <c r="G954">
        <v>2</v>
      </c>
      <c r="H954">
        <v>4</v>
      </c>
      <c r="I954">
        <v>1</v>
      </c>
      <c r="J954">
        <v>0</v>
      </c>
      <c r="K954">
        <v>1</v>
      </c>
      <c r="L954" t="b">
        <v>0</v>
      </c>
      <c r="M9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54">
        <f>STANDARDIZE(HyperP_results[[#This Row],[Nparam]],AVERAGE(M:M),_xlfn.STDEV.S(M:M))</f>
        <v>-0.5440206289663746</v>
      </c>
      <c r="O954">
        <f>STANDARDIZE(HyperP_results[[#This Row],[AvgOACC]],AVERAGE(P:P),_xlfn.STDEV.S(P:P))</f>
        <v>-1.5964383920823764</v>
      </c>
      <c r="P954">
        <v>0.9197501201345506</v>
      </c>
      <c r="Q954">
        <f>_xlfn.STDEV.S(HyperP_results[[#This Row],[OACC Fold 1]:[OACC fold 5]])</f>
        <v>7.4571157350178613E-4</v>
      </c>
      <c r="R954">
        <v>0.9188576920436603</v>
      </c>
      <c r="S954">
        <v>0.92064254822544112</v>
      </c>
      <c r="T954">
        <v>0.92036795496670554</v>
      </c>
      <c r="U954">
        <v>0.91961282350518292</v>
      </c>
      <c r="V954">
        <v>0.91926958193176356</v>
      </c>
      <c r="W954">
        <f>STANDARDIZE(HyperP_results[[#This Row],[AvgROCAUC]],AVERAGE(Y:Y),_xlfn.STDEV.S(Y:Y))</f>
        <v>-1.5949804764133808</v>
      </c>
      <c r="X954">
        <f>_xlfn.STDEV.S(HyperP_results[[#This Row],[ROC_AUC Fold 1]:[ROC_AUC Fold 5]])</f>
        <v>5.0753738977422761E-4</v>
      </c>
      <c r="Y954">
        <v>0.98369056083398687</v>
      </c>
      <c r="Z954">
        <v>0.98345515532387273</v>
      </c>
      <c r="AA954">
        <v>0.98392625479415285</v>
      </c>
      <c r="AB954">
        <v>0.98321840987553399</v>
      </c>
      <c r="AC954">
        <v>0.9844673967794404</v>
      </c>
      <c r="AD954">
        <v>0.98338558739693394</v>
      </c>
      <c r="AE954">
        <v>0.98701494348188468</v>
      </c>
      <c r="AF954">
        <v>0.97435380981689157</v>
      </c>
      <c r="AG954">
        <v>0.97961162597279161</v>
      </c>
      <c r="AH954">
        <v>0.99312689269124643</v>
      </c>
      <c r="AI954">
        <v>0.98784524408175745</v>
      </c>
      <c r="AJ954">
        <v>0.9758659011408084</v>
      </c>
      <c r="AK954">
        <v>0.9818717697380146</v>
      </c>
      <c r="AL954">
        <v>0.99273191624017343</v>
      </c>
      <c r="AM954">
        <v>0.98777192609871367</v>
      </c>
      <c r="AN954">
        <v>0.97415704019381077</v>
      </c>
      <c r="AO954">
        <v>0.97947409849699996</v>
      </c>
      <c r="AP954">
        <v>0.99331227309321002</v>
      </c>
      <c r="AQ954">
        <v>0.9877814067060976</v>
      </c>
      <c r="AR954">
        <v>0.97466032382277057</v>
      </c>
      <c r="AS954">
        <v>0.98396297451434667</v>
      </c>
      <c r="AT954">
        <v>0.99446806036573043</v>
      </c>
      <c r="AU954">
        <v>0.98737311369186809</v>
      </c>
      <c r="AV954">
        <v>0.97220721191127435</v>
      </c>
      <c r="AW954">
        <v>0.98217979563951763</v>
      </c>
      <c r="AX954">
        <v>0.99318216066883669</v>
      </c>
      <c r="AY954">
        <v>381.38461298942565</v>
      </c>
      <c r="AZ954">
        <f>_xlfn.STDEV.S(HyperP_results[[#This Row],[Train Time Fold 1]:[Train Time Fold 5]])</f>
        <v>24.8693558652371</v>
      </c>
      <c r="BA954">
        <v>390.53142261505127</v>
      </c>
      <c r="BB954">
        <v>382.54865741729736</v>
      </c>
      <c r="BC954">
        <v>404.44786500930786</v>
      </c>
      <c r="BD954">
        <v>339.20156764984131</v>
      </c>
      <c r="BE954">
        <v>390.19355225563049</v>
      </c>
    </row>
    <row r="955" spans="1:57" x14ac:dyDescent="0.25">
      <c r="A955" t="s">
        <v>8</v>
      </c>
      <c r="B9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0.15430561882266455</v>
      </c>
      <c r="C955">
        <v>28</v>
      </c>
      <c r="D955">
        <v>0.9</v>
      </c>
      <c r="E955">
        <v>0.9</v>
      </c>
      <c r="F955">
        <v>64</v>
      </c>
      <c r="G955">
        <v>2</v>
      </c>
      <c r="H955">
        <v>4</v>
      </c>
      <c r="I955">
        <v>1</v>
      </c>
      <c r="J955">
        <v>0</v>
      </c>
      <c r="K955">
        <v>1</v>
      </c>
      <c r="L955" t="b">
        <v>0</v>
      </c>
      <c r="M9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55">
        <f>STANDARDIZE(HyperP_results[[#This Row],[Nparam]],AVERAGE(M:M),_xlfn.STDEV.S(M:M))</f>
        <v>-0.79885701805230935</v>
      </c>
      <c r="O955">
        <f>STANDARDIZE(HyperP_results[[#This Row],[AvgOACC]],AVERAGE(P:P),_xlfn.STDEV.S(P:P))</f>
        <v>-1.6395929117906272</v>
      </c>
      <c r="P955">
        <v>0.91852818013317772</v>
      </c>
      <c r="Q955">
        <f>_xlfn.STDEV.S(HyperP_results[[#This Row],[OACC Fold 1]:[OACC fold 5]])</f>
        <v>3.5456705009503098E-3</v>
      </c>
      <c r="R955">
        <v>0.91920093361707966</v>
      </c>
      <c r="S955">
        <v>0.91878904372897641</v>
      </c>
      <c r="T955">
        <v>0.92283929429532507</v>
      </c>
      <c r="U955">
        <v>0.9188576920436603</v>
      </c>
      <c r="V955">
        <v>0.91295393698084715</v>
      </c>
      <c r="W955">
        <f>STANDARDIZE(HyperP_results[[#This Row],[AvgROCAUC]],AVERAGE(Y:Y),_xlfn.STDEV.S(Y:Y))</f>
        <v>-1.626780683947709</v>
      </c>
      <c r="X955">
        <f>_xlfn.STDEV.S(HyperP_results[[#This Row],[ROC_AUC Fold 1]:[ROC_AUC Fold 5]])</f>
        <v>8.760214348831276E-4</v>
      </c>
      <c r="Y955">
        <v>0.98348157374815715</v>
      </c>
      <c r="Z955">
        <v>0.9847031597144501</v>
      </c>
      <c r="AA955">
        <v>0.98297261031093963</v>
      </c>
      <c r="AB955">
        <v>0.98354901992206611</v>
      </c>
      <c r="AC955">
        <v>0.98380200951812247</v>
      </c>
      <c r="AD955">
        <v>0.98238106927520741</v>
      </c>
      <c r="AE955">
        <v>0.98810082505395658</v>
      </c>
      <c r="AF955">
        <v>0.97744994567403087</v>
      </c>
      <c r="AG955">
        <v>0.98233403136695774</v>
      </c>
      <c r="AH955">
        <v>0.99284285435319486</v>
      </c>
      <c r="AI955">
        <v>0.98719888462534833</v>
      </c>
      <c r="AJ955">
        <v>0.9761251622928151</v>
      </c>
      <c r="AK955">
        <v>0.97950929721380631</v>
      </c>
      <c r="AL955">
        <v>0.99331142568918795</v>
      </c>
      <c r="AM955">
        <v>0.98800332814648639</v>
      </c>
      <c r="AN955">
        <v>0.97555161041132954</v>
      </c>
      <c r="AO955">
        <v>0.97934622467771637</v>
      </c>
      <c r="AP955">
        <v>0.9928474648055875</v>
      </c>
      <c r="AQ955">
        <v>0.98794562471415936</v>
      </c>
      <c r="AR955">
        <v>0.97458270471484243</v>
      </c>
      <c r="AS955">
        <v>0.98155297629656035</v>
      </c>
      <c r="AT955">
        <v>0.99366635870951225</v>
      </c>
      <c r="AU955">
        <v>0.98657111989023705</v>
      </c>
      <c r="AV955">
        <v>0.97260719472841828</v>
      </c>
      <c r="AW955">
        <v>0.98050807936790829</v>
      </c>
      <c r="AX955">
        <v>0.99191230419724663</v>
      </c>
      <c r="AY955">
        <v>621.76930007934573</v>
      </c>
      <c r="AZ955">
        <f>_xlfn.STDEV.S(HyperP_results[[#This Row],[Train Time Fold 1]:[Train Time Fold 5]])</f>
        <v>72.966589300238596</v>
      </c>
      <c r="BA955">
        <v>708.10418725013733</v>
      </c>
      <c r="BB955">
        <v>614.7806191444397</v>
      </c>
      <c r="BC955">
        <v>681.23234081268311</v>
      </c>
      <c r="BD955">
        <v>570.02935147285461</v>
      </c>
      <c r="BE955">
        <v>534.70000171661377</v>
      </c>
    </row>
    <row r="956" spans="1:57" x14ac:dyDescent="0.25">
      <c r="A956" t="s">
        <v>5</v>
      </c>
      <c r="B9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0.15429400015478281</v>
      </c>
      <c r="C956">
        <v>64</v>
      </c>
      <c r="D956">
        <v>0.85</v>
      </c>
      <c r="E956">
        <v>0.999</v>
      </c>
      <c r="F956">
        <v>64</v>
      </c>
      <c r="G956">
        <v>4</v>
      </c>
      <c r="H956">
        <v>2</v>
      </c>
      <c r="I956">
        <v>1</v>
      </c>
      <c r="J956">
        <v>0</v>
      </c>
      <c r="K956">
        <v>1</v>
      </c>
      <c r="L956" t="b">
        <v>0</v>
      </c>
      <c r="M9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56">
        <f>STANDARDIZE(HyperP_results[[#This Row],[Nparam]],AVERAGE(M:M),_xlfn.STDEV.S(M:M))</f>
        <v>-0.71074234081033538</v>
      </c>
      <c r="O956">
        <f>STANDARDIZE(HyperP_results[[#This Row],[AvgOACC]],AVERAGE(P:P),_xlfn.STDEV.S(P:P))</f>
        <v>-1.6454114987175845</v>
      </c>
      <c r="P956">
        <v>0.91836342417793637</v>
      </c>
      <c r="Q956">
        <f>_xlfn.STDEV.S(HyperP_results[[#This Row],[OACC Fold 1]:[OACC fold 5]])</f>
        <v>3.3656582192121026E-3</v>
      </c>
      <c r="R956">
        <v>0.91899498867302809</v>
      </c>
      <c r="S956">
        <v>0.92270199766595729</v>
      </c>
      <c r="T956">
        <v>0.91377771675705366</v>
      </c>
      <c r="U956">
        <v>0.91975012013455071</v>
      </c>
      <c r="V956">
        <v>0.91659229765909245</v>
      </c>
      <c r="W956">
        <f>STANDARDIZE(HyperP_results[[#This Row],[AvgROCAUC]],AVERAGE(Y:Y),_xlfn.STDEV.S(Y:Y))</f>
        <v>-1.5967541240664629</v>
      </c>
      <c r="X956">
        <f>_xlfn.STDEV.S(HyperP_results[[#This Row],[ROC_AUC Fold 1]:[ROC_AUC Fold 5]])</f>
        <v>6.0223451226514577E-4</v>
      </c>
      <c r="Y956">
        <v>0.98367890463790997</v>
      </c>
      <c r="Z956">
        <v>0.98435923010380233</v>
      </c>
      <c r="AA956">
        <v>0.98412553719961726</v>
      </c>
      <c r="AB956">
        <v>0.98377446190083884</v>
      </c>
      <c r="AC956">
        <v>0.98294111786942207</v>
      </c>
      <c r="AD956">
        <v>0.98319417611586923</v>
      </c>
      <c r="AE956">
        <v>0.98769344827340089</v>
      </c>
      <c r="AF956">
        <v>0.97698428657448655</v>
      </c>
      <c r="AG956">
        <v>0.98223690073070757</v>
      </c>
      <c r="AH956">
        <v>0.99278227214699033</v>
      </c>
      <c r="AI956">
        <v>0.98852670975472534</v>
      </c>
      <c r="AJ956">
        <v>0.97725441662352452</v>
      </c>
      <c r="AK956">
        <v>0.97969902869363745</v>
      </c>
      <c r="AL956">
        <v>0.99346111458275443</v>
      </c>
      <c r="AM956">
        <v>0.98717210166837466</v>
      </c>
      <c r="AN956">
        <v>0.97392238681719456</v>
      </c>
      <c r="AO956">
        <v>0.98187496287055176</v>
      </c>
      <c r="AP956">
        <v>0.99395321215245158</v>
      </c>
      <c r="AQ956">
        <v>0.98794804549997139</v>
      </c>
      <c r="AR956">
        <v>0.97358950601511063</v>
      </c>
      <c r="AS956">
        <v>0.97903634230380798</v>
      </c>
      <c r="AT956">
        <v>0.99311662330351869</v>
      </c>
      <c r="AU956">
        <v>0.98787566303973162</v>
      </c>
      <c r="AV956">
        <v>0.97381845646108711</v>
      </c>
      <c r="AW956">
        <v>0.98035822491534486</v>
      </c>
      <c r="AX956">
        <v>0.99296765254895392</v>
      </c>
      <c r="AY956">
        <v>591.98167114257808</v>
      </c>
      <c r="AZ956">
        <f>_xlfn.STDEV.S(HyperP_results[[#This Row],[Train Time Fold 1]:[Train Time Fold 5]])</f>
        <v>27.987187912304467</v>
      </c>
      <c r="BA956">
        <v>573.16113328933716</v>
      </c>
      <c r="BB956">
        <v>600.84523940086365</v>
      </c>
      <c r="BC956">
        <v>615.80242204666138</v>
      </c>
      <c r="BD956">
        <v>553.13720560073853</v>
      </c>
      <c r="BE956">
        <v>616.96235537528992</v>
      </c>
    </row>
    <row r="957" spans="1:57" x14ac:dyDescent="0.25">
      <c r="A957" t="s">
        <v>0</v>
      </c>
      <c r="B9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0.15368460462764852</v>
      </c>
      <c r="C957">
        <v>0</v>
      </c>
      <c r="D957">
        <v>0.85</v>
      </c>
      <c r="E957">
        <v>0.9</v>
      </c>
      <c r="F957">
        <v>64</v>
      </c>
      <c r="G957">
        <v>1</v>
      </c>
      <c r="H957">
        <v>1</v>
      </c>
      <c r="I957">
        <v>1</v>
      </c>
      <c r="J957">
        <v>0</v>
      </c>
      <c r="K957">
        <v>1</v>
      </c>
      <c r="L957" t="b">
        <v>0</v>
      </c>
      <c r="M9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7">
        <f>STANDARDIZE(HyperP_results[[#This Row],[Nparam]],AVERAGE(M:M),_xlfn.STDEV.S(M:M))</f>
        <v>-0.84173233469946906</v>
      </c>
      <c r="O957">
        <f>STANDARDIZE(HyperP_results[[#This Row],[AvgOACC]],AVERAGE(P:P),_xlfn.STDEV.S(P:P))</f>
        <v>-1.677898609059751</v>
      </c>
      <c r="P957">
        <v>0.91744353676117252</v>
      </c>
      <c r="Q957">
        <f>_xlfn.STDEV.S(HyperP_results[[#This Row],[OACC Fold 1]:[OACC fold 5]])</f>
        <v>2.0529174919420396E-3</v>
      </c>
      <c r="R957">
        <v>0.91604311114162151</v>
      </c>
      <c r="S957">
        <v>0.9207111965401249</v>
      </c>
      <c r="T957">
        <v>0.91803391226745379</v>
      </c>
      <c r="U957">
        <v>0.91686689091782791</v>
      </c>
      <c r="V957">
        <v>0.91556257293883436</v>
      </c>
      <c r="W957">
        <f>STANDARDIZE(HyperP_results[[#This Row],[AvgROCAUC]],AVERAGE(Y:Y),_xlfn.STDEV.S(Y:Y))</f>
        <v>-1.6050583819052686</v>
      </c>
      <c r="X957">
        <f>_xlfn.STDEV.S(HyperP_results[[#This Row],[ROC_AUC Fold 1]:[ROC_AUC Fold 5]])</f>
        <v>7.5320364833750741E-4</v>
      </c>
      <c r="Y957">
        <v>0.98362433006811079</v>
      </c>
      <c r="Z957">
        <v>0.98396978160468407</v>
      </c>
      <c r="AA957">
        <v>0.98454258013427742</v>
      </c>
      <c r="AB957">
        <v>0.98254162356740116</v>
      </c>
      <c r="AC957">
        <v>0.98377684487807915</v>
      </c>
      <c r="AD957">
        <v>0.98329082015611224</v>
      </c>
      <c r="AE957">
        <v>0.98721856918249007</v>
      </c>
      <c r="AF957">
        <v>0.97309668393099324</v>
      </c>
      <c r="AG957">
        <v>0.98436315570605359</v>
      </c>
      <c r="AH957">
        <v>0.9941599787338935</v>
      </c>
      <c r="AI957">
        <v>0.98836811452805196</v>
      </c>
      <c r="AJ957">
        <v>0.97452178704664483</v>
      </c>
      <c r="AK957">
        <v>0.98370440503772349</v>
      </c>
      <c r="AL957">
        <v>0.99419140449661869</v>
      </c>
      <c r="AM957">
        <v>0.98749964073995422</v>
      </c>
      <c r="AN957">
        <v>0.9720931718144874</v>
      </c>
      <c r="AO957">
        <v>0.97896861819045922</v>
      </c>
      <c r="AP957">
        <v>0.99372949749056383</v>
      </c>
      <c r="AQ957">
        <v>0.98757978707500971</v>
      </c>
      <c r="AR957">
        <v>0.97518736349072688</v>
      </c>
      <c r="AS957">
        <v>0.9825890364165627</v>
      </c>
      <c r="AT957">
        <v>0.99259353085449753</v>
      </c>
      <c r="AU957">
        <v>0.98745274886497936</v>
      </c>
      <c r="AV957">
        <v>0.97255534990442027</v>
      </c>
      <c r="AW957">
        <v>0.98214927523317286</v>
      </c>
      <c r="AX957">
        <v>0.99370151879504787</v>
      </c>
      <c r="AY957">
        <v>1996.1203987598419</v>
      </c>
      <c r="AZ957">
        <f>_xlfn.STDEV.S(HyperP_results[[#This Row],[Train Time Fold 1]:[Train Time Fold 5]])</f>
        <v>10.642402822826401</v>
      </c>
      <c r="BA957">
        <v>2014.9133446216583</v>
      </c>
      <c r="BB957">
        <v>1993.0058419704437</v>
      </c>
      <c r="BC957">
        <v>1990.0952396392822</v>
      </c>
      <c r="BD957">
        <v>1993.200706243515</v>
      </c>
      <c r="BE957">
        <v>1989.3868613243103</v>
      </c>
    </row>
    <row r="958" spans="1:57" x14ac:dyDescent="0.25">
      <c r="A958" t="s">
        <v>0</v>
      </c>
      <c r="B9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0.15221384655739467</v>
      </c>
      <c r="C958">
        <v>8</v>
      </c>
      <c r="D958">
        <v>0.85</v>
      </c>
      <c r="E958">
        <v>0.9</v>
      </c>
      <c r="F958">
        <v>64</v>
      </c>
      <c r="G958">
        <v>1</v>
      </c>
      <c r="H958">
        <v>4</v>
      </c>
      <c r="I958">
        <v>1</v>
      </c>
      <c r="J958">
        <v>0</v>
      </c>
      <c r="K958">
        <v>1</v>
      </c>
      <c r="L958" t="b">
        <v>0</v>
      </c>
      <c r="M9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8">
        <f>STANDARDIZE(HyperP_results[[#This Row],[Nparam]],AVERAGE(M:M),_xlfn.STDEV.S(M:M))</f>
        <v>-0.84173233469946906</v>
      </c>
      <c r="O958">
        <f>STANDARDIZE(HyperP_results[[#This Row],[AvgOACC]],AVERAGE(P:P),_xlfn.STDEV.S(P:P))</f>
        <v>-1.6609277305227961</v>
      </c>
      <c r="P958">
        <v>0.91792407496395967</v>
      </c>
      <c r="Q958">
        <f>_xlfn.STDEV.S(HyperP_results[[#This Row],[OACC Fold 1]:[OACC fold 5]])</f>
        <v>2.070631640565319E-3</v>
      </c>
      <c r="R958">
        <v>0.91686689091782791</v>
      </c>
      <c r="S958">
        <v>0.91920093361707966</v>
      </c>
      <c r="T958">
        <v>0.92043660328138943</v>
      </c>
      <c r="U958">
        <v>0.91803391226745379</v>
      </c>
      <c r="V958">
        <v>0.91508203473604721</v>
      </c>
      <c r="W958">
        <f>STANDARDIZE(HyperP_results[[#This Row],[AvgROCAUC]],AVERAGE(Y:Y),_xlfn.STDEV.S(Y:Y))</f>
        <v>-1.6304849775912207</v>
      </c>
      <c r="X958">
        <f>_xlfn.STDEV.S(HyperP_results[[#This Row],[ROC_AUC Fold 1]:[ROC_AUC Fold 5]])</f>
        <v>3.4677315405924473E-4</v>
      </c>
      <c r="Y958">
        <v>0.98345722958207649</v>
      </c>
      <c r="Z958">
        <v>0.98317932186950685</v>
      </c>
      <c r="AA958">
        <v>0.98374239741414737</v>
      </c>
      <c r="AB958">
        <v>0.98309314065236741</v>
      </c>
      <c r="AC958">
        <v>0.98338441804931087</v>
      </c>
      <c r="AD958">
        <v>0.98388686992505037</v>
      </c>
      <c r="AE958">
        <v>0.98706368711333747</v>
      </c>
      <c r="AF958">
        <v>0.97376781517764632</v>
      </c>
      <c r="AG958">
        <v>0.98046307847680136</v>
      </c>
      <c r="AH958">
        <v>0.99374282615043996</v>
      </c>
      <c r="AI958">
        <v>0.9877067674176504</v>
      </c>
      <c r="AJ958">
        <v>0.97435780927474258</v>
      </c>
      <c r="AK958">
        <v>0.98249896037545303</v>
      </c>
      <c r="AL958">
        <v>0.99244759064652099</v>
      </c>
      <c r="AM958">
        <v>0.98776414293476789</v>
      </c>
      <c r="AN958">
        <v>0.97363846234177143</v>
      </c>
      <c r="AO958">
        <v>0.98048401948553432</v>
      </c>
      <c r="AP958">
        <v>0.99321276775309986</v>
      </c>
      <c r="AQ958">
        <v>0.98763742299538193</v>
      </c>
      <c r="AR958">
        <v>0.9749391008478111</v>
      </c>
      <c r="AS958">
        <v>0.97964095823679676</v>
      </c>
      <c r="AT958">
        <v>0.99318259155223787</v>
      </c>
      <c r="AU958">
        <v>0.98729242726117306</v>
      </c>
      <c r="AV958">
        <v>0.97338868138615275</v>
      </c>
      <c r="AW958">
        <v>0.9834233351155468</v>
      </c>
      <c r="AX958">
        <v>0.99341437809650779</v>
      </c>
      <c r="AY958">
        <v>2048.8243848800657</v>
      </c>
      <c r="AZ958">
        <f>_xlfn.STDEV.S(HyperP_results[[#This Row],[Train Time Fold 1]:[Train Time Fold 5]])</f>
        <v>4.3002797479117305</v>
      </c>
      <c r="BA958">
        <v>2051.4921779632568</v>
      </c>
      <c r="BB958">
        <v>2047.8319730758667</v>
      </c>
      <c r="BC958">
        <v>2054.6606197357178</v>
      </c>
      <c r="BD958">
        <v>2046.4090611934662</v>
      </c>
      <c r="BE958">
        <v>2043.7280924320221</v>
      </c>
    </row>
    <row r="959" spans="1:57" x14ac:dyDescent="0.25">
      <c r="A959" t="s">
        <v>5</v>
      </c>
      <c r="B9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0.15213230235768502</v>
      </c>
      <c r="C959">
        <v>0</v>
      </c>
      <c r="D959">
        <v>0.85</v>
      </c>
      <c r="E959">
        <v>0.999</v>
      </c>
      <c r="F959">
        <v>64</v>
      </c>
      <c r="G959">
        <v>1</v>
      </c>
      <c r="H959">
        <v>1</v>
      </c>
      <c r="I959">
        <v>1</v>
      </c>
      <c r="J959">
        <v>0</v>
      </c>
      <c r="K959">
        <v>1</v>
      </c>
      <c r="L959" t="b">
        <v>0</v>
      </c>
      <c r="M9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59">
        <f>STANDARDIZE(HyperP_results[[#This Row],[Nparam]],AVERAGE(M:M),_xlfn.STDEV.S(M:M))</f>
        <v>-0.84173233469946906</v>
      </c>
      <c r="O959">
        <f>STANDARDIZE(HyperP_results[[#This Row],[AvgOACC]],AVERAGE(P:P),_xlfn.STDEV.S(P:P))</f>
        <v>-1.7084461904262689</v>
      </c>
      <c r="P959">
        <v>0.91657856799615567</v>
      </c>
      <c r="Q959">
        <f>_xlfn.STDEV.S(HyperP_results[[#This Row],[OACC Fold 1]:[OACC fold 5]])</f>
        <v>2.061393558476361E-3</v>
      </c>
      <c r="R959">
        <v>0.9133658268689504</v>
      </c>
      <c r="S959">
        <v>0.91830850552618937</v>
      </c>
      <c r="T959">
        <v>0.91686689091782791</v>
      </c>
      <c r="U959">
        <v>0.91597446282693762</v>
      </c>
      <c r="V959">
        <v>0.91837715384087326</v>
      </c>
      <c r="W959">
        <f>STANDARDIZE(HyperP_results[[#This Row],[AvgROCAUC]],AVERAGE(Y:Y),_xlfn.STDEV.S(Y:Y))</f>
        <v>-1.5846375672587851</v>
      </c>
      <c r="X959">
        <f>_xlfn.STDEV.S(HyperP_results[[#This Row],[ROC_AUC Fold 1]:[ROC_AUC Fold 5]])</f>
        <v>4.9959754498297179E-4</v>
      </c>
      <c r="Y959">
        <v>0.98375853317161666</v>
      </c>
      <c r="Z959">
        <v>0.98410702292340291</v>
      </c>
      <c r="AA959">
        <v>0.98435882771372751</v>
      </c>
      <c r="AB959">
        <v>0.98333505849160707</v>
      </c>
      <c r="AC959">
        <v>0.98381154138404125</v>
      </c>
      <c r="AD959">
        <v>0.98318021534530464</v>
      </c>
      <c r="AE959">
        <v>0.98765942224812109</v>
      </c>
      <c r="AF959">
        <v>0.9743357381925265</v>
      </c>
      <c r="AG959">
        <v>0.9831972167765699</v>
      </c>
      <c r="AH959">
        <v>0.99387482009899863</v>
      </c>
      <c r="AI959">
        <v>0.9881967691864636</v>
      </c>
      <c r="AJ959">
        <v>0.97534663819645195</v>
      </c>
      <c r="AK959">
        <v>0.98248693043426594</v>
      </c>
      <c r="AL959">
        <v>0.99428706061167849</v>
      </c>
      <c r="AM959">
        <v>0.98810938942766646</v>
      </c>
      <c r="AN959">
        <v>0.97337549798805056</v>
      </c>
      <c r="AO959">
        <v>0.98026146557357563</v>
      </c>
      <c r="AP959">
        <v>0.99392822091518385</v>
      </c>
      <c r="AQ959">
        <v>0.98773827621146826</v>
      </c>
      <c r="AR959">
        <v>0.97567574173278737</v>
      </c>
      <c r="AS959">
        <v>0.98205147626685663</v>
      </c>
      <c r="AT959">
        <v>0.99265063726793268</v>
      </c>
      <c r="AU959">
        <v>0.98795776722147999</v>
      </c>
      <c r="AV959">
        <v>0.97340164259215234</v>
      </c>
      <c r="AW959">
        <v>0.98058196696964295</v>
      </c>
      <c r="AX959">
        <v>0.99336459670089239</v>
      </c>
      <c r="AY959">
        <v>2015.0763627052306</v>
      </c>
      <c r="AZ959">
        <f>_xlfn.STDEV.S(HyperP_results[[#This Row],[Train Time Fold 1]:[Train Time Fold 5]])</f>
        <v>15.367518624719194</v>
      </c>
      <c r="BA959">
        <v>2042.2786321640015</v>
      </c>
      <c r="BB959">
        <v>2006.4103457927704</v>
      </c>
      <c r="BC959">
        <v>2006.1901912689209</v>
      </c>
      <c r="BD959">
        <v>2008.8277480602264</v>
      </c>
      <c r="BE959">
        <v>2011.6748962402344</v>
      </c>
    </row>
    <row r="960" spans="1:57" x14ac:dyDescent="0.25">
      <c r="A960" t="s">
        <v>6</v>
      </c>
      <c r="B9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0.15203255113950595</v>
      </c>
      <c r="C960">
        <v>28</v>
      </c>
      <c r="D960">
        <v>0.85</v>
      </c>
      <c r="E960">
        <v>0.999</v>
      </c>
      <c r="F960">
        <v>128</v>
      </c>
      <c r="G960">
        <v>2</v>
      </c>
      <c r="H960">
        <v>4</v>
      </c>
      <c r="I960">
        <v>1</v>
      </c>
      <c r="J960">
        <v>0</v>
      </c>
      <c r="K960">
        <v>1</v>
      </c>
      <c r="L960" t="b">
        <v>0</v>
      </c>
      <c r="M9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60">
        <f>STANDARDIZE(HyperP_results[[#This Row],[Nparam]],AVERAGE(M:M),_xlfn.STDEV.S(M:M))</f>
        <v>-0.5440206289663746</v>
      </c>
      <c r="O960">
        <f>STANDARDIZE(HyperP_results[[#This Row],[AvgOACC]],AVERAGE(P:P),_xlfn.STDEV.S(P:P))</f>
        <v>-1.5852861004723748</v>
      </c>
      <c r="P960">
        <v>0.92006590238209651</v>
      </c>
      <c r="Q960">
        <f>_xlfn.STDEV.S(HyperP_results[[#This Row],[OACC Fold 1]:[OACC fold 5]])</f>
        <v>2.6793077531785262E-3</v>
      </c>
      <c r="R960">
        <v>0.91666094597377634</v>
      </c>
      <c r="S960">
        <v>0.92139767968696373</v>
      </c>
      <c r="T960">
        <v>0.91913228530239588</v>
      </c>
      <c r="U960">
        <v>0.92380037070089926</v>
      </c>
      <c r="V960">
        <v>0.91933823024644745</v>
      </c>
      <c r="W960">
        <f>STANDARDIZE(HyperP_results[[#This Row],[AvgROCAUC]],AVERAGE(Y:Y),_xlfn.STDEV.S(Y:Y))</f>
        <v>-1.6240348873398383</v>
      </c>
      <c r="X960">
        <f>_xlfn.STDEV.S(HyperP_results[[#This Row],[ROC_AUC Fold 1]:[ROC_AUC Fold 5]])</f>
        <v>1.5071446452962227E-3</v>
      </c>
      <c r="Y960">
        <v>0.98349961878860981</v>
      </c>
      <c r="Z960">
        <v>0.9820184671216694</v>
      </c>
      <c r="AA960">
        <v>0.98473845558889084</v>
      </c>
      <c r="AB960">
        <v>0.98322664225943457</v>
      </c>
      <c r="AC960">
        <v>0.98536196605572579</v>
      </c>
      <c r="AD960">
        <v>0.98215256291732811</v>
      </c>
      <c r="AE960">
        <v>0.98595412813421845</v>
      </c>
      <c r="AF960">
        <v>0.97225372412480382</v>
      </c>
      <c r="AG960">
        <v>0.97995306837759166</v>
      </c>
      <c r="AH960">
        <v>0.99292815490384656</v>
      </c>
      <c r="AI960">
        <v>0.98890770865003674</v>
      </c>
      <c r="AJ960">
        <v>0.97818954912037848</v>
      </c>
      <c r="AK960">
        <v>0.98089132953127767</v>
      </c>
      <c r="AL960">
        <v>0.99337281221107465</v>
      </c>
      <c r="AM960">
        <v>0.98794836377061601</v>
      </c>
      <c r="AN960">
        <v>0.97495428397483896</v>
      </c>
      <c r="AO960">
        <v>0.97957798669280582</v>
      </c>
      <c r="AP960">
        <v>0.99303547359629818</v>
      </c>
      <c r="AQ960">
        <v>0.98923741774873886</v>
      </c>
      <c r="AR960">
        <v>0.97790721702169259</v>
      </c>
      <c r="AS960">
        <v>0.9810806897166281</v>
      </c>
      <c r="AT960">
        <v>0.99454794614830744</v>
      </c>
      <c r="AU960">
        <v>0.98662609391067235</v>
      </c>
      <c r="AV960">
        <v>0.97333742907442911</v>
      </c>
      <c r="AW960">
        <v>0.9784308352640646</v>
      </c>
      <c r="AX960">
        <v>0.99298023434426819</v>
      </c>
      <c r="AY960">
        <v>343.72831897735597</v>
      </c>
      <c r="AZ960">
        <f>_xlfn.STDEV.S(HyperP_results[[#This Row],[Train Time Fold 1]:[Train Time Fold 5]])</f>
        <v>8.0898056608207884</v>
      </c>
      <c r="BA960">
        <v>343.7209951877594</v>
      </c>
      <c r="BB960">
        <v>334.13083338737488</v>
      </c>
      <c r="BC960">
        <v>356.55340766906738</v>
      </c>
      <c r="BD960">
        <v>342.11371517181396</v>
      </c>
      <c r="BE960">
        <v>342.12264347076416</v>
      </c>
    </row>
    <row r="961" spans="1:57" x14ac:dyDescent="0.25">
      <c r="A961" t="s">
        <v>9</v>
      </c>
      <c r="B9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0.15133040684232013</v>
      </c>
      <c r="C961">
        <v>28</v>
      </c>
      <c r="D961">
        <v>0.9</v>
      </c>
      <c r="E961">
        <v>0.9</v>
      </c>
      <c r="F961">
        <v>128</v>
      </c>
      <c r="G961">
        <v>2</v>
      </c>
      <c r="H961">
        <v>4</v>
      </c>
      <c r="I961">
        <v>1</v>
      </c>
      <c r="J961">
        <v>0</v>
      </c>
      <c r="K961">
        <v>1</v>
      </c>
      <c r="L961" t="b">
        <v>0</v>
      </c>
      <c r="M9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61">
        <f>STANDARDIZE(HyperP_results[[#This Row],[Nparam]],AVERAGE(M:M),_xlfn.STDEV.S(M:M))</f>
        <v>-0.5440206289663746</v>
      </c>
      <c r="O961">
        <f>STANDARDIZE(HyperP_results[[#This Row],[AvgOACC]],AVERAGE(P:P),_xlfn.STDEV.S(P:P))</f>
        <v>-1.6138941528632404</v>
      </c>
      <c r="P961">
        <v>0.91925585226882678</v>
      </c>
      <c r="Q961">
        <f>_xlfn.STDEV.S(HyperP_results[[#This Row],[OACC Fold 1]:[OACC fold 5]])</f>
        <v>3.0327485994244376E-3</v>
      </c>
      <c r="R961">
        <v>0.91659229765909245</v>
      </c>
      <c r="S961">
        <v>0.91686689091782791</v>
      </c>
      <c r="T961">
        <v>0.91954417519049902</v>
      </c>
      <c r="U961">
        <v>0.92414361227431863</v>
      </c>
      <c r="V961">
        <v>0.91913228530239588</v>
      </c>
      <c r="W961">
        <f>STANDARDIZE(HyperP_results[[#This Row],[AvgROCAUC]],AVERAGE(Y:Y),_xlfn.STDEV.S(Y:Y))</f>
        <v>-1.6007498790846637</v>
      </c>
      <c r="X961">
        <f>_xlfn.STDEV.S(HyperP_results[[#This Row],[ROC_AUC Fold 1]:[ROC_AUC Fold 5]])</f>
        <v>1.2973312728329321E-3</v>
      </c>
      <c r="Y961">
        <v>0.98365264502321903</v>
      </c>
      <c r="Z961">
        <v>0.98239469499419696</v>
      </c>
      <c r="AA961">
        <v>0.98208741833924762</v>
      </c>
      <c r="AB961">
        <v>0.98452271746773456</v>
      </c>
      <c r="AC961">
        <v>0.98476255134312651</v>
      </c>
      <c r="AD961">
        <v>0.98449584297178905</v>
      </c>
      <c r="AE961">
        <v>0.98681281268885268</v>
      </c>
      <c r="AF961">
        <v>0.97545451246238479</v>
      </c>
      <c r="AG961">
        <v>0.97758710568526119</v>
      </c>
      <c r="AH961">
        <v>0.99256424514599806</v>
      </c>
      <c r="AI961">
        <v>0.98645031206918932</v>
      </c>
      <c r="AJ961">
        <v>0.9717086868965169</v>
      </c>
      <c r="AK961">
        <v>0.98044674151963407</v>
      </c>
      <c r="AL961">
        <v>0.99289275065105065</v>
      </c>
      <c r="AM961">
        <v>0.98838504073960709</v>
      </c>
      <c r="AN961">
        <v>0.97792876965566888</v>
      </c>
      <c r="AO961">
        <v>0.98100999524743071</v>
      </c>
      <c r="AP961">
        <v>0.99378386061301138</v>
      </c>
      <c r="AQ961">
        <v>0.98909976087265583</v>
      </c>
      <c r="AR961">
        <v>0.97585468043961454</v>
      </c>
      <c r="AS961">
        <v>0.98127677033208571</v>
      </c>
      <c r="AT961">
        <v>0.99415032694570715</v>
      </c>
      <c r="AU961">
        <v>0.98852144382224139</v>
      </c>
      <c r="AV961">
        <v>0.97666153402909084</v>
      </c>
      <c r="AW961">
        <v>0.98189627517376576</v>
      </c>
      <c r="AX961">
        <v>0.99348785807918727</v>
      </c>
      <c r="AY961">
        <v>401.31520686149599</v>
      </c>
      <c r="AZ961">
        <f>_xlfn.STDEV.S(HyperP_results[[#This Row],[Train Time Fold 1]:[Train Time Fold 5]])</f>
        <v>31.768000031544172</v>
      </c>
      <c r="BA961">
        <v>379.45399522781372</v>
      </c>
      <c r="BB961">
        <v>449.91509246826172</v>
      </c>
      <c r="BC961">
        <v>392.4770131111145</v>
      </c>
      <c r="BD961">
        <v>414.25828289985657</v>
      </c>
      <c r="BE961">
        <v>370.47165060043335</v>
      </c>
    </row>
    <row r="962" spans="1:57" x14ac:dyDescent="0.25">
      <c r="A962" t="s">
        <v>5</v>
      </c>
      <c r="B9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0.1504635300482362</v>
      </c>
      <c r="C962">
        <v>16</v>
      </c>
      <c r="D962">
        <v>0.85</v>
      </c>
      <c r="E962">
        <v>0.999</v>
      </c>
      <c r="F962">
        <v>64</v>
      </c>
      <c r="G962">
        <v>1</v>
      </c>
      <c r="H962">
        <v>16</v>
      </c>
      <c r="I962">
        <v>1</v>
      </c>
      <c r="J962">
        <v>0</v>
      </c>
      <c r="K962">
        <v>1</v>
      </c>
      <c r="L962" t="b">
        <v>0</v>
      </c>
      <c r="M9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62">
        <f>STANDARDIZE(HyperP_results[[#This Row],[Nparam]],AVERAGE(M:M),_xlfn.STDEV.S(M:M))</f>
        <v>-0.84173233469946906</v>
      </c>
      <c r="O962">
        <f>STANDARDIZE(HyperP_results[[#This Row],[AvgOACC]],AVERAGE(P:P),_xlfn.STDEV.S(P:P))</f>
        <v>-1.6948694875967056</v>
      </c>
      <c r="P962">
        <v>0.91696299855838537</v>
      </c>
      <c r="Q962">
        <f>_xlfn.STDEV.S(HyperP_results[[#This Row],[OACC Fold 1]:[OACC fold 5]])</f>
        <v>4.2605115225053218E-3</v>
      </c>
      <c r="R962">
        <v>0.91624905608567309</v>
      </c>
      <c r="S962">
        <v>0.9216722729456992</v>
      </c>
      <c r="T962">
        <v>0.91920093361707966</v>
      </c>
      <c r="U962">
        <v>0.91741607743529896</v>
      </c>
      <c r="V962">
        <v>0.91027665270817604</v>
      </c>
      <c r="W962">
        <f>STANDARDIZE(HyperP_results[[#This Row],[AvgROCAUC]],AVERAGE(Y:Y),_xlfn.STDEV.S(Y:Y))</f>
        <v>-1.6079493071394975</v>
      </c>
      <c r="X962">
        <f>_xlfn.STDEV.S(HyperP_results[[#This Row],[ROC_AUC Fold 1]:[ROC_AUC Fold 5]])</f>
        <v>1.5817424748753592E-3</v>
      </c>
      <c r="Y962">
        <v>0.98360533126002436</v>
      </c>
      <c r="Z962">
        <v>0.98324821811786123</v>
      </c>
      <c r="AA962">
        <v>0.98583437805956953</v>
      </c>
      <c r="AB962">
        <v>0.98352406364311218</v>
      </c>
      <c r="AC962">
        <v>0.98399483494860229</v>
      </c>
      <c r="AD962">
        <v>0.98142516153097648</v>
      </c>
      <c r="AE962">
        <v>0.98801254835061558</v>
      </c>
      <c r="AF962">
        <v>0.97357491540035668</v>
      </c>
      <c r="AG962">
        <v>0.97888210657636776</v>
      </c>
      <c r="AH962">
        <v>0.99346609846742817</v>
      </c>
      <c r="AI962">
        <v>0.98930219064720237</v>
      </c>
      <c r="AJ962">
        <v>0.97819558533917261</v>
      </c>
      <c r="AK962">
        <v>0.9835968038971068</v>
      </c>
      <c r="AL962">
        <v>0.99344296002878529</v>
      </c>
      <c r="AM962">
        <v>0.98808834498686116</v>
      </c>
      <c r="AN962">
        <v>0.97604582119608974</v>
      </c>
      <c r="AO962">
        <v>0.97868012237866087</v>
      </c>
      <c r="AP962">
        <v>0.99291430918388901</v>
      </c>
      <c r="AQ962">
        <v>0.98731441686934718</v>
      </c>
      <c r="AR962">
        <v>0.97374292966212728</v>
      </c>
      <c r="AS962">
        <v>0.98280758034812576</v>
      </c>
      <c r="AT962">
        <v>0.9940398197160869</v>
      </c>
      <c r="AU962">
        <v>0.98640225320185093</v>
      </c>
      <c r="AV962">
        <v>0.97168576407790663</v>
      </c>
      <c r="AW962">
        <v>0.97809986336363108</v>
      </c>
      <c r="AX962">
        <v>0.99262313254415779</v>
      </c>
      <c r="AY962">
        <v>788.00570030212407</v>
      </c>
      <c r="AZ962">
        <f>_xlfn.STDEV.S(HyperP_results[[#This Row],[Train Time Fold 1]:[Train Time Fold 5]])</f>
        <v>40.153185339751047</v>
      </c>
      <c r="BA962">
        <v>824.39435458183289</v>
      </c>
      <c r="BB962">
        <v>727.72608637809753</v>
      </c>
      <c r="BC962">
        <v>821.03972458839417</v>
      </c>
      <c r="BD962">
        <v>770.0494270324707</v>
      </c>
      <c r="BE962">
        <v>796.81890892982483</v>
      </c>
    </row>
    <row r="963" spans="1:57" x14ac:dyDescent="0.25">
      <c r="A963" t="s">
        <v>11</v>
      </c>
      <c r="B9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0.15027770959175649</v>
      </c>
      <c r="C963">
        <v>24</v>
      </c>
      <c r="D963">
        <v>0.9</v>
      </c>
      <c r="E963">
        <v>0.999</v>
      </c>
      <c r="F963">
        <v>64</v>
      </c>
      <c r="G963">
        <v>2</v>
      </c>
      <c r="H963">
        <v>2</v>
      </c>
      <c r="I963">
        <v>1</v>
      </c>
      <c r="J963">
        <v>0</v>
      </c>
      <c r="K963">
        <v>1</v>
      </c>
      <c r="L963" t="b">
        <v>0</v>
      </c>
      <c r="M9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63">
        <f>STANDARDIZE(HyperP_results[[#This Row],[Nparam]],AVERAGE(M:M),_xlfn.STDEV.S(M:M))</f>
        <v>-0.79885701805230935</v>
      </c>
      <c r="O963">
        <f>STANDARDIZE(HyperP_results[[#This Row],[AvgOACC]],AVERAGE(P:P),_xlfn.STDEV.S(P:P))</f>
        <v>-1.6929299586210493</v>
      </c>
      <c r="P963">
        <v>0.91701791721013259</v>
      </c>
      <c r="Q963">
        <f>_xlfn.STDEV.S(HyperP_results[[#This Row],[OACC Fold 1]:[OACC fold 5]])</f>
        <v>1.341192016931598E-3</v>
      </c>
      <c r="R963">
        <v>0.91597446282693762</v>
      </c>
      <c r="S963">
        <v>0.91830850552618937</v>
      </c>
      <c r="T963">
        <v>0.91535662799478268</v>
      </c>
      <c r="U963">
        <v>0.91830850552618937</v>
      </c>
      <c r="V963">
        <v>0.91714148417656349</v>
      </c>
      <c r="W963">
        <f>STANDARDIZE(HyperP_results[[#This Row],[AvgROCAUC]],AVERAGE(Y:Y),_xlfn.STDEV.S(Y:Y))</f>
        <v>-1.5993875351863553</v>
      </c>
      <c r="X963">
        <f>_xlfn.STDEV.S(HyperP_results[[#This Row],[ROC_AUC Fold 1]:[ROC_AUC Fold 5]])</f>
        <v>5.4026944792322153E-4</v>
      </c>
      <c r="Y963">
        <v>0.98366159818117871</v>
      </c>
      <c r="Z963">
        <v>0.98334784397423503</v>
      </c>
      <c r="AA963">
        <v>0.98348288122524863</v>
      </c>
      <c r="AB963">
        <v>0.9845550479220142</v>
      </c>
      <c r="AC963">
        <v>0.98374265684844542</v>
      </c>
      <c r="AD963">
        <v>0.98317956093595049</v>
      </c>
      <c r="AE963">
        <v>0.98671724469438016</v>
      </c>
      <c r="AF963">
        <v>0.97471935285809419</v>
      </c>
      <c r="AG963">
        <v>0.98036973504425828</v>
      </c>
      <c r="AH963">
        <v>0.99395832530214545</v>
      </c>
      <c r="AI963">
        <v>0.98761206743402696</v>
      </c>
      <c r="AJ963">
        <v>0.97427437614012313</v>
      </c>
      <c r="AK963">
        <v>0.97981231063981467</v>
      </c>
      <c r="AL963">
        <v>0.99391301073112237</v>
      </c>
      <c r="AM963">
        <v>0.98870336925162228</v>
      </c>
      <c r="AN963">
        <v>0.97347018885588099</v>
      </c>
      <c r="AO963">
        <v>0.98222858373433142</v>
      </c>
      <c r="AP963">
        <v>0.99391357087954391</v>
      </c>
      <c r="AQ963">
        <v>0.9871624185251261</v>
      </c>
      <c r="AR963">
        <v>0.97387207882190785</v>
      </c>
      <c r="AS963">
        <v>0.98182632329353048</v>
      </c>
      <c r="AT963">
        <v>0.99367473221027502</v>
      </c>
      <c r="AU963">
        <v>0.98682824399283453</v>
      </c>
      <c r="AV963">
        <v>0.97362631584014914</v>
      </c>
      <c r="AW963">
        <v>0.98213219568704335</v>
      </c>
      <c r="AX963">
        <v>0.99324324557234267</v>
      </c>
      <c r="AY963">
        <v>700.3675186157227</v>
      </c>
      <c r="AZ963">
        <f>_xlfn.STDEV.S(HyperP_results[[#This Row],[Train Time Fold 1]:[Train Time Fold 5]])</f>
        <v>79.0037820252562</v>
      </c>
      <c r="BA963">
        <v>670.78519487380981</v>
      </c>
      <c r="BB963">
        <v>719.12544322013855</v>
      </c>
      <c r="BC963">
        <v>799.30132913589478</v>
      </c>
      <c r="BD963">
        <v>727.27013683319092</v>
      </c>
      <c r="BE963">
        <v>585.35548901557922</v>
      </c>
    </row>
    <row r="964" spans="1:57" x14ac:dyDescent="0.25">
      <c r="A964" t="s">
        <v>8</v>
      </c>
      <c r="B9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0.15020119667385995</v>
      </c>
      <c r="C964">
        <v>8</v>
      </c>
      <c r="D964">
        <v>0.9</v>
      </c>
      <c r="E964">
        <v>0.9</v>
      </c>
      <c r="F964">
        <v>64</v>
      </c>
      <c r="G964">
        <v>1</v>
      </c>
      <c r="H964">
        <v>4</v>
      </c>
      <c r="I964">
        <v>1</v>
      </c>
      <c r="J964">
        <v>0</v>
      </c>
      <c r="K964">
        <v>1</v>
      </c>
      <c r="L964" t="b">
        <v>0</v>
      </c>
      <c r="M9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64">
        <f>STANDARDIZE(HyperP_results[[#This Row],[Nparam]],AVERAGE(M:M),_xlfn.STDEV.S(M:M))</f>
        <v>-0.84173233469946906</v>
      </c>
      <c r="O964">
        <f>STANDARDIZE(HyperP_results[[#This Row],[AvgOACC]],AVERAGE(P:P),_xlfn.STDEV.S(P:P))</f>
        <v>-1.700688074523663</v>
      </c>
      <c r="P964">
        <v>0.91679824260314402</v>
      </c>
      <c r="Q964">
        <f>_xlfn.STDEV.S(HyperP_results[[#This Row],[OACC Fold 1]:[OACC fold 5]])</f>
        <v>1.9878399444731598E-3</v>
      </c>
      <c r="R964">
        <v>0.91501338642136332</v>
      </c>
      <c r="S964">
        <v>0.91995606507860228</v>
      </c>
      <c r="T964">
        <v>0.91618040777098919</v>
      </c>
      <c r="U964">
        <v>0.91741607743529896</v>
      </c>
      <c r="V964">
        <v>0.91542527630946657</v>
      </c>
      <c r="W964">
        <f>STANDARDIZE(HyperP_results[[#This Row],[AvgROCAUC]],AVERAGE(Y:Y),_xlfn.STDEV.S(Y:Y))</f>
        <v>-1.603858385232044</v>
      </c>
      <c r="X964">
        <f>_xlfn.STDEV.S(HyperP_results[[#This Row],[ROC_AUC Fold 1]:[ROC_AUC Fold 5]])</f>
        <v>7.9409428598454135E-4</v>
      </c>
      <c r="Y964">
        <v>0.98363221629990572</v>
      </c>
      <c r="Z964">
        <v>0.98402704780462946</v>
      </c>
      <c r="AA964">
        <v>0.98409507829531895</v>
      </c>
      <c r="AB964">
        <v>0.9822271471698375</v>
      </c>
      <c r="AC964">
        <v>0.98378720176480883</v>
      </c>
      <c r="AD964">
        <v>0.98402460646493406</v>
      </c>
      <c r="AE964">
        <v>0.98737917047868107</v>
      </c>
      <c r="AF964">
        <v>0.9734840758623089</v>
      </c>
      <c r="AG964">
        <v>0.98402045090001788</v>
      </c>
      <c r="AH964">
        <v>0.99351036455550845</v>
      </c>
      <c r="AI964">
        <v>0.98801127526803689</v>
      </c>
      <c r="AJ964">
        <v>0.97563419180955469</v>
      </c>
      <c r="AK964">
        <v>0.98243621160815064</v>
      </c>
      <c r="AL964">
        <v>0.99266484205739136</v>
      </c>
      <c r="AM964">
        <v>0.98785118513379033</v>
      </c>
      <c r="AN964">
        <v>0.97236482017622794</v>
      </c>
      <c r="AO964">
        <v>0.97894039980989733</v>
      </c>
      <c r="AP964">
        <v>0.99210055715521817</v>
      </c>
      <c r="AQ964">
        <v>0.98778164782022226</v>
      </c>
      <c r="AR964">
        <v>0.97416335415273347</v>
      </c>
      <c r="AS964">
        <v>0.98188595318719174</v>
      </c>
      <c r="AT964">
        <v>0.99341403338978662</v>
      </c>
      <c r="AU964">
        <v>0.98795897279210343</v>
      </c>
      <c r="AV964">
        <v>0.97448453283740055</v>
      </c>
      <c r="AW964">
        <v>0.98189568110259617</v>
      </c>
      <c r="AX964">
        <v>0.9936028464961798</v>
      </c>
      <c r="AY964">
        <v>1812.674517774582</v>
      </c>
      <c r="AZ964">
        <f>_xlfn.STDEV.S(HyperP_results[[#This Row],[Train Time Fold 1]:[Train Time Fold 5]])</f>
        <v>578.59623946022089</v>
      </c>
      <c r="BA964">
        <v>2073.0501954555511</v>
      </c>
      <c r="BB964">
        <v>2071.7570822238922</v>
      </c>
      <c r="BC964">
        <v>777.66320896148682</v>
      </c>
      <c r="BD964">
        <v>2074.2768115997314</v>
      </c>
      <c r="BE964">
        <v>2066.6252906322479</v>
      </c>
    </row>
    <row r="965" spans="1:57" x14ac:dyDescent="0.25">
      <c r="A965" t="s">
        <v>11</v>
      </c>
      <c r="B9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0.14959333600893415</v>
      </c>
      <c r="C965">
        <v>12</v>
      </c>
      <c r="D965">
        <v>0.9</v>
      </c>
      <c r="E965">
        <v>0.999</v>
      </c>
      <c r="F965">
        <v>64</v>
      </c>
      <c r="G965">
        <v>1</v>
      </c>
      <c r="H965">
        <v>8</v>
      </c>
      <c r="I965">
        <v>1</v>
      </c>
      <c r="J965">
        <v>0</v>
      </c>
      <c r="K965">
        <v>1</v>
      </c>
      <c r="L965" t="b">
        <v>0</v>
      </c>
      <c r="M9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65">
        <f>STANDARDIZE(HyperP_results[[#This Row],[Nparam]],AVERAGE(M:M),_xlfn.STDEV.S(M:M))</f>
        <v>-0.84173233469946906</v>
      </c>
      <c r="O965">
        <f>STANDARDIZE(HyperP_results[[#This Row],[AvgOACC]],AVERAGE(P:P),_xlfn.STDEV.S(P:P))</f>
        <v>-1.6846869604745345</v>
      </c>
      <c r="P965">
        <v>0.91725132148005761</v>
      </c>
      <c r="Q965">
        <f>_xlfn.STDEV.S(HyperP_results[[#This Row],[OACC Fold 1]:[OACC fold 5]])</f>
        <v>3.2673280580733347E-3</v>
      </c>
      <c r="R965">
        <v>0.91453284821857628</v>
      </c>
      <c r="S965">
        <v>0.91741607743529896</v>
      </c>
      <c r="T965">
        <v>0.92174092126038309</v>
      </c>
      <c r="U965">
        <v>0.9188576920436603</v>
      </c>
      <c r="V965">
        <v>0.91370906844236977</v>
      </c>
      <c r="W965">
        <f>STANDARDIZE(HyperP_results[[#This Row],[AvgROCAUC]],AVERAGE(Y:Y),_xlfn.STDEV.S(Y:Y))</f>
        <v>-1.6231312645670235</v>
      </c>
      <c r="X965">
        <f>_xlfn.STDEV.S(HyperP_results[[#This Row],[ROC_AUC Fold 1]:[ROC_AUC Fold 5]])</f>
        <v>1.1932493963348883E-3</v>
      </c>
      <c r="Y965">
        <v>0.98350555728727451</v>
      </c>
      <c r="Z965">
        <v>0.98158603342706618</v>
      </c>
      <c r="AA965">
        <v>0.98458864660542644</v>
      </c>
      <c r="AB965">
        <v>0.98430226413066679</v>
      </c>
      <c r="AC965">
        <v>0.98320746577253659</v>
      </c>
      <c r="AD965">
        <v>0.98384337650067655</v>
      </c>
      <c r="AE965">
        <v>0.98647931327611027</v>
      </c>
      <c r="AF965">
        <v>0.97274030631403297</v>
      </c>
      <c r="AG965">
        <v>0.97815258717994413</v>
      </c>
      <c r="AH965">
        <v>0.99284370175721726</v>
      </c>
      <c r="AI965">
        <v>0.98863709180102022</v>
      </c>
      <c r="AJ965">
        <v>0.97704688919946414</v>
      </c>
      <c r="AK965">
        <v>0.98169273153923842</v>
      </c>
      <c r="AL965">
        <v>0.99310234670015995</v>
      </c>
      <c r="AM965">
        <v>0.98862210414702789</v>
      </c>
      <c r="AN965">
        <v>0.97628714033579145</v>
      </c>
      <c r="AO965">
        <v>0.97986484880888725</v>
      </c>
      <c r="AP965">
        <v>0.99393827486121089</v>
      </c>
      <c r="AQ965">
        <v>0.98755547312667358</v>
      </c>
      <c r="AR965">
        <v>0.97305920752964603</v>
      </c>
      <c r="AS965">
        <v>0.98113408186300721</v>
      </c>
      <c r="AT965">
        <v>0.993690933426159</v>
      </c>
      <c r="AU965">
        <v>0.98818221553789587</v>
      </c>
      <c r="AV965">
        <v>0.97419601639185205</v>
      </c>
      <c r="AW965">
        <v>0.98223578684726431</v>
      </c>
      <c r="AX965">
        <v>0.99312689269124654</v>
      </c>
      <c r="AY965">
        <v>852.79023108482363</v>
      </c>
      <c r="AZ965">
        <f>_xlfn.STDEV.S(HyperP_results[[#This Row],[Train Time Fold 1]:[Train Time Fold 5]])</f>
        <v>170.92604970823098</v>
      </c>
      <c r="BA965">
        <v>791.61345100402832</v>
      </c>
      <c r="BB965">
        <v>1008.8426465988159</v>
      </c>
      <c r="BC965">
        <v>803.63852906227112</v>
      </c>
      <c r="BD965">
        <v>1036.4551079273224</v>
      </c>
      <c r="BE965">
        <v>623.4014208316803</v>
      </c>
    </row>
    <row r="966" spans="1:57" x14ac:dyDescent="0.25">
      <c r="A966" t="s">
        <v>11</v>
      </c>
      <c r="B9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0.14939701283949405</v>
      </c>
      <c r="C966">
        <v>80</v>
      </c>
      <c r="D966">
        <v>0.9</v>
      </c>
      <c r="E966">
        <v>0.999</v>
      </c>
      <c r="F966">
        <v>64</v>
      </c>
      <c r="G966">
        <v>5</v>
      </c>
      <c r="H966">
        <v>1</v>
      </c>
      <c r="I966">
        <v>1</v>
      </c>
      <c r="J966">
        <v>0</v>
      </c>
      <c r="K966">
        <v>1</v>
      </c>
      <c r="L966" t="b">
        <v>0</v>
      </c>
      <c r="M9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966">
        <f>STANDARDIZE(HyperP_results[[#This Row],[Nparam]],AVERAGE(M:M),_xlfn.STDEV.S(M:M))</f>
        <v>-0.66668500218934845</v>
      </c>
      <c r="O966">
        <f>STANDARDIZE(HyperP_results[[#This Row],[AvgOACC]],AVERAGE(P:P),_xlfn.STDEV.S(P:P))</f>
        <v>-1.6458963809614937</v>
      </c>
      <c r="P966">
        <v>0.9183496945149997</v>
      </c>
      <c r="Q966">
        <f>_xlfn.STDEV.S(HyperP_results[[#This Row],[OACC Fold 1]:[OACC fold 5]])</f>
        <v>2.8646177577454704E-3</v>
      </c>
      <c r="R966">
        <v>0.9152879796800989</v>
      </c>
      <c r="S966">
        <v>0.92235875609253792</v>
      </c>
      <c r="T966">
        <v>0.92016201002265396</v>
      </c>
      <c r="U966">
        <v>0.91659229765909245</v>
      </c>
      <c r="V966">
        <v>0.91734742912061507</v>
      </c>
      <c r="W966">
        <f>STANDARDIZE(HyperP_results[[#This Row],[AvgROCAUC]],AVERAGE(Y:Y),_xlfn.STDEV.S(Y:Y))</f>
        <v>-1.6151652280130471</v>
      </c>
      <c r="X966">
        <f>_xlfn.STDEV.S(HyperP_results[[#This Row],[ROC_AUC Fold 1]:[ROC_AUC Fold 5]])</f>
        <v>5.0449192938358521E-4</v>
      </c>
      <c r="Y966">
        <v>0.98355790910803642</v>
      </c>
      <c r="Z966">
        <v>0.98281941580613941</v>
      </c>
      <c r="AA966">
        <v>0.98420930925755323</v>
      </c>
      <c r="AB966">
        <v>0.98375584934847415</v>
      </c>
      <c r="AC966">
        <v>0.98354140881069496</v>
      </c>
      <c r="AD966">
        <v>0.98346356231731991</v>
      </c>
      <c r="AE966">
        <v>0.9874711796286727</v>
      </c>
      <c r="AF966">
        <v>0.97185437085195125</v>
      </c>
      <c r="AG966">
        <v>0.98090684964058683</v>
      </c>
      <c r="AH966">
        <v>0.99223696047724885</v>
      </c>
      <c r="AI966">
        <v>0.98809586774755243</v>
      </c>
      <c r="AJ966">
        <v>0.97569210988436383</v>
      </c>
      <c r="AK966">
        <v>0.98211734390780003</v>
      </c>
      <c r="AL966">
        <v>0.99359856638772803</v>
      </c>
      <c r="AM966">
        <v>0.98803894552498939</v>
      </c>
      <c r="AN966">
        <v>0.9743677338553367</v>
      </c>
      <c r="AO966">
        <v>0.98088531456068428</v>
      </c>
      <c r="AP966">
        <v>0.99336181032156479</v>
      </c>
      <c r="AQ966">
        <v>0.9875126126798639</v>
      </c>
      <c r="AR966">
        <v>0.97463223503776897</v>
      </c>
      <c r="AS966">
        <v>0.98022819758807123</v>
      </c>
      <c r="AT966">
        <v>0.99314081022510448</v>
      </c>
      <c r="AU966">
        <v>0.98787891325813282</v>
      </c>
      <c r="AV966">
        <v>0.97571158872538022</v>
      </c>
      <c r="AW966">
        <v>0.97959098199964356</v>
      </c>
      <c r="AX966">
        <v>0.99360784474363339</v>
      </c>
      <c r="AY966">
        <v>676.76847887039185</v>
      </c>
      <c r="AZ966">
        <f>_xlfn.STDEV.S(HyperP_results[[#This Row],[Train Time Fold 1]:[Train Time Fold 5]])</f>
        <v>66.732476069458855</v>
      </c>
      <c r="BA966">
        <v>726.3315749168396</v>
      </c>
      <c r="BB966">
        <v>726.30790686607361</v>
      </c>
      <c r="BC966">
        <v>663.96466493606567</v>
      </c>
      <c r="BD966">
        <v>700.75542807579041</v>
      </c>
      <c r="BE966">
        <v>566.48281955718994</v>
      </c>
    </row>
    <row r="967" spans="1:57" x14ac:dyDescent="0.25">
      <c r="A967" t="s">
        <v>2</v>
      </c>
      <c r="B9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0.14915213807904404</v>
      </c>
      <c r="C967">
        <v>40</v>
      </c>
      <c r="D967">
        <v>0.9</v>
      </c>
      <c r="E967">
        <v>0.999</v>
      </c>
      <c r="F967">
        <v>128</v>
      </c>
      <c r="G967">
        <v>3</v>
      </c>
      <c r="H967">
        <v>1</v>
      </c>
      <c r="I967">
        <v>1</v>
      </c>
      <c r="J967">
        <v>0</v>
      </c>
      <c r="K967">
        <v>1</v>
      </c>
      <c r="L967" t="b">
        <v>0</v>
      </c>
      <c r="M9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67">
        <f>STANDARDIZE(HyperP_results[[#This Row],[Nparam]],AVERAGE(M:M),_xlfn.STDEV.S(M:M))</f>
        <v>-0.3727646876930587</v>
      </c>
      <c r="O967">
        <f>STANDARDIZE(HyperP_results[[#This Row],[AvgOACC]],AVERAGE(P:P),_xlfn.STDEV.S(P:P))</f>
        <v>-1.5872256294480274</v>
      </c>
      <c r="P967">
        <v>0.9200109837303494</v>
      </c>
      <c r="Q967">
        <f>_xlfn.STDEV.S(HyperP_results[[#This Row],[OACC Fold 1]:[OACC fold 5]])</f>
        <v>3.2097767340356215E-3</v>
      </c>
      <c r="R967">
        <v>0.92414361227431863</v>
      </c>
      <c r="S967">
        <v>0.92180956957506688</v>
      </c>
      <c r="T967">
        <v>0.91686689091782791</v>
      </c>
      <c r="U967">
        <v>0.91672959428846024</v>
      </c>
      <c r="V967">
        <v>0.92050525159607333</v>
      </c>
      <c r="W967">
        <f>STANDARDIZE(HyperP_results[[#This Row],[AvgROCAUC]],AVERAGE(Y:Y),_xlfn.STDEV.S(Y:Y))</f>
        <v>-1.5951823807610255</v>
      </c>
      <c r="X967">
        <f>_xlfn.STDEV.S(HyperP_results[[#This Row],[ROC_AUC Fold 1]:[ROC_AUC Fold 5]])</f>
        <v>1.6652218890273157E-3</v>
      </c>
      <c r="Y967">
        <v>0.98368923394323671</v>
      </c>
      <c r="Z967">
        <v>0.98558448061638437</v>
      </c>
      <c r="AA967">
        <v>0.98413276840688779</v>
      </c>
      <c r="AB967">
        <v>0.98260716195536035</v>
      </c>
      <c r="AC967">
        <v>0.98142646291988334</v>
      </c>
      <c r="AD967">
        <v>0.98469529581766835</v>
      </c>
      <c r="AE967">
        <v>0.98899331380887601</v>
      </c>
      <c r="AF967">
        <v>0.9776110349485958</v>
      </c>
      <c r="AG967">
        <v>0.98321481613497286</v>
      </c>
      <c r="AH967">
        <v>0.99391869839201785</v>
      </c>
      <c r="AI967">
        <v>0.98904767057715204</v>
      </c>
      <c r="AJ967">
        <v>0.97818584591866431</v>
      </c>
      <c r="AK967">
        <v>0.97959640289906735</v>
      </c>
      <c r="AL967">
        <v>0.99242919192529111</v>
      </c>
      <c r="AM967">
        <v>0.98855472721601712</v>
      </c>
      <c r="AN967">
        <v>0.97479445378885676</v>
      </c>
      <c r="AO967">
        <v>0.97699266322105394</v>
      </c>
      <c r="AP967">
        <v>0.99286145415334548</v>
      </c>
      <c r="AQ967">
        <v>0.98692875000458113</v>
      </c>
      <c r="AR967">
        <v>0.9732857323784998</v>
      </c>
      <c r="AS967">
        <v>0.97538466108239752</v>
      </c>
      <c r="AT967">
        <v>0.99348076286584797</v>
      </c>
      <c r="AU967">
        <v>0.98870939710474015</v>
      </c>
      <c r="AV967">
        <v>0.97731237173035057</v>
      </c>
      <c r="AW967">
        <v>0.98101229727321326</v>
      </c>
      <c r="AX967">
        <v>0.99393905045133313</v>
      </c>
      <c r="AY967">
        <v>493.21741371154786</v>
      </c>
      <c r="AZ967">
        <f>_xlfn.STDEV.S(HyperP_results[[#This Row],[Train Time Fold 1]:[Train Time Fold 5]])</f>
        <v>27.698812093731505</v>
      </c>
      <c r="BA967">
        <v>537.76137208938599</v>
      </c>
      <c r="BB967">
        <v>471.2114896774292</v>
      </c>
      <c r="BC967">
        <v>489.76027798652649</v>
      </c>
      <c r="BD967">
        <v>497.93318605422974</v>
      </c>
      <c r="BE967">
        <v>469.42074275016785</v>
      </c>
    </row>
    <row r="968" spans="1:57" x14ac:dyDescent="0.25">
      <c r="A968" t="s">
        <v>0</v>
      </c>
      <c r="B9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0.14915148579027016</v>
      </c>
      <c r="C968">
        <v>20</v>
      </c>
      <c r="D968">
        <v>0.85</v>
      </c>
      <c r="E968">
        <v>0.9</v>
      </c>
      <c r="F968">
        <v>64</v>
      </c>
      <c r="G968">
        <v>2</v>
      </c>
      <c r="H968">
        <v>1</v>
      </c>
      <c r="I968">
        <v>1</v>
      </c>
      <c r="J968">
        <v>0</v>
      </c>
      <c r="K968">
        <v>1</v>
      </c>
      <c r="L968" t="b">
        <v>0</v>
      </c>
      <c r="M9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68">
        <f>STANDARDIZE(HyperP_results[[#This Row],[Nparam]],AVERAGE(M:M),_xlfn.STDEV.S(M:M))</f>
        <v>-0.79885701805230935</v>
      </c>
      <c r="O968">
        <f>STANDARDIZE(HyperP_results[[#This Row],[AvgOACC]],AVERAGE(P:P),_xlfn.STDEV.S(P:P))</f>
        <v>-1.6308650314001913</v>
      </c>
      <c r="P968">
        <v>0.91877531406603974</v>
      </c>
      <c r="Q968">
        <f>_xlfn.STDEV.S(HyperP_results[[#This Row],[OACC Fold 1]:[OACC fold 5]])</f>
        <v>3.2451852568289585E-3</v>
      </c>
      <c r="R968">
        <v>0.92318253586874444</v>
      </c>
      <c r="S968">
        <v>0.92064254822544112</v>
      </c>
      <c r="T968">
        <v>0.91467014484794396</v>
      </c>
      <c r="U968">
        <v>0.91762202237935053</v>
      </c>
      <c r="V968">
        <v>0.91775931900871832</v>
      </c>
      <c r="W968">
        <f>STANDARDIZE(HyperP_results[[#This Row],[AvgROCAUC]],AVERAGE(Y:Y),_xlfn.STDEV.S(Y:Y))</f>
        <v>-1.6667967469380809</v>
      </c>
      <c r="X968">
        <f>_xlfn.STDEV.S(HyperP_results[[#This Row],[ROC_AUC Fold 1]:[ROC_AUC Fold 5]])</f>
        <v>9.4365136395314485E-4</v>
      </c>
      <c r="Y968">
        <v>0.98321859306220694</v>
      </c>
      <c r="Z968">
        <v>0.98336824335964446</v>
      </c>
      <c r="AA968">
        <v>0.98320979325066504</v>
      </c>
      <c r="AB968">
        <v>0.98192709106221476</v>
      </c>
      <c r="AC968">
        <v>0.98301627427670135</v>
      </c>
      <c r="AD968">
        <v>0.98457156336180851</v>
      </c>
      <c r="AE968">
        <v>0.98777929454636515</v>
      </c>
      <c r="AF968">
        <v>0.97467513662962724</v>
      </c>
      <c r="AG968">
        <v>0.97722264302263406</v>
      </c>
      <c r="AH968">
        <v>0.99440986238101237</v>
      </c>
      <c r="AI968">
        <v>0.9877760925507888</v>
      </c>
      <c r="AJ968">
        <v>0.97329856397243941</v>
      </c>
      <c r="AK968">
        <v>0.97958637794807812</v>
      </c>
      <c r="AL968">
        <v>0.99348232840887241</v>
      </c>
      <c r="AM968">
        <v>0.98643265287069515</v>
      </c>
      <c r="AN968">
        <v>0.97102166891450992</v>
      </c>
      <c r="AO968">
        <v>0.98083808590269117</v>
      </c>
      <c r="AP968">
        <v>0.99249665390313424</v>
      </c>
      <c r="AQ968">
        <v>0.98774034014837586</v>
      </c>
      <c r="AR968">
        <v>0.97364331353601707</v>
      </c>
      <c r="AS968">
        <v>0.97873440563179459</v>
      </c>
      <c r="AT968">
        <v>0.99328338954255169</v>
      </c>
      <c r="AU968">
        <v>0.98796419050176232</v>
      </c>
      <c r="AV968">
        <v>0.97624473867616468</v>
      </c>
      <c r="AW968">
        <v>0.98131542208756606</v>
      </c>
      <c r="AX968">
        <v>0.99394769684491646</v>
      </c>
      <c r="AY968">
        <v>797.40598030090337</v>
      </c>
      <c r="AZ968">
        <f>_xlfn.STDEV.S(HyperP_results[[#This Row],[Train Time Fold 1]:[Train Time Fold 5]])</f>
        <v>57.318020471803528</v>
      </c>
      <c r="BA968">
        <v>816.75952315330505</v>
      </c>
      <c r="BB968">
        <v>745.35790944099426</v>
      </c>
      <c r="BC968">
        <v>750.5136079788208</v>
      </c>
      <c r="BD968">
        <v>788.76427459716797</v>
      </c>
      <c r="BE968">
        <v>885.63458633422852</v>
      </c>
    </row>
    <row r="969" spans="1:57" x14ac:dyDescent="0.25">
      <c r="A969" t="s">
        <v>8</v>
      </c>
      <c r="B9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0.14760374308557261</v>
      </c>
      <c r="C969">
        <v>20</v>
      </c>
      <c r="D969">
        <v>0.9</v>
      </c>
      <c r="E969">
        <v>0.9</v>
      </c>
      <c r="F969">
        <v>64</v>
      </c>
      <c r="G969">
        <v>2</v>
      </c>
      <c r="H969">
        <v>1</v>
      </c>
      <c r="I969">
        <v>1</v>
      </c>
      <c r="J969">
        <v>0</v>
      </c>
      <c r="K969">
        <v>1</v>
      </c>
      <c r="L969" t="b">
        <v>0</v>
      </c>
      <c r="M9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69">
        <f>STANDARDIZE(HyperP_results[[#This Row],[Nparam]],AVERAGE(M:M),_xlfn.STDEV.S(M:M))</f>
        <v>-0.79885701805230935</v>
      </c>
      <c r="O969">
        <f>STANDARDIZE(HyperP_results[[#This Row],[AvgOACC]],AVERAGE(P:P),_xlfn.STDEV.S(P:P))</f>
        <v>-1.6803230202793125</v>
      </c>
      <c r="P969">
        <v>0.91737488844648873</v>
      </c>
      <c r="Q969">
        <f>_xlfn.STDEV.S(HyperP_results[[#This Row],[OACC Fold 1]:[OACC fold 5]])</f>
        <v>4.1110540611840451E-3</v>
      </c>
      <c r="R969">
        <v>0.9225647010365895</v>
      </c>
      <c r="S969">
        <v>0.92105443811354426</v>
      </c>
      <c r="T969">
        <v>0.91480744147731174</v>
      </c>
      <c r="U969">
        <v>0.91480744147731174</v>
      </c>
      <c r="V969">
        <v>0.91364042012768587</v>
      </c>
      <c r="W969">
        <f>STANDARDIZE(HyperP_results[[#This Row],[AvgROCAUC]],AVERAGE(Y:Y),_xlfn.STDEV.S(Y:Y))</f>
        <v>-1.6280263660775149</v>
      </c>
      <c r="X969">
        <f>_xlfn.STDEV.S(HyperP_results[[#This Row],[ROC_AUC Fold 1]:[ROC_AUC Fold 5]])</f>
        <v>1.1627217600576265E-3</v>
      </c>
      <c r="Y969">
        <v>0.98347338727711298</v>
      </c>
      <c r="Z969">
        <v>0.98462187100252097</v>
      </c>
      <c r="AA969">
        <v>0.98456901981114964</v>
      </c>
      <c r="AB969">
        <v>0.9835527535885431</v>
      </c>
      <c r="AC969">
        <v>0.98200942305400363</v>
      </c>
      <c r="AD969">
        <v>0.98261386892934766</v>
      </c>
      <c r="AE969">
        <v>0.98822602115207414</v>
      </c>
      <c r="AF969">
        <v>0.97611516364818685</v>
      </c>
      <c r="AG969">
        <v>0.98181592704806042</v>
      </c>
      <c r="AH969">
        <v>0.99375555157355466</v>
      </c>
      <c r="AI969">
        <v>0.98801946350371217</v>
      </c>
      <c r="AJ969">
        <v>0.97562184163183807</v>
      </c>
      <c r="AK969">
        <v>0.98207627873819281</v>
      </c>
      <c r="AL969">
        <v>0.99352902180677904</v>
      </c>
      <c r="AM969">
        <v>0.98769383405600064</v>
      </c>
      <c r="AN969">
        <v>0.97560371445944738</v>
      </c>
      <c r="AO969">
        <v>0.98130881304580297</v>
      </c>
      <c r="AP969">
        <v>0.99201667851979036</v>
      </c>
      <c r="AQ969">
        <v>0.9877350356376321</v>
      </c>
      <c r="AR969">
        <v>0.97461795919516114</v>
      </c>
      <c r="AS969">
        <v>0.97514109190280984</v>
      </c>
      <c r="AT969">
        <v>0.99258738358464083</v>
      </c>
      <c r="AU969">
        <v>0.98569017567960904</v>
      </c>
      <c r="AV969">
        <v>0.97192969397481677</v>
      </c>
      <c r="AW969">
        <v>0.98202808471454883</v>
      </c>
      <c r="AX969">
        <v>0.99357707966878983</v>
      </c>
      <c r="AY969">
        <v>833.75904350280757</v>
      </c>
      <c r="AZ969">
        <f>_xlfn.STDEV.S(HyperP_results[[#This Row],[Train Time Fold 1]:[Train Time Fold 5]])</f>
        <v>75.459694410787691</v>
      </c>
      <c r="BA969">
        <v>937.15753316879272</v>
      </c>
      <c r="BB969">
        <v>753.59862494468689</v>
      </c>
      <c r="BC969">
        <v>779.26312470436096</v>
      </c>
      <c r="BD969">
        <v>816.21124458312988</v>
      </c>
      <c r="BE969">
        <v>882.56469011306763</v>
      </c>
    </row>
    <row r="970" spans="1:57" x14ac:dyDescent="0.25">
      <c r="A970" t="s">
        <v>2</v>
      </c>
      <c r="B9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0.14713785988307429</v>
      </c>
      <c r="C970">
        <v>28</v>
      </c>
      <c r="D970">
        <v>0.9</v>
      </c>
      <c r="E970">
        <v>0.999</v>
      </c>
      <c r="F970">
        <v>128</v>
      </c>
      <c r="G970">
        <v>2</v>
      </c>
      <c r="H970">
        <v>4</v>
      </c>
      <c r="I970">
        <v>1</v>
      </c>
      <c r="J970">
        <v>0</v>
      </c>
      <c r="K970">
        <v>1</v>
      </c>
      <c r="L970" t="b">
        <v>0</v>
      </c>
      <c r="M9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70">
        <f>STANDARDIZE(HyperP_results[[#This Row],[Nparam]],AVERAGE(M:M),_xlfn.STDEV.S(M:M))</f>
        <v>-0.5440206289663746</v>
      </c>
      <c r="O970">
        <f>STANDARDIZE(HyperP_results[[#This Row],[AvgOACC]],AVERAGE(P:P),_xlfn.STDEV.S(P:P))</f>
        <v>-1.6279557379367167</v>
      </c>
      <c r="P970">
        <v>0.9188576920436603</v>
      </c>
      <c r="Q970">
        <f>_xlfn.STDEV.S(HyperP_results[[#This Row],[OACC Fold 1]:[OACC fold 5]])</f>
        <v>1.1599330849671235E-3</v>
      </c>
      <c r="R970">
        <v>0.92023065833733786</v>
      </c>
      <c r="S970">
        <v>0.9198874167639185</v>
      </c>
      <c r="T970">
        <v>0.91844580215555705</v>
      </c>
      <c r="U970">
        <v>0.91748472574998285</v>
      </c>
      <c r="V970">
        <v>0.91823985721150547</v>
      </c>
      <c r="W970">
        <f>STANDARDIZE(HyperP_results[[#This Row],[AvgROCAUC]],AVERAGE(Y:Y),_xlfn.STDEV.S(Y:Y))</f>
        <v>-1.6145834731757345</v>
      </c>
      <c r="X970">
        <f>_xlfn.STDEV.S(HyperP_results[[#This Row],[ROC_AUC Fold 1]:[ROC_AUC Fold 5]])</f>
        <v>5.3583752801639108E-4</v>
      </c>
      <c r="Y970">
        <v>0.98356173232988131</v>
      </c>
      <c r="Z970">
        <v>0.98430132991612673</v>
      </c>
      <c r="AA970">
        <v>0.98329889490972955</v>
      </c>
      <c r="AB970">
        <v>0.98330792097502462</v>
      </c>
      <c r="AC970">
        <v>0.98392096273443608</v>
      </c>
      <c r="AD970">
        <v>0.98297955311408947</v>
      </c>
      <c r="AE970">
        <v>0.98785021103272663</v>
      </c>
      <c r="AF970">
        <v>0.97622307494613692</v>
      </c>
      <c r="AG970">
        <v>0.98219539000772282</v>
      </c>
      <c r="AH970">
        <v>0.99330458900588936</v>
      </c>
      <c r="AI970">
        <v>0.9880024312019422</v>
      </c>
      <c r="AJ970">
        <v>0.97561452780845259</v>
      </c>
      <c r="AK970">
        <v>0.97902000534664047</v>
      </c>
      <c r="AL970">
        <v>0.9933472464626053</v>
      </c>
      <c r="AM970">
        <v>0.98703828332915733</v>
      </c>
      <c r="AN970">
        <v>0.973924349514103</v>
      </c>
      <c r="AO970">
        <v>0.98064560684369961</v>
      </c>
      <c r="AP970">
        <v>0.99365953638899362</v>
      </c>
      <c r="AQ970">
        <v>0.98767230738694589</v>
      </c>
      <c r="AR970">
        <v>0.97518051256755567</v>
      </c>
      <c r="AS970">
        <v>0.98010247727677768</v>
      </c>
      <c r="AT970">
        <v>0.9934618327217567</v>
      </c>
      <c r="AU970">
        <v>0.98676853449098978</v>
      </c>
      <c r="AV970">
        <v>0.97298292157433475</v>
      </c>
      <c r="AW970">
        <v>0.98169934058100172</v>
      </c>
      <c r="AX970">
        <v>0.99229560370814807</v>
      </c>
      <c r="AY970">
        <v>370.87545113563539</v>
      </c>
      <c r="AZ970">
        <f>_xlfn.STDEV.S(HyperP_results[[#This Row],[Train Time Fold 1]:[Train Time Fold 5]])</f>
        <v>39.480323887073908</v>
      </c>
      <c r="BA970">
        <v>340.35199451446533</v>
      </c>
      <c r="BB970">
        <v>339.3334789276123</v>
      </c>
      <c r="BC970">
        <v>346.83733534812927</v>
      </c>
      <c r="BD970">
        <v>417.35251712799072</v>
      </c>
      <c r="BE970">
        <v>410.50192975997925</v>
      </c>
    </row>
    <row r="971" spans="1:57" x14ac:dyDescent="0.25">
      <c r="A971" t="s">
        <v>8</v>
      </c>
      <c r="B9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0.14677160660910743</v>
      </c>
      <c r="C971">
        <v>4</v>
      </c>
      <c r="D971">
        <v>0.9</v>
      </c>
      <c r="E971">
        <v>0.9</v>
      </c>
      <c r="F971">
        <v>64</v>
      </c>
      <c r="G971">
        <v>1</v>
      </c>
      <c r="H971">
        <v>2</v>
      </c>
      <c r="I971">
        <v>1</v>
      </c>
      <c r="J971">
        <v>0</v>
      </c>
      <c r="K971">
        <v>1</v>
      </c>
      <c r="L971" t="b">
        <v>0</v>
      </c>
      <c r="M9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71">
        <f>STANDARDIZE(HyperP_results[[#This Row],[Nparam]],AVERAGE(M:M),_xlfn.STDEV.S(M:M))</f>
        <v>-0.84173233469946906</v>
      </c>
      <c r="O971">
        <f>STANDARDIZE(HyperP_results[[#This Row],[AvgOACC]],AVERAGE(P:P),_xlfn.STDEV.S(P:P))</f>
        <v>-1.6822625492549728</v>
      </c>
      <c r="P971">
        <v>0.9173199697947414</v>
      </c>
      <c r="Q971">
        <f>_xlfn.STDEV.S(HyperP_results[[#This Row],[OACC Fold 1]:[OACC fold 5]])</f>
        <v>2.1361652489409562E-3</v>
      </c>
      <c r="R971">
        <v>0.92036795496670554</v>
      </c>
      <c r="S971">
        <v>0.91769067069403443</v>
      </c>
      <c r="T971">
        <v>0.91501338642136332</v>
      </c>
      <c r="U971">
        <v>0.91556257293883436</v>
      </c>
      <c r="V971">
        <v>0.91796526395277001</v>
      </c>
      <c r="W971">
        <f>STANDARDIZE(HyperP_results[[#This Row],[AvgROCAUC]],AVERAGE(Y:Y),_xlfn.STDEV.S(Y:Y))</f>
        <v>-1.6425260550503258</v>
      </c>
      <c r="X971">
        <f>_xlfn.STDEV.S(HyperP_results[[#This Row],[ROC_AUC Fold 1]:[ROC_AUC Fold 5]])</f>
        <v>4.9406360117566555E-4</v>
      </c>
      <c r="Y971">
        <v>0.98337809708944379</v>
      </c>
      <c r="Z971">
        <v>0.98365443666164565</v>
      </c>
      <c r="AA971">
        <v>0.98343668101313908</v>
      </c>
      <c r="AB971">
        <v>0.98268035062804648</v>
      </c>
      <c r="AC971">
        <v>0.98397419481274617</v>
      </c>
      <c r="AD971">
        <v>0.98314482233164158</v>
      </c>
      <c r="AE971">
        <v>0.98781729413242025</v>
      </c>
      <c r="AF971">
        <v>0.97407569936815974</v>
      </c>
      <c r="AG971">
        <v>0.9810380651102002</v>
      </c>
      <c r="AH971">
        <v>0.99390299987343511</v>
      </c>
      <c r="AI971">
        <v>0.98737599741679971</v>
      </c>
      <c r="AJ971">
        <v>0.97689479870506446</v>
      </c>
      <c r="AK971">
        <v>0.97852254500089109</v>
      </c>
      <c r="AL971">
        <v>0.99370229438516988</v>
      </c>
      <c r="AM971">
        <v>0.98724134000042818</v>
      </c>
      <c r="AN971">
        <v>0.97414565284853982</v>
      </c>
      <c r="AO971">
        <v>0.97840439909701182</v>
      </c>
      <c r="AP971">
        <v>0.9932719280440806</v>
      </c>
      <c r="AQ971">
        <v>0.98860001809320397</v>
      </c>
      <c r="AR971">
        <v>0.97511433635292388</v>
      </c>
      <c r="AS971">
        <v>0.98114328996613798</v>
      </c>
      <c r="AT971">
        <v>0.99368442708680138</v>
      </c>
      <c r="AU971">
        <v>0.98777540778667439</v>
      </c>
      <c r="AV971">
        <v>0.97516095966250504</v>
      </c>
      <c r="AW971">
        <v>0.97831565971603385</v>
      </c>
      <c r="AX971">
        <v>0.99310678479919201</v>
      </c>
      <c r="AY971">
        <v>2048.5150989532472</v>
      </c>
      <c r="AZ971">
        <f>_xlfn.STDEV.S(HyperP_results[[#This Row],[Train Time Fold 1]:[Train Time Fold 5]])</f>
        <v>8.9565366272547138</v>
      </c>
      <c r="BA971">
        <v>2039.3946380615234</v>
      </c>
      <c r="BB971">
        <v>2045.8227460384369</v>
      </c>
      <c r="BC971">
        <v>2041.4997973442078</v>
      </c>
      <c r="BD971">
        <v>2056.5179159641266</v>
      </c>
      <c r="BE971">
        <v>2059.3403973579407</v>
      </c>
    </row>
    <row r="972" spans="1:57" x14ac:dyDescent="0.25">
      <c r="A972" t="s">
        <v>1</v>
      </c>
      <c r="B9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0.14611694252682583</v>
      </c>
      <c r="C972">
        <v>52</v>
      </c>
      <c r="D972">
        <v>0.85</v>
      </c>
      <c r="E972">
        <v>0.9</v>
      </c>
      <c r="F972">
        <v>128</v>
      </c>
      <c r="G972">
        <v>3</v>
      </c>
      <c r="H972">
        <v>8</v>
      </c>
      <c r="I972">
        <v>1</v>
      </c>
      <c r="J972">
        <v>0</v>
      </c>
      <c r="K972">
        <v>1</v>
      </c>
      <c r="L972" t="b">
        <v>0</v>
      </c>
      <c r="M9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72">
        <f>STANDARDIZE(HyperP_results[[#This Row],[Nparam]],AVERAGE(M:M),_xlfn.STDEV.S(M:M))</f>
        <v>-0.3727646876930587</v>
      </c>
      <c r="O972">
        <f>STANDARDIZE(HyperP_results[[#This Row],[AvgOACC]],AVERAGE(P:P),_xlfn.STDEV.S(P:P))</f>
        <v>-1.5877105116919443</v>
      </c>
      <c r="P972">
        <v>0.91999725406741251</v>
      </c>
      <c r="Q972">
        <f>_xlfn.STDEV.S(HyperP_results[[#This Row],[OACC Fold 1]:[OACC fold 5]])</f>
        <v>2.4331930071732253E-3</v>
      </c>
      <c r="R972">
        <v>0.92270199766595729</v>
      </c>
      <c r="S972">
        <v>0.92077984485480879</v>
      </c>
      <c r="T972">
        <v>0.91686689091782791</v>
      </c>
      <c r="U972">
        <v>0.92153497631633141</v>
      </c>
      <c r="V972">
        <v>0.91810256058213768</v>
      </c>
      <c r="W972">
        <f>STANDARDIZE(HyperP_results[[#This Row],[AvgROCAUC]],AVERAGE(Y:Y),_xlfn.STDEV.S(Y:Y))</f>
        <v>-1.6155854675635983</v>
      </c>
      <c r="X972">
        <f>_xlfn.STDEV.S(HyperP_results[[#This Row],[ROC_AUC Fold 1]:[ROC_AUC Fold 5]])</f>
        <v>1.4931719596016758E-3</v>
      </c>
      <c r="Y972">
        <v>0.98355514734495908</v>
      </c>
      <c r="Z972">
        <v>0.98476716488807503</v>
      </c>
      <c r="AA972">
        <v>0.98485402634447672</v>
      </c>
      <c r="AB972">
        <v>0.982462835251105</v>
      </c>
      <c r="AC972">
        <v>0.98418055362472989</v>
      </c>
      <c r="AD972">
        <v>0.98151115661640931</v>
      </c>
      <c r="AE972">
        <v>0.98922745491310538</v>
      </c>
      <c r="AF972">
        <v>0.97539239125363009</v>
      </c>
      <c r="AG972">
        <v>0.98257745202875302</v>
      </c>
      <c r="AH972">
        <v>0.99326259223705538</v>
      </c>
      <c r="AI972">
        <v>0.98904004172624616</v>
      </c>
      <c r="AJ972">
        <v>0.97806304774982356</v>
      </c>
      <c r="AK972">
        <v>0.98316539683954141</v>
      </c>
      <c r="AL972">
        <v>0.99224898212414137</v>
      </c>
      <c r="AM972">
        <v>0.98702199365889154</v>
      </c>
      <c r="AN972">
        <v>0.97462992053669761</v>
      </c>
      <c r="AO972">
        <v>0.97659374443058278</v>
      </c>
      <c r="AP972">
        <v>0.99329460687376214</v>
      </c>
      <c r="AQ972">
        <v>0.98915712674520828</v>
      </c>
      <c r="AR972">
        <v>0.97480691506262496</v>
      </c>
      <c r="AS972">
        <v>0.981930434266025</v>
      </c>
      <c r="AT972">
        <v>0.99310276322078095</v>
      </c>
      <c r="AU972">
        <v>0.98649991406692594</v>
      </c>
      <c r="AV972">
        <v>0.97369038122980367</v>
      </c>
      <c r="AW972">
        <v>0.9761558397195983</v>
      </c>
      <c r="AX972">
        <v>0.99224998751874405</v>
      </c>
      <c r="AY972">
        <v>431.80849609375002</v>
      </c>
      <c r="AZ972">
        <f>_xlfn.STDEV.S(HyperP_results[[#This Row],[Train Time Fold 1]:[Train Time Fold 5]])</f>
        <v>26.474854724437847</v>
      </c>
      <c r="BA972">
        <v>392.21079134941101</v>
      </c>
      <c r="BB972">
        <v>427.68642163276672</v>
      </c>
      <c r="BC972">
        <v>461.2565929889679</v>
      </c>
      <c r="BD972">
        <v>427.77135324478149</v>
      </c>
      <c r="BE972">
        <v>450.11732125282288</v>
      </c>
    </row>
    <row r="973" spans="1:57" x14ac:dyDescent="0.25">
      <c r="A973" t="s">
        <v>11</v>
      </c>
      <c r="B9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0.14601003611276051</v>
      </c>
      <c r="C973">
        <v>8</v>
      </c>
      <c r="D973">
        <v>0.9</v>
      </c>
      <c r="E973">
        <v>0.999</v>
      </c>
      <c r="F973">
        <v>64</v>
      </c>
      <c r="G973">
        <v>1</v>
      </c>
      <c r="H973">
        <v>4</v>
      </c>
      <c r="I973">
        <v>1</v>
      </c>
      <c r="J973">
        <v>0</v>
      </c>
      <c r="K973">
        <v>1</v>
      </c>
      <c r="L973" t="b">
        <v>0</v>
      </c>
      <c r="M9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73">
        <f>STANDARDIZE(HyperP_results[[#This Row],[Nparam]],AVERAGE(M:M),_xlfn.STDEV.S(M:M))</f>
        <v>-0.84173233469946906</v>
      </c>
      <c r="O973">
        <f>STANDARDIZE(HyperP_results[[#This Row],[AvgOACC]],AVERAGE(P:P),_xlfn.STDEV.S(P:P))</f>
        <v>-1.7055368969627902</v>
      </c>
      <c r="P973">
        <v>0.91666094597377634</v>
      </c>
      <c r="Q973">
        <f>_xlfn.STDEV.S(HyperP_results[[#This Row],[OACC Fold 1]:[OACC fold 5]])</f>
        <v>1.5172675297109772E-3</v>
      </c>
      <c r="R973">
        <v>0.9188576920436603</v>
      </c>
      <c r="S973">
        <v>0.91645500102972477</v>
      </c>
      <c r="T973">
        <v>0.91734742912061507</v>
      </c>
      <c r="U973">
        <v>0.91569986956820215</v>
      </c>
      <c r="V973">
        <v>0.91494473810667953</v>
      </c>
      <c r="W973">
        <f>STANDARDIZE(HyperP_results[[#This Row],[AvgROCAUC]],AVERAGE(Y:Y),_xlfn.STDEV.S(Y:Y))</f>
        <v>-1.6244255759759423</v>
      </c>
      <c r="X973">
        <f>_xlfn.STDEV.S(HyperP_results[[#This Row],[ROC_AUC Fold 1]:[ROC_AUC Fold 5]])</f>
        <v>3.0532346375047561E-4</v>
      </c>
      <c r="Y973">
        <v>0.98349705123053843</v>
      </c>
      <c r="Z973">
        <v>0.98393793581994071</v>
      </c>
      <c r="AA973">
        <v>0.98366677504721756</v>
      </c>
      <c r="AB973">
        <v>0.98336175396979286</v>
      </c>
      <c r="AC973">
        <v>0.98316337851424418</v>
      </c>
      <c r="AD973">
        <v>0.98335541280149685</v>
      </c>
      <c r="AE973">
        <v>0.98769980404172852</v>
      </c>
      <c r="AF973">
        <v>0.97389472390038978</v>
      </c>
      <c r="AG973">
        <v>0.98265742885997753</v>
      </c>
      <c r="AH973">
        <v>0.99368831940019176</v>
      </c>
      <c r="AI973">
        <v>0.98753000183053841</v>
      </c>
      <c r="AJ973">
        <v>0.97423664051465608</v>
      </c>
      <c r="AK973">
        <v>0.98247690548327682</v>
      </c>
      <c r="AL973">
        <v>0.99276653054006747</v>
      </c>
      <c r="AM973">
        <v>0.98774449695588606</v>
      </c>
      <c r="AN973">
        <v>0.97366318121321338</v>
      </c>
      <c r="AO973">
        <v>0.98082338264124047</v>
      </c>
      <c r="AP973">
        <v>0.9934642456688032</v>
      </c>
      <c r="AQ973">
        <v>0.98726415904119136</v>
      </c>
      <c r="AR973">
        <v>0.97431729624799013</v>
      </c>
      <c r="AS973">
        <v>0.98043664230974858</v>
      </c>
      <c r="AT973">
        <v>0.99290495901408349</v>
      </c>
      <c r="AU973">
        <v>0.98723091422567555</v>
      </c>
      <c r="AV973">
        <v>0.97343523063169957</v>
      </c>
      <c r="AW973">
        <v>0.98128846610823983</v>
      </c>
      <c r="AX973">
        <v>0.99339052151886287</v>
      </c>
      <c r="AY973">
        <v>2076.3916507244112</v>
      </c>
      <c r="AZ973">
        <f>_xlfn.STDEV.S(HyperP_results[[#This Row],[Train Time Fold 1]:[Train Time Fold 5]])</f>
        <v>11.39834454191163</v>
      </c>
      <c r="BA973">
        <v>2073.9453294277191</v>
      </c>
      <c r="BB973">
        <v>2083.0560221672058</v>
      </c>
      <c r="BC973">
        <v>2090.5493240356445</v>
      </c>
      <c r="BD973">
        <v>2074.2754712104797</v>
      </c>
      <c r="BE973">
        <v>2060.1321067810059</v>
      </c>
    </row>
    <row r="974" spans="1:57" x14ac:dyDescent="0.25">
      <c r="A974" t="s">
        <v>5</v>
      </c>
      <c r="B9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0.14412509404085178</v>
      </c>
      <c r="C974">
        <v>20</v>
      </c>
      <c r="D974">
        <v>0.85</v>
      </c>
      <c r="E974">
        <v>0.999</v>
      </c>
      <c r="F974">
        <v>64</v>
      </c>
      <c r="G974">
        <v>2</v>
      </c>
      <c r="H974">
        <v>1</v>
      </c>
      <c r="I974">
        <v>1</v>
      </c>
      <c r="J974">
        <v>0</v>
      </c>
      <c r="K974">
        <v>1</v>
      </c>
      <c r="L974" t="b">
        <v>0</v>
      </c>
      <c r="M9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100484</v>
      </c>
      <c r="N974">
        <f>STANDARDIZE(HyperP_results[[#This Row],[Nparam]],AVERAGE(M:M),_xlfn.STDEV.S(M:M))</f>
        <v>-0.79885701805230935</v>
      </c>
      <c r="O974">
        <f>STANDARDIZE(HyperP_results[[#This Row],[AvgOACC]],AVERAGE(P:P),_xlfn.STDEV.S(P:P))</f>
        <v>-1.6909904296454008</v>
      </c>
      <c r="P974">
        <v>0.9170728358618796</v>
      </c>
      <c r="Q974">
        <f>_xlfn.STDEV.S(HyperP_results[[#This Row],[OACC Fold 1]:[OACC fold 5]])</f>
        <v>2.2058445820086247E-3</v>
      </c>
      <c r="R974">
        <v>0.92064254822544112</v>
      </c>
      <c r="S974">
        <v>0.91755337406466675</v>
      </c>
      <c r="T974">
        <v>0.91652364934440855</v>
      </c>
      <c r="U974">
        <v>0.91515068305073111</v>
      </c>
      <c r="V974">
        <v>0.91549392462415047</v>
      </c>
      <c r="W974">
        <f>STANDARDIZE(HyperP_results[[#This Row],[AvgROCAUC]],AVERAGE(Y:Y),_xlfn.STDEV.S(Y:Y))</f>
        <v>-1.6388868986213898</v>
      </c>
      <c r="X974">
        <f>_xlfn.STDEV.S(HyperP_results[[#This Row],[ROC_AUC Fold 1]:[ROC_AUC Fold 5]])</f>
        <v>9.1554892642699856E-4</v>
      </c>
      <c r="Y974">
        <v>0.98340201318169385</v>
      </c>
      <c r="Z974">
        <v>0.98386519421734409</v>
      </c>
      <c r="AA974">
        <v>0.98390940817710104</v>
      </c>
      <c r="AB974">
        <v>0.98330338771191828</v>
      </c>
      <c r="AC974">
        <v>0.98185000539264911</v>
      </c>
      <c r="AD974">
        <v>0.9840820704094565</v>
      </c>
      <c r="AE974">
        <v>0.98815385087226393</v>
      </c>
      <c r="AF974">
        <v>0.97533423247070949</v>
      </c>
      <c r="AG974">
        <v>0.97980432780847138</v>
      </c>
      <c r="AH974">
        <v>0.99357817124007275</v>
      </c>
      <c r="AI974">
        <v>0.98790826166939316</v>
      </c>
      <c r="AJ974">
        <v>0.97480760015494217</v>
      </c>
      <c r="AK974">
        <v>0.9814681355076339</v>
      </c>
      <c r="AL974">
        <v>0.99277463114800957</v>
      </c>
      <c r="AM974">
        <v>0.98768089104978574</v>
      </c>
      <c r="AN974">
        <v>0.97520302803397763</v>
      </c>
      <c r="AO974">
        <v>0.97941862710152661</v>
      </c>
      <c r="AP974">
        <v>0.99290676872436856</v>
      </c>
      <c r="AQ974">
        <v>0.98637214286995634</v>
      </c>
      <c r="AR974">
        <v>0.97213792500720253</v>
      </c>
      <c r="AS974">
        <v>0.97886079427315398</v>
      </c>
      <c r="AT974">
        <v>0.99343065112629181</v>
      </c>
      <c r="AU974">
        <v>0.98758990422368309</v>
      </c>
      <c r="AV974">
        <v>0.97426689567266067</v>
      </c>
      <c r="AW974">
        <v>0.98135010099209874</v>
      </c>
      <c r="AX974">
        <v>0.99401988417739284</v>
      </c>
      <c r="AY974">
        <v>744.50464215278623</v>
      </c>
      <c r="AZ974">
        <f>_xlfn.STDEV.S(HyperP_results[[#This Row],[Train Time Fold 1]:[Train Time Fold 5]])</f>
        <v>45.612599264698019</v>
      </c>
      <c r="BA974">
        <v>754.09470129013062</v>
      </c>
      <c r="BB974">
        <v>669.14235019683838</v>
      </c>
      <c r="BC974">
        <v>759.47715401649475</v>
      </c>
      <c r="BD974">
        <v>792.6653311252594</v>
      </c>
      <c r="BE974">
        <v>747.14367413520813</v>
      </c>
    </row>
    <row r="975" spans="1:57" x14ac:dyDescent="0.25">
      <c r="A975" t="s">
        <v>11</v>
      </c>
      <c r="B9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0.1431419679786336</v>
      </c>
      <c r="C975">
        <v>96</v>
      </c>
      <c r="D975">
        <v>0.9</v>
      </c>
      <c r="E975">
        <v>0.999</v>
      </c>
      <c r="F975">
        <v>64</v>
      </c>
      <c r="G975">
        <v>5</v>
      </c>
      <c r="H975">
        <v>16</v>
      </c>
      <c r="I975">
        <v>1</v>
      </c>
      <c r="J975">
        <v>0</v>
      </c>
      <c r="K975">
        <v>1</v>
      </c>
      <c r="L975" t="b">
        <v>0</v>
      </c>
      <c r="M9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975">
        <f>STANDARDIZE(HyperP_results[[#This Row],[Nparam]],AVERAGE(M:M),_xlfn.STDEV.S(M:M))</f>
        <v>-0.66668500218934845</v>
      </c>
      <c r="O975">
        <f>STANDARDIZE(HyperP_results[[#This Row],[AvgOACC]],AVERAGE(P:P),_xlfn.STDEV.S(P:P))</f>
        <v>-1.6361987360832355</v>
      </c>
      <c r="P975">
        <v>0.91862428777373517</v>
      </c>
      <c r="Q975">
        <f>_xlfn.STDEV.S(HyperP_results[[#This Row],[OACC Fold 1]:[OACC fold 5]])</f>
        <v>1.1935729103123365E-3</v>
      </c>
      <c r="R975">
        <v>0.9170728358618796</v>
      </c>
      <c r="S975">
        <v>0.91975012013455071</v>
      </c>
      <c r="T975">
        <v>0.91762202237935053</v>
      </c>
      <c r="U975">
        <v>0.91933823024644745</v>
      </c>
      <c r="V975">
        <v>0.91933823024644745</v>
      </c>
      <c r="W975">
        <f>STANDARDIZE(HyperP_results[[#This Row],[AvgROCAUC]],AVERAGE(Y:Y),_xlfn.STDEV.S(Y:Y))</f>
        <v>-1.6643415117683948</v>
      </c>
      <c r="X975">
        <f>_xlfn.STDEV.S(HyperP_results[[#This Row],[ROC_AUC Fold 1]:[ROC_AUC Fold 5]])</f>
        <v>1.1868511246263922E-3</v>
      </c>
      <c r="Y975">
        <v>0.98323472856832228</v>
      </c>
      <c r="Z975">
        <v>0.98175401360128645</v>
      </c>
      <c r="AA975">
        <v>0.98490183089451178</v>
      </c>
      <c r="AB975">
        <v>0.98317126674309907</v>
      </c>
      <c r="AC975">
        <v>0.98374384999400999</v>
      </c>
      <c r="AD975">
        <v>0.98260268160870423</v>
      </c>
      <c r="AE975">
        <v>0.98721585905972831</v>
      </c>
      <c r="AF975">
        <v>0.97380036632071365</v>
      </c>
      <c r="AG975">
        <v>0.97532258064516131</v>
      </c>
      <c r="AH975">
        <v>0.99308571460087458</v>
      </c>
      <c r="AI975">
        <v>0.98905862680297907</v>
      </c>
      <c r="AJ975">
        <v>0.9771767234515617</v>
      </c>
      <c r="AK975">
        <v>0.9815530505554565</v>
      </c>
      <c r="AL975">
        <v>0.99339537613851603</v>
      </c>
      <c r="AM975">
        <v>0.98744015306310429</v>
      </c>
      <c r="AN975">
        <v>0.97603565590738439</v>
      </c>
      <c r="AO975">
        <v>0.97834803659478387</v>
      </c>
      <c r="AP975">
        <v>0.99264490651869708</v>
      </c>
      <c r="AQ975">
        <v>0.98836470999661086</v>
      </c>
      <c r="AR975">
        <v>0.97567775997772133</v>
      </c>
      <c r="AS975">
        <v>0.98033119467712238</v>
      </c>
      <c r="AT975">
        <v>0.99260525088300922</v>
      </c>
      <c r="AU975">
        <v>0.98751702989062884</v>
      </c>
      <c r="AV975">
        <v>0.97009938652760397</v>
      </c>
      <c r="AW975">
        <v>0.98173903196102885</v>
      </c>
      <c r="AX975">
        <v>0.99333740795827841</v>
      </c>
      <c r="AY975">
        <v>960.9651783943176</v>
      </c>
      <c r="AZ975">
        <f>_xlfn.STDEV.S(HyperP_results[[#This Row],[Train Time Fold 1]:[Train Time Fold 5]])</f>
        <v>69.81986617757974</v>
      </c>
      <c r="BA975">
        <v>1042.0421097278595</v>
      </c>
      <c r="BB975">
        <v>935.88897109031677</v>
      </c>
      <c r="BC975">
        <v>934.34098029136658</v>
      </c>
      <c r="BD975">
        <v>1020.965039730072</v>
      </c>
      <c r="BE975">
        <v>871.58879113197327</v>
      </c>
    </row>
    <row r="976" spans="1:57" x14ac:dyDescent="0.25">
      <c r="A976" t="s">
        <v>9</v>
      </c>
      <c r="B9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0.14290016095686492</v>
      </c>
      <c r="C976">
        <v>40</v>
      </c>
      <c r="D976">
        <v>0.9</v>
      </c>
      <c r="E976">
        <v>0.9</v>
      </c>
      <c r="F976">
        <v>128</v>
      </c>
      <c r="G976">
        <v>3</v>
      </c>
      <c r="H976">
        <v>1</v>
      </c>
      <c r="I976">
        <v>1</v>
      </c>
      <c r="J976">
        <v>0</v>
      </c>
      <c r="K976">
        <v>1</v>
      </c>
      <c r="L976" t="b">
        <v>0</v>
      </c>
      <c r="M9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76">
        <f>STANDARDIZE(HyperP_results[[#This Row],[Nparam]],AVERAGE(M:M),_xlfn.STDEV.S(M:M))</f>
        <v>-0.3727646876930587</v>
      </c>
      <c r="O976">
        <f>STANDARDIZE(HyperP_results[[#This Row],[AvgOACC]],AVERAGE(P:P),_xlfn.STDEV.S(P:P))</f>
        <v>-1.634259207107583</v>
      </c>
      <c r="P976">
        <v>0.91867920642548229</v>
      </c>
      <c r="Q976">
        <f>_xlfn.STDEV.S(HyperP_results[[#This Row],[OACC Fold 1]:[OACC fold 5]])</f>
        <v>3.3174258117852095E-3</v>
      </c>
      <c r="R976">
        <v>0.91769067069403443</v>
      </c>
      <c r="S976">
        <v>0.91597446282693762</v>
      </c>
      <c r="T976">
        <v>0.91590581451225372</v>
      </c>
      <c r="U976">
        <v>0.92380037070089926</v>
      </c>
      <c r="V976">
        <v>0.92002471339328618</v>
      </c>
      <c r="W976">
        <f>STANDARDIZE(HyperP_results[[#This Row],[AvgROCAUC]],AVERAGE(Y:Y),_xlfn.STDEV.S(Y:Y))</f>
        <v>-1.5923164834090229</v>
      </c>
      <c r="X976">
        <f>_xlfn.STDEV.S(HyperP_results[[#This Row],[ROC_AUC Fold 1]:[ROC_AUC Fold 5]])</f>
        <v>8.8356664002584928E-4</v>
      </c>
      <c r="Y976">
        <v>0.98370806827113333</v>
      </c>
      <c r="Z976">
        <v>0.98391619732187374</v>
      </c>
      <c r="AA976">
        <v>0.98327798943564415</v>
      </c>
      <c r="AB976">
        <v>0.98312956187009082</v>
      </c>
      <c r="AC976">
        <v>0.98516646454873202</v>
      </c>
      <c r="AD976">
        <v>0.98305012817932591</v>
      </c>
      <c r="AE976">
        <v>0.98798197507960128</v>
      </c>
      <c r="AF976">
        <v>0.97393549615126251</v>
      </c>
      <c r="AG976">
        <v>0.98289290381987771</v>
      </c>
      <c r="AH976">
        <v>0.99232662731303234</v>
      </c>
      <c r="AI976">
        <v>0.98779116700586611</v>
      </c>
      <c r="AJ976">
        <v>0.97528842386550563</v>
      </c>
      <c r="AK976">
        <v>0.98082011524980695</v>
      </c>
      <c r="AL976">
        <v>0.99174183236096336</v>
      </c>
      <c r="AM976">
        <v>0.98860448352679353</v>
      </c>
      <c r="AN976">
        <v>0.97626805033095521</v>
      </c>
      <c r="AO976">
        <v>0.97564018594427604</v>
      </c>
      <c r="AP976">
        <v>0.99316713720091598</v>
      </c>
      <c r="AQ976">
        <v>0.98954822350006266</v>
      </c>
      <c r="AR976">
        <v>0.97886760535423722</v>
      </c>
      <c r="AS976">
        <v>0.98096180122378662</v>
      </c>
      <c r="AT976">
        <v>0.99371286539127845</v>
      </c>
      <c r="AU976">
        <v>0.98780724449570223</v>
      </c>
      <c r="AV976">
        <v>0.97447823739448647</v>
      </c>
      <c r="AW976">
        <v>0.97862569060773474</v>
      </c>
      <c r="AX976">
        <v>0.99259725081452754</v>
      </c>
      <c r="AY976">
        <v>493.32734589576722</v>
      </c>
      <c r="AZ976">
        <f>_xlfn.STDEV.S(HyperP_results[[#This Row],[Train Time Fold 1]:[Train Time Fold 5]])</f>
        <v>41.514480586758992</v>
      </c>
      <c r="BA976">
        <v>498.50198864936829</v>
      </c>
      <c r="BB976">
        <v>464.30388712882996</v>
      </c>
      <c r="BC976">
        <v>451.3924605846405</v>
      </c>
      <c r="BD976">
        <v>493.79707431793213</v>
      </c>
      <c r="BE976">
        <v>558.64131879806519</v>
      </c>
    </row>
    <row r="977" spans="1:57" x14ac:dyDescent="0.25">
      <c r="A977" t="s">
        <v>8</v>
      </c>
      <c r="B9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0.1421408445916337</v>
      </c>
      <c r="C977">
        <v>44</v>
      </c>
      <c r="D977">
        <v>0.9</v>
      </c>
      <c r="E977">
        <v>0.9</v>
      </c>
      <c r="F977">
        <v>64</v>
      </c>
      <c r="G977">
        <v>3</v>
      </c>
      <c r="H977">
        <v>2</v>
      </c>
      <c r="I977">
        <v>1</v>
      </c>
      <c r="J977">
        <v>0</v>
      </c>
      <c r="K977">
        <v>1</v>
      </c>
      <c r="L977" t="b">
        <v>0</v>
      </c>
      <c r="M9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977">
        <f>STANDARDIZE(HyperP_results[[#This Row],[Nparam]],AVERAGE(M:M),_xlfn.STDEV.S(M:M))</f>
        <v>-0.75479967943132242</v>
      </c>
      <c r="O977">
        <f>STANDARDIZE(HyperP_results[[#This Row],[AvgOACC]],AVERAGE(P:P),_xlfn.STDEV.S(P:P))</f>
        <v>-1.6866264894501868</v>
      </c>
      <c r="P977">
        <v>0.9171964028283105</v>
      </c>
      <c r="Q977">
        <f>_xlfn.STDEV.S(HyperP_results[[#This Row],[OACC Fold 1]:[OACC fold 5]])</f>
        <v>2.7721512082392544E-3</v>
      </c>
      <c r="R977">
        <v>0.91659229765909245</v>
      </c>
      <c r="S977">
        <v>0.91755337406466675</v>
      </c>
      <c r="T977">
        <v>0.91302258529553104</v>
      </c>
      <c r="U977">
        <v>0.92064254822544112</v>
      </c>
      <c r="V977">
        <v>0.91817120889682158</v>
      </c>
      <c r="W977">
        <f>STANDARDIZE(HyperP_results[[#This Row],[AvgROCAUC]],AVERAGE(Y:Y),_xlfn.STDEV.S(Y:Y))</f>
        <v>-1.6440215214300293</v>
      </c>
      <c r="X977">
        <f>_xlfn.STDEV.S(HyperP_results[[#This Row],[ROC_AUC Fold 1]:[ROC_AUC Fold 5]])</f>
        <v>1.363164275323122E-3</v>
      </c>
      <c r="Y977">
        <v>0.98336826906677088</v>
      </c>
      <c r="Z977">
        <v>0.98342152789689397</v>
      </c>
      <c r="AA977">
        <v>0.98342730637219644</v>
      </c>
      <c r="AB977">
        <v>0.98122696090077033</v>
      </c>
      <c r="AC977">
        <v>0.98375711547485789</v>
      </c>
      <c r="AD977">
        <v>0.9850084346891359</v>
      </c>
      <c r="AE977">
        <v>0.98644337762696255</v>
      </c>
      <c r="AF977">
        <v>0.97465336180354811</v>
      </c>
      <c r="AG977">
        <v>0.98098697498960385</v>
      </c>
      <c r="AH977">
        <v>0.99293443143872373</v>
      </c>
      <c r="AI977">
        <v>0.98759779347784349</v>
      </c>
      <c r="AJ977">
        <v>0.97552468813486759</v>
      </c>
      <c r="AK977">
        <v>0.98058642250341588</v>
      </c>
      <c r="AL977">
        <v>0.99296355915664281</v>
      </c>
      <c r="AM977">
        <v>0.98702066270892286</v>
      </c>
      <c r="AN977">
        <v>0.96976320987599451</v>
      </c>
      <c r="AO977">
        <v>0.97625861403196101</v>
      </c>
      <c r="AP977">
        <v>0.99239317007295302</v>
      </c>
      <c r="AQ977">
        <v>0.98760794920477679</v>
      </c>
      <c r="AR977">
        <v>0.97485785260220281</v>
      </c>
      <c r="AS977">
        <v>0.98007232816491408</v>
      </c>
      <c r="AT977">
        <v>0.99468252539727298</v>
      </c>
      <c r="AU977">
        <v>0.98810826101356275</v>
      </c>
      <c r="AV977">
        <v>0.97461440412151545</v>
      </c>
      <c r="AW977">
        <v>0.9849645785065051</v>
      </c>
      <c r="AX977">
        <v>0.9932944776087419</v>
      </c>
      <c r="AY977">
        <v>681.20393443107605</v>
      </c>
      <c r="AZ977">
        <f>_xlfn.STDEV.S(HyperP_results[[#This Row],[Train Time Fold 1]:[Train Time Fold 5]])</f>
        <v>48.056965497247297</v>
      </c>
      <c r="BA977">
        <v>744.85665416717529</v>
      </c>
      <c r="BB977">
        <v>619.57940411567688</v>
      </c>
      <c r="BC977">
        <v>655.20845580101013</v>
      </c>
      <c r="BD977">
        <v>707.77620267868042</v>
      </c>
      <c r="BE977">
        <v>678.59895539283752</v>
      </c>
    </row>
    <row r="978" spans="1:57" x14ac:dyDescent="0.25">
      <c r="A978" t="s">
        <v>0</v>
      </c>
      <c r="B9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0.14167974474180922</v>
      </c>
      <c r="C978">
        <v>64</v>
      </c>
      <c r="D978">
        <v>0.85</v>
      </c>
      <c r="E978">
        <v>0.9</v>
      </c>
      <c r="F978">
        <v>64</v>
      </c>
      <c r="G978">
        <v>4</v>
      </c>
      <c r="H978">
        <v>2</v>
      </c>
      <c r="I978">
        <v>1</v>
      </c>
      <c r="J978">
        <v>0</v>
      </c>
      <c r="K978">
        <v>1</v>
      </c>
      <c r="L978" t="b">
        <v>0</v>
      </c>
      <c r="M9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78">
        <f>STANDARDIZE(HyperP_results[[#This Row],[Nparam]],AVERAGE(M:M),_xlfn.STDEV.S(M:M))</f>
        <v>-0.71074234081033538</v>
      </c>
      <c r="O978">
        <f>STANDARDIZE(HyperP_results[[#This Row],[AvgOACC]],AVERAGE(P:P),_xlfn.STDEV.S(P:P))</f>
        <v>-1.6483207921810632</v>
      </c>
      <c r="P978">
        <v>0.9182810462003157</v>
      </c>
      <c r="Q978">
        <f>_xlfn.STDEV.S(HyperP_results[[#This Row],[OACC Fold 1]:[OACC fold 5]])</f>
        <v>2.7963552040214629E-3</v>
      </c>
      <c r="R978">
        <v>0.91830850552618937</v>
      </c>
      <c r="S978">
        <v>0.91872039541429262</v>
      </c>
      <c r="T978">
        <v>0.92263334935127339</v>
      </c>
      <c r="U978">
        <v>0.91638635271504087</v>
      </c>
      <c r="V978">
        <v>0.91535662799478268</v>
      </c>
      <c r="W978">
        <f>STANDARDIZE(HyperP_results[[#This Row],[AvgROCAUC]],AVERAGE(Y:Y),_xlfn.STDEV.S(Y:Y))</f>
        <v>-1.6730185506760376</v>
      </c>
      <c r="X978">
        <f>_xlfn.STDEV.S(HyperP_results[[#This Row],[ROC_AUC Fold 1]:[ROC_AUC Fold 5]])</f>
        <v>3.8118015689088549E-4</v>
      </c>
      <c r="Y978">
        <v>0.98317770412679995</v>
      </c>
      <c r="Z978">
        <v>0.98328022028153772</v>
      </c>
      <c r="AA978">
        <v>0.98305414726952423</v>
      </c>
      <c r="AB978">
        <v>0.9837641919238922</v>
      </c>
      <c r="AC978">
        <v>0.98273438131962509</v>
      </c>
      <c r="AD978">
        <v>0.98305557983942082</v>
      </c>
      <c r="AE978">
        <v>0.9867641365693548</v>
      </c>
      <c r="AF978">
        <v>0.97482454230278393</v>
      </c>
      <c r="AG978">
        <v>0.9807490494861284</v>
      </c>
      <c r="AH978">
        <v>0.99289672914112126</v>
      </c>
      <c r="AI978">
        <v>0.98730513879782811</v>
      </c>
      <c r="AJ978">
        <v>0.97464469631153705</v>
      </c>
      <c r="AK978">
        <v>0.97989277015386456</v>
      </c>
      <c r="AL978">
        <v>0.99265253315489776</v>
      </c>
      <c r="AM978">
        <v>0.98790985302261625</v>
      </c>
      <c r="AN978">
        <v>0.97617293359492741</v>
      </c>
      <c r="AO978">
        <v>0.98023881661022993</v>
      </c>
      <c r="AP978">
        <v>0.99353940609674729</v>
      </c>
      <c r="AQ978">
        <v>0.98718673247346267</v>
      </c>
      <c r="AR978">
        <v>0.9733951249571352</v>
      </c>
      <c r="AS978">
        <v>0.98013218083526388</v>
      </c>
      <c r="AT978">
        <v>0.99286016150314182</v>
      </c>
      <c r="AU978">
        <v>0.9873656198648717</v>
      </c>
      <c r="AV978">
        <v>0.97097985976715762</v>
      </c>
      <c r="AW978">
        <v>0.9820689271074674</v>
      </c>
      <c r="AX978">
        <v>0.99299577487227031</v>
      </c>
      <c r="AY978">
        <v>640.73826227188113</v>
      </c>
      <c r="AZ978">
        <f>_xlfn.STDEV.S(HyperP_results[[#This Row],[Train Time Fold 1]:[Train Time Fold 5]])</f>
        <v>54.628600401757723</v>
      </c>
      <c r="BA978">
        <v>700.33314204216003</v>
      </c>
      <c r="BB978">
        <v>561.52931523323059</v>
      </c>
      <c r="BC978">
        <v>623.33421421051025</v>
      </c>
      <c r="BD978">
        <v>682.94813871383667</v>
      </c>
      <c r="BE978">
        <v>635.54650115966797</v>
      </c>
    </row>
    <row r="979" spans="1:57" x14ac:dyDescent="0.25">
      <c r="A979" t="s">
        <v>5</v>
      </c>
      <c r="B9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0.14034632448853468</v>
      </c>
      <c r="C979">
        <v>76</v>
      </c>
      <c r="D979">
        <v>0.85</v>
      </c>
      <c r="E979">
        <v>0.999</v>
      </c>
      <c r="F979">
        <v>64</v>
      </c>
      <c r="G979">
        <v>4</v>
      </c>
      <c r="H979">
        <v>16</v>
      </c>
      <c r="I979">
        <v>1</v>
      </c>
      <c r="J979">
        <v>0</v>
      </c>
      <c r="K979">
        <v>1</v>
      </c>
      <c r="L979" t="b">
        <v>0</v>
      </c>
      <c r="M9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79">
        <f>STANDARDIZE(HyperP_results[[#This Row],[Nparam]],AVERAGE(M:M),_xlfn.STDEV.S(M:M))</f>
        <v>-0.71074234081033538</v>
      </c>
      <c r="O979">
        <f>STANDARDIZE(HyperP_results[[#This Row],[AvgOACC]],AVERAGE(P:P),_xlfn.STDEV.S(P:P))</f>
        <v>-1.6425022052541058</v>
      </c>
      <c r="P979">
        <v>0.91844580215555705</v>
      </c>
      <c r="Q979">
        <f>_xlfn.STDEV.S(HyperP_results[[#This Row],[OACC Fold 1]:[OACC fold 5]])</f>
        <v>3.7906055309339212E-3</v>
      </c>
      <c r="R979">
        <v>0.92064254822544112</v>
      </c>
      <c r="S979">
        <v>0.92304523923937665</v>
      </c>
      <c r="T979">
        <v>0.91384636507173744</v>
      </c>
      <c r="U979">
        <v>0.91933823024644745</v>
      </c>
      <c r="V979">
        <v>0.91535662799478268</v>
      </c>
      <c r="W979">
        <f>STANDARDIZE(HyperP_results[[#This Row],[AvgROCAUC]],AVERAGE(Y:Y),_xlfn.STDEV.S(Y:Y))</f>
        <v>-1.6870544028589487</v>
      </c>
      <c r="X979">
        <f>_xlfn.STDEV.S(HyperP_results[[#This Row],[ROC_AUC Fold 1]:[ROC_AUC Fold 5]])</f>
        <v>1.1269198694867876E-3</v>
      </c>
      <c r="Y979">
        <v>0.98308546221794835</v>
      </c>
      <c r="Z979">
        <v>0.98176272089076333</v>
      </c>
      <c r="AA979">
        <v>0.98475131628551882</v>
      </c>
      <c r="AB979">
        <v>0.98238475662474933</v>
      </c>
      <c r="AC979">
        <v>0.98325546878200942</v>
      </c>
      <c r="AD979">
        <v>0.98327304850670094</v>
      </c>
      <c r="AE979">
        <v>0.98737997097757513</v>
      </c>
      <c r="AF979">
        <v>0.97267766665703836</v>
      </c>
      <c r="AG979">
        <v>0.97758339274045036</v>
      </c>
      <c r="AH979">
        <v>0.99103967913319591</v>
      </c>
      <c r="AI979">
        <v>0.98896183394875303</v>
      </c>
      <c r="AJ979">
        <v>0.97721655138599728</v>
      </c>
      <c r="AK979">
        <v>0.98232007069446914</v>
      </c>
      <c r="AL979">
        <v>0.99357058769221196</v>
      </c>
      <c r="AM979">
        <v>0.98689607421839942</v>
      </c>
      <c r="AN979">
        <v>0.97515677504456799</v>
      </c>
      <c r="AO979">
        <v>0.97738623537099756</v>
      </c>
      <c r="AP979">
        <v>0.99276849824093294</v>
      </c>
      <c r="AQ979">
        <v>0.98799382824997251</v>
      </c>
      <c r="AR979">
        <v>0.97505297430052085</v>
      </c>
      <c r="AS979">
        <v>0.97921374680686757</v>
      </c>
      <c r="AT979">
        <v>0.99265662654720899</v>
      </c>
      <c r="AU979">
        <v>0.98691980949283675</v>
      </c>
      <c r="AV979">
        <v>0.97293637232878816</v>
      </c>
      <c r="AW979">
        <v>0.98143408780371899</v>
      </c>
      <c r="AX979">
        <v>0.99288450641530801</v>
      </c>
      <c r="AY979">
        <v>814.95267972946169</v>
      </c>
      <c r="AZ979">
        <f>_xlfn.STDEV.S(HyperP_results[[#This Row],[Train Time Fold 1]:[Train Time Fold 5]])</f>
        <v>53.104683190508403</v>
      </c>
      <c r="BA979">
        <v>897.40327262878418</v>
      </c>
      <c r="BB979">
        <v>760.98662734031677</v>
      </c>
      <c r="BC979">
        <v>811.27530384063721</v>
      </c>
      <c r="BD979">
        <v>777.56136417388916</v>
      </c>
      <c r="BE979">
        <v>827.53683066368103</v>
      </c>
    </row>
    <row r="980" spans="1:57" x14ac:dyDescent="0.25">
      <c r="A980" t="s">
        <v>2</v>
      </c>
      <c r="B9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0.13996021208695511</v>
      </c>
      <c r="C980">
        <v>44</v>
      </c>
      <c r="D980">
        <v>0.9</v>
      </c>
      <c r="E980">
        <v>0.999</v>
      </c>
      <c r="F980">
        <v>128</v>
      </c>
      <c r="G980">
        <v>3</v>
      </c>
      <c r="H980">
        <v>2</v>
      </c>
      <c r="I980">
        <v>1</v>
      </c>
      <c r="J980">
        <v>0</v>
      </c>
      <c r="K980">
        <v>1</v>
      </c>
      <c r="L980" t="b">
        <v>0</v>
      </c>
      <c r="M9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80">
        <f>STANDARDIZE(HyperP_results[[#This Row],[Nparam]],AVERAGE(M:M),_xlfn.STDEV.S(M:M))</f>
        <v>-0.3727646876930587</v>
      </c>
      <c r="O980">
        <f>STANDARDIZE(HyperP_results[[#This Row],[AvgOACC]],AVERAGE(P:P),_xlfn.STDEV.S(P:P))</f>
        <v>-1.5867407472041182</v>
      </c>
      <c r="P980">
        <v>0.92002471339328606</v>
      </c>
      <c r="Q980">
        <f>_xlfn.STDEV.S(HyperP_results[[#This Row],[OACC Fold 1]:[OACC fold 5]])</f>
        <v>3.2663904038910557E-3</v>
      </c>
      <c r="R980">
        <v>0.91659229765909245</v>
      </c>
      <c r="S980">
        <v>0.92160362463101531</v>
      </c>
      <c r="T980">
        <v>0.91872039541429262</v>
      </c>
      <c r="U980">
        <v>0.92489874373584124</v>
      </c>
      <c r="V980">
        <v>0.91830850552618937</v>
      </c>
      <c r="W980">
        <f>STANDARDIZE(HyperP_results[[#This Row],[AvgROCAUC]],AVERAGE(Y:Y),_xlfn.STDEV.S(Y:Y))</f>
        <v>-1.6588768902745925</v>
      </c>
      <c r="X980">
        <f>_xlfn.STDEV.S(HyperP_results[[#This Row],[ROC_AUC Fold 1]:[ROC_AUC Fold 5]])</f>
        <v>1.5157770355912002E-3</v>
      </c>
      <c r="Y980">
        <v>0.98327064139436027</v>
      </c>
      <c r="Z980">
        <v>0.98284208283046592</v>
      </c>
      <c r="AA980">
        <v>0.98408694258869467</v>
      </c>
      <c r="AB980">
        <v>0.98086923420347816</v>
      </c>
      <c r="AC980">
        <v>0.98480003038276365</v>
      </c>
      <c r="AD980">
        <v>0.98375491696639938</v>
      </c>
      <c r="AE980">
        <v>0.98596017527646629</v>
      </c>
      <c r="AF980">
        <v>0.97342526901908855</v>
      </c>
      <c r="AG980">
        <v>0.98051127250044545</v>
      </c>
      <c r="AH980">
        <v>0.99366610017947155</v>
      </c>
      <c r="AI980">
        <v>0.9877697464270262</v>
      </c>
      <c r="AJ980">
        <v>0.97609944355691047</v>
      </c>
      <c r="AK980">
        <v>0.98088969583556107</v>
      </c>
      <c r="AL980">
        <v>0.99325120255248434</v>
      </c>
      <c r="AM980">
        <v>0.98641477184720605</v>
      </c>
      <c r="AN980">
        <v>0.97213640669449985</v>
      </c>
      <c r="AO980">
        <v>0.97225405453573333</v>
      </c>
      <c r="AP980">
        <v>0.99337080142186918</v>
      </c>
      <c r="AQ980">
        <v>0.98819166721158458</v>
      </c>
      <c r="AR980">
        <v>0.97624366474766755</v>
      </c>
      <c r="AS980">
        <v>0.98151291362205206</v>
      </c>
      <c r="AT980">
        <v>0.99451527082371871</v>
      </c>
      <c r="AU980">
        <v>0.98729587037087418</v>
      </c>
      <c r="AV980">
        <v>0.97507763762393695</v>
      </c>
      <c r="AW980">
        <v>0.98165359710093281</v>
      </c>
      <c r="AX980">
        <v>0.99313947448656059</v>
      </c>
      <c r="AY980">
        <v>425.74433221817014</v>
      </c>
      <c r="AZ980">
        <f>_xlfn.STDEV.S(HyperP_results[[#This Row],[Train Time Fold 1]:[Train Time Fold 5]])</f>
        <v>30.485669620127695</v>
      </c>
      <c r="BA980">
        <v>401.56978368759155</v>
      </c>
      <c r="BB980">
        <v>399.44016051292419</v>
      </c>
      <c r="BC980">
        <v>464.39598846435547</v>
      </c>
      <c r="BD980">
        <v>452.60178589820862</v>
      </c>
      <c r="BE980">
        <v>410.713942527771</v>
      </c>
    </row>
    <row r="981" spans="1:57" x14ac:dyDescent="0.25">
      <c r="A981" t="s">
        <v>9</v>
      </c>
      <c r="B9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0.13900229040295697</v>
      </c>
      <c r="C981">
        <v>24</v>
      </c>
      <c r="D981">
        <v>0.9</v>
      </c>
      <c r="E981">
        <v>0.9</v>
      </c>
      <c r="F981">
        <v>128</v>
      </c>
      <c r="G981">
        <v>2</v>
      </c>
      <c r="H981">
        <v>2</v>
      </c>
      <c r="I981">
        <v>1</v>
      </c>
      <c r="J981">
        <v>0</v>
      </c>
      <c r="K981">
        <v>1</v>
      </c>
      <c r="L981" t="b">
        <v>0</v>
      </c>
      <c r="M9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81">
        <f>STANDARDIZE(HyperP_results[[#This Row],[Nparam]],AVERAGE(M:M),_xlfn.STDEV.S(M:M))</f>
        <v>-0.5440206289663746</v>
      </c>
      <c r="O981">
        <f>STANDARDIZE(HyperP_results[[#This Row],[AvgOACC]],AVERAGE(P:P),_xlfn.STDEV.S(P:P))</f>
        <v>-1.6187429753023714</v>
      </c>
      <c r="P981">
        <v>0.91911855563945899</v>
      </c>
      <c r="Q981">
        <f>_xlfn.STDEV.S(HyperP_results[[#This Row],[OACC Fold 1]:[OACC fold 5]])</f>
        <v>3.0494072827605342E-3</v>
      </c>
      <c r="R981">
        <v>0.9207111965401249</v>
      </c>
      <c r="S981">
        <v>0.92194686620443467</v>
      </c>
      <c r="T981">
        <v>0.91933823024644745</v>
      </c>
      <c r="U981">
        <v>0.91961282350518292</v>
      </c>
      <c r="V981">
        <v>0.91398366170110523</v>
      </c>
      <c r="W981">
        <f>STANDARDIZE(HyperP_results[[#This Row],[AvgROCAUC]],AVERAGE(Y:Y),_xlfn.STDEV.S(Y:Y))</f>
        <v>-1.6770208709378793</v>
      </c>
      <c r="X981">
        <f>_xlfn.STDEV.S(HyperP_results[[#This Row],[ROC_AUC Fold 1]:[ROC_AUC Fold 5]])</f>
        <v>6.7787649461527105E-4</v>
      </c>
      <c r="Y981">
        <v>0.98315140136612844</v>
      </c>
      <c r="Z981">
        <v>0.98285375161700428</v>
      </c>
      <c r="AA981">
        <v>0.98414805125687244</v>
      </c>
      <c r="AB981">
        <v>0.98288939316562418</v>
      </c>
      <c r="AC981">
        <v>0.98347697823743141</v>
      </c>
      <c r="AD981">
        <v>0.9823888325537089</v>
      </c>
      <c r="AE981">
        <v>0.98793745576761371</v>
      </c>
      <c r="AF981">
        <v>0.973901611855578</v>
      </c>
      <c r="AG981">
        <v>0.97728635715558732</v>
      </c>
      <c r="AH981">
        <v>0.99366667469067316</v>
      </c>
      <c r="AI981">
        <v>0.98703593005529999</v>
      </c>
      <c r="AJ981">
        <v>0.97472890711851656</v>
      </c>
      <c r="AK981">
        <v>0.98292854809006114</v>
      </c>
      <c r="AL981">
        <v>0.99373890511148932</v>
      </c>
      <c r="AM981">
        <v>0.98808682114559299</v>
      </c>
      <c r="AN981">
        <v>0.9738913539868298</v>
      </c>
      <c r="AO981">
        <v>0.97984569001366362</v>
      </c>
      <c r="AP981">
        <v>0.99254406544004314</v>
      </c>
      <c r="AQ981">
        <v>0.98775259839047647</v>
      </c>
      <c r="AR981">
        <v>0.97487444294588221</v>
      </c>
      <c r="AS981">
        <v>0.98048921760826957</v>
      </c>
      <c r="AT981">
        <v>0.99321161873069685</v>
      </c>
      <c r="AU981">
        <v>0.9862745012940114</v>
      </c>
      <c r="AV981">
        <v>0.97142220721191119</v>
      </c>
      <c r="AW981">
        <v>0.97957278857007068</v>
      </c>
      <c r="AX981">
        <v>0.99274712642423479</v>
      </c>
      <c r="AY981">
        <v>425.6824863433838</v>
      </c>
      <c r="AZ981">
        <f>_xlfn.STDEV.S(HyperP_results[[#This Row],[Train Time Fold 1]:[Train Time Fold 5]])</f>
        <v>16.845975562577134</v>
      </c>
      <c r="BA981">
        <v>419.88065242767334</v>
      </c>
      <c r="BB981">
        <v>413.610520362854</v>
      </c>
      <c r="BC981">
        <v>428.15058851242065</v>
      </c>
      <c r="BD981">
        <v>453.76908659934998</v>
      </c>
      <c r="BE981">
        <v>413.00158381462097</v>
      </c>
    </row>
    <row r="982" spans="1:57" x14ac:dyDescent="0.25">
      <c r="A982" t="s">
        <v>2</v>
      </c>
      <c r="B9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0.13864418098078707</v>
      </c>
      <c r="C982">
        <v>52</v>
      </c>
      <c r="D982">
        <v>0.9</v>
      </c>
      <c r="E982">
        <v>0.999</v>
      </c>
      <c r="F982">
        <v>128</v>
      </c>
      <c r="G982">
        <v>3</v>
      </c>
      <c r="H982">
        <v>8</v>
      </c>
      <c r="I982">
        <v>1</v>
      </c>
      <c r="J982">
        <v>0</v>
      </c>
      <c r="K982">
        <v>1</v>
      </c>
      <c r="L982" t="b">
        <v>0</v>
      </c>
      <c r="M9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82">
        <f>STANDARDIZE(HyperP_results[[#This Row],[Nparam]],AVERAGE(M:M),_xlfn.STDEV.S(M:M))</f>
        <v>-0.3727646876930587</v>
      </c>
      <c r="O982">
        <f>STANDARDIZE(HyperP_results[[#This Row],[AvgOACC]],AVERAGE(P:P),_xlfn.STDEV.S(P:P))</f>
        <v>-1.6085604481802001</v>
      </c>
      <c r="P982">
        <v>0.91940687856113124</v>
      </c>
      <c r="Q982">
        <f>_xlfn.STDEV.S(HyperP_results[[#This Row],[OACC Fold 1]:[OACC fold 5]])</f>
        <v>1.9221528111484671E-3</v>
      </c>
      <c r="R982">
        <v>0.9207111965401249</v>
      </c>
      <c r="S982">
        <v>0.92180956957506688</v>
      </c>
      <c r="T982">
        <v>0.9170041875471957</v>
      </c>
      <c r="U982">
        <v>0.91933823024644745</v>
      </c>
      <c r="V982">
        <v>0.91817120889682158</v>
      </c>
      <c r="W982">
        <f>STANDARDIZE(HyperP_results[[#This Row],[AvgROCAUC]],AVERAGE(Y:Y),_xlfn.STDEV.S(Y:Y))</f>
        <v>-1.6466501196310794</v>
      </c>
      <c r="X982">
        <f>_xlfn.STDEV.S(HyperP_results[[#This Row],[ROC_AUC Fold 1]:[ROC_AUC Fold 5]])</f>
        <v>5.8751377351784874E-4</v>
      </c>
      <c r="Y982">
        <v>0.98335099423995531</v>
      </c>
      <c r="Z982">
        <v>0.98359459385511838</v>
      </c>
      <c r="AA982">
        <v>0.98416960368792761</v>
      </c>
      <c r="AB982">
        <v>0.98267925902854447</v>
      </c>
      <c r="AC982">
        <v>0.98340451867241319</v>
      </c>
      <c r="AD982">
        <v>0.98290699595577335</v>
      </c>
      <c r="AE982">
        <v>0.98755646651686735</v>
      </c>
      <c r="AF982">
        <v>0.97348111330093778</v>
      </c>
      <c r="AG982">
        <v>0.98238935424463858</v>
      </c>
      <c r="AH982">
        <v>0.99236761868726375</v>
      </c>
      <c r="AI982">
        <v>0.98789015882090958</v>
      </c>
      <c r="AJ982">
        <v>0.97646183887665594</v>
      </c>
      <c r="AK982">
        <v>0.98131861522010322</v>
      </c>
      <c r="AL982">
        <v>0.99265995871217805</v>
      </c>
      <c r="AM982">
        <v>0.98777936205831995</v>
      </c>
      <c r="AN982">
        <v>0.97478941743452552</v>
      </c>
      <c r="AO982">
        <v>0.9756546664290382</v>
      </c>
      <c r="AP982">
        <v>0.99349605922658957</v>
      </c>
      <c r="AQ982">
        <v>0.98717724222151371</v>
      </c>
      <c r="AR982">
        <v>0.9737588904615152</v>
      </c>
      <c r="AS982">
        <v>0.98199247757381336</v>
      </c>
      <c r="AT982">
        <v>0.99336231301886613</v>
      </c>
      <c r="AU982">
        <v>0.9866851379375331</v>
      </c>
      <c r="AV982">
        <v>0.97294825960629028</v>
      </c>
      <c r="AW982">
        <v>0.98131958058575419</v>
      </c>
      <c r="AX982">
        <v>0.99260797981121685</v>
      </c>
      <c r="AY982">
        <v>470.33332519531251</v>
      </c>
      <c r="AZ982">
        <f>_xlfn.STDEV.S(HyperP_results[[#This Row],[Train Time Fold 1]:[Train Time Fold 5]])</f>
        <v>21.613790348670708</v>
      </c>
      <c r="BA982">
        <v>452.22142314910889</v>
      </c>
      <c r="BB982">
        <v>461.9368007183075</v>
      </c>
      <c r="BC982">
        <v>450.89576959609985</v>
      </c>
      <c r="BD982">
        <v>497.59268474578857</v>
      </c>
      <c r="BE982">
        <v>489.01994776725769</v>
      </c>
    </row>
    <row r="983" spans="1:57" x14ac:dyDescent="0.25">
      <c r="A983" t="s">
        <v>2</v>
      </c>
      <c r="B9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0.13802948794796169</v>
      </c>
      <c r="C983">
        <v>32</v>
      </c>
      <c r="D983">
        <v>0.9</v>
      </c>
      <c r="E983">
        <v>0.999</v>
      </c>
      <c r="F983">
        <v>128</v>
      </c>
      <c r="G983">
        <v>2</v>
      </c>
      <c r="H983">
        <v>8</v>
      </c>
      <c r="I983">
        <v>1</v>
      </c>
      <c r="J983">
        <v>0</v>
      </c>
      <c r="K983">
        <v>1</v>
      </c>
      <c r="L983" t="b">
        <v>0</v>
      </c>
      <c r="M9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83">
        <f>STANDARDIZE(HyperP_results[[#This Row],[Nparam]],AVERAGE(M:M),_xlfn.STDEV.S(M:M))</f>
        <v>-0.5440206289663746</v>
      </c>
      <c r="O983">
        <f>STANDARDIZE(HyperP_results[[#This Row],[AvgOACC]],AVERAGE(P:P),_xlfn.STDEV.S(P:P))</f>
        <v>-1.6439568519858412</v>
      </c>
      <c r="P983">
        <v>0.91840461316674682</v>
      </c>
      <c r="Q983">
        <f>_xlfn.STDEV.S(HyperP_results[[#This Row],[OACC Fold 1]:[OACC fold 5]])</f>
        <v>4.8018502452495974E-3</v>
      </c>
      <c r="R983">
        <v>0.9216722729456992</v>
      </c>
      <c r="S983">
        <v>0.91789661563808611</v>
      </c>
      <c r="T983">
        <v>0.92407496395963484</v>
      </c>
      <c r="U983">
        <v>0.91679824260314413</v>
      </c>
      <c r="V983">
        <v>0.91158097068716959</v>
      </c>
      <c r="W983">
        <f>STANDARDIZE(HyperP_results[[#This Row],[AvgROCAUC]],AVERAGE(Y:Y),_xlfn.STDEV.S(Y:Y))</f>
        <v>-1.6588241393504044</v>
      </c>
      <c r="X983">
        <f>_xlfn.STDEV.S(HyperP_results[[#This Row],[ROC_AUC Fold 1]:[ROC_AUC Fold 5]])</f>
        <v>1.5669983853798075E-3</v>
      </c>
      <c r="Y983">
        <v>0.98327098806700097</v>
      </c>
      <c r="Z983">
        <v>0.9842491831376573</v>
      </c>
      <c r="AA983">
        <v>0.98286670381058994</v>
      </c>
      <c r="AB983">
        <v>0.98490614562028966</v>
      </c>
      <c r="AC983">
        <v>0.9835058366986752</v>
      </c>
      <c r="AD983">
        <v>0.9808270710677931</v>
      </c>
      <c r="AE983">
        <v>0.9879120230497388</v>
      </c>
      <c r="AF983">
        <v>0.97696104898373037</v>
      </c>
      <c r="AG983">
        <v>0.98167342422622217</v>
      </c>
      <c r="AH983">
        <v>0.99339070823500319</v>
      </c>
      <c r="AI983">
        <v>0.98767379264995403</v>
      </c>
      <c r="AJ983">
        <v>0.97480024929953946</v>
      </c>
      <c r="AK983">
        <v>0.97916421612309157</v>
      </c>
      <c r="AL983">
        <v>0.99312133429537142</v>
      </c>
      <c r="AM983">
        <v>0.98936089711428832</v>
      </c>
      <c r="AN983">
        <v>0.97695930847892476</v>
      </c>
      <c r="AO983">
        <v>0.97938558189271063</v>
      </c>
      <c r="AP983">
        <v>0.99402344614684235</v>
      </c>
      <c r="AQ983">
        <v>0.98780394605447608</v>
      </c>
      <c r="AR983">
        <v>0.97291226448562906</v>
      </c>
      <c r="AS983">
        <v>0.98134141270124164</v>
      </c>
      <c r="AT983">
        <v>0.99337054289182869</v>
      </c>
      <c r="AU983">
        <v>0.98517502088530529</v>
      </c>
      <c r="AV983">
        <v>0.97110554643333535</v>
      </c>
      <c r="AW983">
        <v>0.97727499554446617</v>
      </c>
      <c r="AX983">
        <v>0.99213051791437956</v>
      </c>
      <c r="AY983">
        <v>352.75764999389651</v>
      </c>
      <c r="AZ983">
        <f>_xlfn.STDEV.S(HyperP_results[[#This Row],[Train Time Fold 1]:[Train Time Fold 5]])</f>
        <v>29.754120499280202</v>
      </c>
      <c r="BA983">
        <v>380.87486910820007</v>
      </c>
      <c r="BB983">
        <v>385.57927918434143</v>
      </c>
      <c r="BC983">
        <v>346.9128429889679</v>
      </c>
      <c r="BD983">
        <v>333.00661969184875</v>
      </c>
      <c r="BE983">
        <v>317.41463899612427</v>
      </c>
    </row>
    <row r="984" spans="1:57" x14ac:dyDescent="0.25">
      <c r="A984" t="s">
        <v>6</v>
      </c>
      <c r="B9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0.13789467579786752</v>
      </c>
      <c r="C984">
        <v>44</v>
      </c>
      <c r="D984">
        <v>0.85</v>
      </c>
      <c r="E984">
        <v>0.999</v>
      </c>
      <c r="F984">
        <v>128</v>
      </c>
      <c r="G984">
        <v>3</v>
      </c>
      <c r="H984">
        <v>2</v>
      </c>
      <c r="I984">
        <v>1</v>
      </c>
      <c r="J984">
        <v>0</v>
      </c>
      <c r="K984">
        <v>1</v>
      </c>
      <c r="L984" t="b">
        <v>0</v>
      </c>
      <c r="M9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84">
        <f>STANDARDIZE(HyperP_results[[#This Row],[Nparam]],AVERAGE(M:M),_xlfn.STDEV.S(M:M))</f>
        <v>-0.3727646876930587</v>
      </c>
      <c r="O984">
        <f>STANDARDIZE(HyperP_results[[#This Row],[AvgOACC]],AVERAGE(P:P),_xlfn.STDEV.S(P:P))</f>
        <v>-1.599347685545855</v>
      </c>
      <c r="P984">
        <v>0.91966774215692992</v>
      </c>
      <c r="Q984">
        <f>_xlfn.STDEV.S(HyperP_results[[#This Row],[OACC Fold 1]:[OACC fold 5]])</f>
        <v>2.4552691393310328E-3</v>
      </c>
      <c r="R984">
        <v>0.92064254822544112</v>
      </c>
      <c r="S984">
        <v>0.92084849316949269</v>
      </c>
      <c r="T984">
        <v>0.91542527630946657</v>
      </c>
      <c r="U984">
        <v>0.92160362463101531</v>
      </c>
      <c r="V984">
        <v>0.9198187684492346</v>
      </c>
      <c r="W984">
        <f>STANDARDIZE(HyperP_results[[#This Row],[AvgROCAUC]],AVERAGE(Y:Y),_xlfn.STDEV.S(Y:Y))</f>
        <v>-1.6607893851273661</v>
      </c>
      <c r="X984">
        <f>_xlfn.STDEV.S(HyperP_results[[#This Row],[ROC_AUC Fold 1]:[ROC_AUC Fold 5]])</f>
        <v>1.121419922576031E-3</v>
      </c>
      <c r="Y984">
        <v>0.98325807271141963</v>
      </c>
      <c r="Z984">
        <v>0.98352524639754424</v>
      </c>
      <c r="AA984">
        <v>0.98386900708465053</v>
      </c>
      <c r="AB984">
        <v>0.98127026619381275</v>
      </c>
      <c r="AC984">
        <v>0.98390940483666178</v>
      </c>
      <c r="AD984">
        <v>0.98371643904442896</v>
      </c>
      <c r="AE984">
        <v>0.98664146734726432</v>
      </c>
      <c r="AF984">
        <v>0.97585871692948278</v>
      </c>
      <c r="AG984">
        <v>0.98022652676290623</v>
      </c>
      <c r="AH984">
        <v>0.99256904231453091</v>
      </c>
      <c r="AI984">
        <v>0.98941037373268026</v>
      </c>
      <c r="AJ984">
        <v>0.97752088050286523</v>
      </c>
      <c r="AK984">
        <v>0.97679038198776202</v>
      </c>
      <c r="AL984">
        <v>0.99345641795368189</v>
      </c>
      <c r="AM984">
        <v>0.98723217766368898</v>
      </c>
      <c r="AN984">
        <v>0.97217903054622967</v>
      </c>
      <c r="AO984">
        <v>0.97522010336838338</v>
      </c>
      <c r="AP984">
        <v>0.99169332925277176</v>
      </c>
      <c r="AQ984">
        <v>0.98834301936995128</v>
      </c>
      <c r="AR984">
        <v>0.97355614016766612</v>
      </c>
      <c r="AS984">
        <v>0.98120975167825109</v>
      </c>
      <c r="AT984">
        <v>0.99432437511422</v>
      </c>
      <c r="AU984">
        <v>0.98765500503735626</v>
      </c>
      <c r="AV984">
        <v>0.97382228927486125</v>
      </c>
      <c r="AW984">
        <v>0.98191959246717764</v>
      </c>
      <c r="AX984">
        <v>0.99300233866274812</v>
      </c>
      <c r="AY984">
        <v>437.73693985939025</v>
      </c>
      <c r="AZ984">
        <f>_xlfn.STDEV.S(HyperP_results[[#This Row],[Train Time Fold 1]:[Train Time Fold 5]])</f>
        <v>23.658698743193103</v>
      </c>
      <c r="BA984">
        <v>455.42862105369568</v>
      </c>
      <c r="BB984">
        <v>443.33063411712646</v>
      </c>
      <c r="BC984">
        <v>426.23759269714355</v>
      </c>
      <c r="BD984">
        <v>460.93826270103455</v>
      </c>
      <c r="BE984">
        <v>402.74958872795105</v>
      </c>
    </row>
    <row r="985" spans="1:57" x14ac:dyDescent="0.25">
      <c r="A985" t="s">
        <v>11</v>
      </c>
      <c r="B9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0.13734554741738783</v>
      </c>
      <c r="C985">
        <v>64</v>
      </c>
      <c r="D985">
        <v>0.9</v>
      </c>
      <c r="E985">
        <v>0.999</v>
      </c>
      <c r="F985">
        <v>64</v>
      </c>
      <c r="G985">
        <v>4</v>
      </c>
      <c r="H985">
        <v>2</v>
      </c>
      <c r="I985">
        <v>1</v>
      </c>
      <c r="J985">
        <v>0</v>
      </c>
      <c r="K985">
        <v>1</v>
      </c>
      <c r="L985" t="b">
        <v>0</v>
      </c>
      <c r="M9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85">
        <f>STANDARDIZE(HyperP_results[[#This Row],[Nparam]],AVERAGE(M:M),_xlfn.STDEV.S(M:M))</f>
        <v>-0.71074234081033538</v>
      </c>
      <c r="O985">
        <f>STANDARDIZE(HyperP_results[[#This Row],[AvgOACC]],AVERAGE(P:P),_xlfn.STDEV.S(P:P))</f>
        <v>-1.6706253754010583</v>
      </c>
      <c r="P985">
        <v>0.91764948170522409</v>
      </c>
      <c r="Q985">
        <f>_xlfn.STDEV.S(HyperP_results[[#This Row],[OACC Fold 1]:[OACC fold 5]])</f>
        <v>2.9807126694261416E-3</v>
      </c>
      <c r="R985">
        <v>0.91631770440035698</v>
      </c>
      <c r="S985">
        <v>0.9198187684492346</v>
      </c>
      <c r="T985">
        <v>0.92091714148417658</v>
      </c>
      <c r="U985">
        <v>0.9133658268689504</v>
      </c>
      <c r="V985">
        <v>0.91782796732340222</v>
      </c>
      <c r="W985">
        <f>STANDARDIZE(HyperP_results[[#This Row],[AvgROCAUC]],AVERAGE(Y:Y),_xlfn.STDEV.S(Y:Y))</f>
        <v>-1.6784462327930647</v>
      </c>
      <c r="X985">
        <f>_xlfn.STDEV.S(HyperP_results[[#This Row],[ROC_AUC Fold 1]:[ROC_AUC Fold 5]])</f>
        <v>7.0098970031306498E-4</v>
      </c>
      <c r="Y985">
        <v>0.98314203406184131</v>
      </c>
      <c r="Z985">
        <v>0.98267051544895356</v>
      </c>
      <c r="AA985">
        <v>0.98355341008396169</v>
      </c>
      <c r="AB985">
        <v>0.98394398473073796</v>
      </c>
      <c r="AC985">
        <v>0.98219853866841811</v>
      </c>
      <c r="AD985">
        <v>0.98334372137713466</v>
      </c>
      <c r="AE985">
        <v>0.98784809887299407</v>
      </c>
      <c r="AF985">
        <v>0.97436799307945665</v>
      </c>
      <c r="AG985">
        <v>0.9788708192241431</v>
      </c>
      <c r="AH985">
        <v>0.99237533150014456</v>
      </c>
      <c r="AI985">
        <v>0.98751299846246343</v>
      </c>
      <c r="AJ985">
        <v>0.97649629716860609</v>
      </c>
      <c r="AK985">
        <v>0.98026280223370776</v>
      </c>
      <c r="AL985">
        <v>0.99237462772392293</v>
      </c>
      <c r="AM985">
        <v>0.988319660233549</v>
      </c>
      <c r="AN985">
        <v>0.9764867429081836</v>
      </c>
      <c r="AO985">
        <v>0.97886963108180358</v>
      </c>
      <c r="AP985">
        <v>0.99344135139742096</v>
      </c>
      <c r="AQ985">
        <v>0.98675274633810339</v>
      </c>
      <c r="AR985">
        <v>0.97374057812903891</v>
      </c>
      <c r="AS985">
        <v>0.9785688825521297</v>
      </c>
      <c r="AT985">
        <v>0.99226119048717476</v>
      </c>
      <c r="AU985">
        <v>0.98897266479523527</v>
      </c>
      <c r="AV985">
        <v>0.9736551637815023</v>
      </c>
      <c r="AW985">
        <v>0.97971388047288055</v>
      </c>
      <c r="AX985">
        <v>0.99256808000826846</v>
      </c>
      <c r="AY985">
        <v>669.17914752960201</v>
      </c>
      <c r="AZ985">
        <f>_xlfn.STDEV.S(HyperP_results[[#This Row],[Train Time Fold 1]:[Train Time Fold 5]])</f>
        <v>20.277003688471218</v>
      </c>
      <c r="BA985">
        <v>676.10588145256042</v>
      </c>
      <c r="BB985">
        <v>664.02827119827271</v>
      </c>
      <c r="BC985">
        <v>663.90082669258118</v>
      </c>
      <c r="BD985">
        <v>643.21646523475647</v>
      </c>
      <c r="BE985">
        <v>698.64429306983948</v>
      </c>
    </row>
    <row r="986" spans="1:57" x14ac:dyDescent="0.25">
      <c r="A986" t="s">
        <v>8</v>
      </c>
      <c r="B9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0.13698744102462276</v>
      </c>
      <c r="C986">
        <v>16</v>
      </c>
      <c r="D986">
        <v>0.9</v>
      </c>
      <c r="E986">
        <v>0.9</v>
      </c>
      <c r="F986">
        <v>64</v>
      </c>
      <c r="G986">
        <v>1</v>
      </c>
      <c r="H986">
        <v>16</v>
      </c>
      <c r="I986">
        <v>1</v>
      </c>
      <c r="J986">
        <v>0</v>
      </c>
      <c r="K986">
        <v>1</v>
      </c>
      <c r="L986" t="b">
        <v>0</v>
      </c>
      <c r="M9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986">
        <f>STANDARDIZE(HyperP_results[[#This Row],[Nparam]],AVERAGE(M:M),_xlfn.STDEV.S(M:M))</f>
        <v>-0.84173233469946906</v>
      </c>
      <c r="O986">
        <f>STANDARDIZE(HyperP_results[[#This Row],[AvgOACC]],AVERAGE(P:P),_xlfn.STDEV.S(P:P))</f>
        <v>-1.739963536280617</v>
      </c>
      <c r="P986">
        <v>0.91568613990526515</v>
      </c>
      <c r="Q986">
        <f>_xlfn.STDEV.S(HyperP_results[[#This Row],[OACC Fold 1]:[OACC fold 5]])</f>
        <v>2.1343996404161593E-3</v>
      </c>
      <c r="R986">
        <v>0.91487608979199564</v>
      </c>
      <c r="S986">
        <v>0.91727878080593117</v>
      </c>
      <c r="T986">
        <v>0.9124047504633761</v>
      </c>
      <c r="U986">
        <v>0.91618040777098919</v>
      </c>
      <c r="V986">
        <v>0.91769067069403443</v>
      </c>
      <c r="W986">
        <f>STANDARDIZE(HyperP_results[[#This Row],[AvgROCAUC]],AVERAGE(Y:Y),_xlfn.STDEV.S(Y:Y))</f>
        <v>-1.6453088358284871</v>
      </c>
      <c r="X986">
        <f>_xlfn.STDEV.S(HyperP_results[[#This Row],[ROC_AUC Fold 1]:[ROC_AUC Fold 5]])</f>
        <v>1.0083594796504258E-3</v>
      </c>
      <c r="Y986">
        <v>0.98335980899353426</v>
      </c>
      <c r="Z986">
        <v>0.98369103353252407</v>
      </c>
      <c r="AA986">
        <v>0.98470114032912603</v>
      </c>
      <c r="AB986">
        <v>0.98221684421562261</v>
      </c>
      <c r="AC986">
        <v>0.98369153421824562</v>
      </c>
      <c r="AD986">
        <v>0.98249849267215306</v>
      </c>
      <c r="AE986">
        <v>0.98773526710719195</v>
      </c>
      <c r="AF986">
        <v>0.97434640341346335</v>
      </c>
      <c r="AG986">
        <v>0.98052434206617956</v>
      </c>
      <c r="AH986">
        <v>0.99367151494754624</v>
      </c>
      <c r="AI986">
        <v>0.98887341257693706</v>
      </c>
      <c r="AJ986">
        <v>0.97646433853781289</v>
      </c>
      <c r="AK986">
        <v>0.9815243866215172</v>
      </c>
      <c r="AL986">
        <v>0.99267002702098539</v>
      </c>
      <c r="AM986">
        <v>0.98760903904062036</v>
      </c>
      <c r="AN986">
        <v>0.97276021102324639</v>
      </c>
      <c r="AO986">
        <v>0.97709380383769973</v>
      </c>
      <c r="AP986">
        <v>0.99311999855682787</v>
      </c>
      <c r="AQ986">
        <v>0.9874796572012976</v>
      </c>
      <c r="AR986">
        <v>0.97469791132016925</v>
      </c>
      <c r="AS986">
        <v>0.98226318837996796</v>
      </c>
      <c r="AT986">
        <v>0.99302652558433402</v>
      </c>
      <c r="AU986">
        <v>0.98745405088125282</v>
      </c>
      <c r="AV986">
        <v>0.97379536699839953</v>
      </c>
      <c r="AW986">
        <v>0.97758873938097779</v>
      </c>
      <c r="AX986">
        <v>0.99301135848861266</v>
      </c>
      <c r="AY986">
        <v>783.1574356079102</v>
      </c>
      <c r="AZ986">
        <f>_xlfn.STDEV.S(HyperP_results[[#This Row],[Train Time Fold 1]:[Train Time Fold 5]])</f>
        <v>52.895360237918581</v>
      </c>
      <c r="BA986">
        <v>809.80258703231812</v>
      </c>
      <c r="BB986">
        <v>777.25520849227905</v>
      </c>
      <c r="BC986">
        <v>715.92044305801392</v>
      </c>
      <c r="BD986">
        <v>757.18448495864868</v>
      </c>
      <c r="BE986">
        <v>855.62445449829102</v>
      </c>
    </row>
    <row r="987" spans="1:57" x14ac:dyDescent="0.25">
      <c r="A987" t="s">
        <v>2</v>
      </c>
      <c r="B9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0.13449774457863448</v>
      </c>
      <c r="C987">
        <v>80</v>
      </c>
      <c r="D987">
        <v>0.9</v>
      </c>
      <c r="E987">
        <v>0.999</v>
      </c>
      <c r="F987">
        <v>128</v>
      </c>
      <c r="G987">
        <v>5</v>
      </c>
      <c r="H987">
        <v>1</v>
      </c>
      <c r="I987">
        <v>1</v>
      </c>
      <c r="J987">
        <v>0</v>
      </c>
      <c r="K987">
        <v>1</v>
      </c>
      <c r="L987" t="b">
        <v>0</v>
      </c>
      <c r="M9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987">
        <f>STANDARDIZE(HyperP_results[[#This Row],[Nparam]],AVERAGE(M:M),_xlfn.STDEV.S(M:M))</f>
        <v>-3.0252805146426913E-2</v>
      </c>
      <c r="O987">
        <f>STANDARDIZE(HyperP_results[[#This Row],[AvgOACC]],AVERAGE(P:P),_xlfn.STDEV.S(P:P))</f>
        <v>-1.6090453304241092</v>
      </c>
      <c r="P987">
        <v>0.91939314889819457</v>
      </c>
      <c r="Q987">
        <f>_xlfn.STDEV.S(HyperP_results[[#This Row],[OACC Fold 1]:[OACC fold 5]])</f>
        <v>1.5506011685082846E-3</v>
      </c>
      <c r="R987">
        <v>0.91714148417656349</v>
      </c>
      <c r="S987">
        <v>0.91926958193176356</v>
      </c>
      <c r="T987">
        <v>0.92091714148417658</v>
      </c>
      <c r="U987">
        <v>0.9188576920436603</v>
      </c>
      <c r="V987">
        <v>0.92077984485480879</v>
      </c>
      <c r="W987">
        <f>STANDARDIZE(HyperP_results[[#This Row],[AvgROCAUC]],AVERAGE(Y:Y),_xlfn.STDEV.S(Y:Y))</f>
        <v>-1.5919404572818332</v>
      </c>
      <c r="X987">
        <f>_xlfn.STDEV.S(HyperP_results[[#This Row],[ROC_AUC Fold 1]:[ROC_AUC Fold 5]])</f>
        <v>7.2376618428837171E-4</v>
      </c>
      <c r="Y987">
        <v>0.98371053946898424</v>
      </c>
      <c r="Z987">
        <v>0.98430631946270708</v>
      </c>
      <c r="AA987">
        <v>0.98371094720013952</v>
      </c>
      <c r="AB987">
        <v>0.98426611989459312</v>
      </c>
      <c r="AC987">
        <v>0.98375451079839304</v>
      </c>
      <c r="AD987">
        <v>0.98251479998908797</v>
      </c>
      <c r="AE987">
        <v>0.98774628120040886</v>
      </c>
      <c r="AF987">
        <v>0.9770456115948728</v>
      </c>
      <c r="AG987">
        <v>0.98212870551892129</v>
      </c>
      <c r="AH987">
        <v>0.99239416110477596</v>
      </c>
      <c r="AI987">
        <v>0.98776937993355673</v>
      </c>
      <c r="AJ987">
        <v>0.97602463888228486</v>
      </c>
      <c r="AK987">
        <v>0.98068897403908983</v>
      </c>
      <c r="AL987">
        <v>0.99291468261617011</v>
      </c>
      <c r="AM987">
        <v>0.98781769920414975</v>
      </c>
      <c r="AN987">
        <v>0.97627654917888906</v>
      </c>
      <c r="AO987">
        <v>0.98080110497237571</v>
      </c>
      <c r="AP987">
        <v>0.99369285803868435</v>
      </c>
      <c r="AQ987">
        <v>0.98716538905114259</v>
      </c>
      <c r="AR987">
        <v>0.97680881036126221</v>
      </c>
      <c r="AS987">
        <v>0.97987026970831104</v>
      </c>
      <c r="AT987">
        <v>0.99295198275593133</v>
      </c>
      <c r="AU987">
        <v>0.98654612117778651</v>
      </c>
      <c r="AV987">
        <v>0.97252055832431605</v>
      </c>
      <c r="AW987">
        <v>0.97947394997920745</v>
      </c>
      <c r="AX987">
        <v>0.9938180153039442</v>
      </c>
      <c r="AY987">
        <v>551.37835884094238</v>
      </c>
      <c r="AZ987">
        <f>_xlfn.STDEV.S(HyperP_results[[#This Row],[Train Time Fold 1]:[Train Time Fold 5]])</f>
        <v>30.904305549204107</v>
      </c>
      <c r="BA987">
        <v>568.99691104888916</v>
      </c>
      <c r="BB987">
        <v>502.80617666244507</v>
      </c>
      <c r="BC987">
        <v>583.68337917327881</v>
      </c>
      <c r="BD987">
        <v>543.41889142990112</v>
      </c>
      <c r="BE987">
        <v>557.98643589019775</v>
      </c>
    </row>
    <row r="988" spans="1:57" x14ac:dyDescent="0.25">
      <c r="A988" t="s">
        <v>9</v>
      </c>
      <c r="B9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0.13419036727177508</v>
      </c>
      <c r="C988">
        <v>20</v>
      </c>
      <c r="D988">
        <v>0.9</v>
      </c>
      <c r="E988">
        <v>0.9</v>
      </c>
      <c r="F988">
        <v>128</v>
      </c>
      <c r="G988">
        <v>2</v>
      </c>
      <c r="H988">
        <v>1</v>
      </c>
      <c r="I988">
        <v>1</v>
      </c>
      <c r="J988">
        <v>0</v>
      </c>
      <c r="K988">
        <v>1</v>
      </c>
      <c r="L988" t="b">
        <v>0</v>
      </c>
      <c r="M9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88">
        <f>STANDARDIZE(HyperP_results[[#This Row],[Nparam]],AVERAGE(M:M),_xlfn.STDEV.S(M:M))</f>
        <v>-0.5440206289663746</v>
      </c>
      <c r="O988">
        <f>STANDARDIZE(HyperP_results[[#This Row],[AvgOACC]],AVERAGE(P:P),_xlfn.STDEV.S(P:P))</f>
        <v>-1.682262549254965</v>
      </c>
      <c r="P988">
        <v>0.91731996979474162</v>
      </c>
      <c r="Q988">
        <f>_xlfn.STDEV.S(HyperP_results[[#This Row],[OACC Fold 1]:[OACC fold 5]])</f>
        <v>2.3206785902602539E-3</v>
      </c>
      <c r="R988">
        <v>0.91734742912061507</v>
      </c>
      <c r="S988">
        <v>0.92023065833733786</v>
      </c>
      <c r="T988">
        <v>0.91377771675705366</v>
      </c>
      <c r="U988">
        <v>0.91803391226745379</v>
      </c>
      <c r="V988">
        <v>0.91721013249124739</v>
      </c>
      <c r="W988">
        <f>STANDARDIZE(HyperP_results[[#This Row],[AvgROCAUC]],AVERAGE(Y:Y),_xlfn.STDEV.S(Y:Y))</f>
        <v>-1.6466929763606846</v>
      </c>
      <c r="X988">
        <f>_xlfn.STDEV.S(HyperP_results[[#This Row],[ROC_AUC Fold 1]:[ROC_AUC Fold 5]])</f>
        <v>8.359901660678641E-4</v>
      </c>
      <c r="Y988">
        <v>0.98335071259075479</v>
      </c>
      <c r="Z988">
        <v>0.98300841860003818</v>
      </c>
      <c r="AA988">
        <v>0.98481780070411207</v>
      </c>
      <c r="AB988">
        <v>0.98308774984349079</v>
      </c>
      <c r="AC988">
        <v>0.98271306101313272</v>
      </c>
      <c r="AD988">
        <v>0.98312653279300033</v>
      </c>
      <c r="AE988">
        <v>0.9874774678850452</v>
      </c>
      <c r="AF988">
        <v>0.97565324478237392</v>
      </c>
      <c r="AG988">
        <v>0.97566420869720194</v>
      </c>
      <c r="AH988">
        <v>0.99393800196839022</v>
      </c>
      <c r="AI988">
        <v>0.98868469737380438</v>
      </c>
      <c r="AJ988">
        <v>0.97655417821139789</v>
      </c>
      <c r="AK988">
        <v>0.98260537337373022</v>
      </c>
      <c r="AL988">
        <v>0.99285534997182878</v>
      </c>
      <c r="AM988">
        <v>0.98724611406009766</v>
      </c>
      <c r="AN988">
        <v>0.97520724968393158</v>
      </c>
      <c r="AO988">
        <v>0.98056548149468292</v>
      </c>
      <c r="AP988">
        <v>0.99165003983373423</v>
      </c>
      <c r="AQ988">
        <v>0.98759208389537045</v>
      </c>
      <c r="AR988">
        <v>0.97475110781279273</v>
      </c>
      <c r="AS988">
        <v>0.97896765282480847</v>
      </c>
      <c r="AT988">
        <v>0.99264433200749558</v>
      </c>
      <c r="AU988">
        <v>0.98599702715928783</v>
      </c>
      <c r="AV988">
        <v>0.97338853325808428</v>
      </c>
      <c r="AW988">
        <v>0.98218001841620628</v>
      </c>
      <c r="AX988">
        <v>0.99410203927921603</v>
      </c>
      <c r="AY988">
        <v>466.61907582283021</v>
      </c>
      <c r="AZ988">
        <f>_xlfn.STDEV.S(HyperP_results[[#This Row],[Train Time Fold 1]:[Train Time Fold 5]])</f>
        <v>33.38692828698629</v>
      </c>
      <c r="BA988">
        <v>461.98604917526245</v>
      </c>
      <c r="BB988">
        <v>507.31974291801453</v>
      </c>
      <c r="BC988">
        <v>454.00363707542419</v>
      </c>
      <c r="BD988">
        <v>489.14634346961975</v>
      </c>
      <c r="BE988">
        <v>420.63960647583008</v>
      </c>
    </row>
    <row r="989" spans="1:57" x14ac:dyDescent="0.25">
      <c r="A989" t="s">
        <v>1</v>
      </c>
      <c r="B9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0.13356525421238002</v>
      </c>
      <c r="C989">
        <v>24</v>
      </c>
      <c r="D989">
        <v>0.85</v>
      </c>
      <c r="E989">
        <v>0.9</v>
      </c>
      <c r="F989">
        <v>128</v>
      </c>
      <c r="G989">
        <v>2</v>
      </c>
      <c r="H989">
        <v>2</v>
      </c>
      <c r="I989">
        <v>1</v>
      </c>
      <c r="J989">
        <v>0</v>
      </c>
      <c r="K989">
        <v>1</v>
      </c>
      <c r="L989" t="b">
        <v>0</v>
      </c>
      <c r="M9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89">
        <f>STANDARDIZE(HyperP_results[[#This Row],[Nparam]],AVERAGE(M:M),_xlfn.STDEV.S(M:M))</f>
        <v>-0.5440206289663746</v>
      </c>
      <c r="O989">
        <f>STANDARDIZE(HyperP_results[[#This Row],[AvgOACC]],AVERAGE(P:P),_xlfn.STDEV.S(P:P))</f>
        <v>-1.6909904296454008</v>
      </c>
      <c r="P989">
        <v>0.9170728358618796</v>
      </c>
      <c r="Q989">
        <f>_xlfn.STDEV.S(HyperP_results[[#This Row],[OACC Fold 1]:[OACC fold 5]])</f>
        <v>3.713677137326561E-3</v>
      </c>
      <c r="R989">
        <v>0.91947552687581524</v>
      </c>
      <c r="S989">
        <v>0.91254204709274389</v>
      </c>
      <c r="T989">
        <v>0.91926958193176356</v>
      </c>
      <c r="U989">
        <v>0.92050525159607333</v>
      </c>
      <c r="V989">
        <v>0.91357177181300198</v>
      </c>
      <c r="W989">
        <f>STANDARDIZE(HyperP_results[[#This Row],[AvgROCAUC]],AVERAGE(Y:Y),_xlfn.STDEV.S(Y:Y))</f>
        <v>-1.6422888120151609</v>
      </c>
      <c r="X989">
        <f>_xlfn.STDEV.S(HyperP_results[[#This Row],[ROC_AUC Fold 1]:[ROC_AUC Fold 5]])</f>
        <v>1.1746580218320675E-3</v>
      </c>
      <c r="Y989">
        <v>0.98337965622173873</v>
      </c>
      <c r="Z989">
        <v>0.9830484869677677</v>
      </c>
      <c r="AA989">
        <v>0.98303105540371416</v>
      </c>
      <c r="AB989">
        <v>0.98397168542743507</v>
      </c>
      <c r="AC989">
        <v>0.98499415430931625</v>
      </c>
      <c r="AD989">
        <v>0.98185289900046036</v>
      </c>
      <c r="AE989">
        <v>0.98822254910867824</v>
      </c>
      <c r="AF989">
        <v>0.97591941240557756</v>
      </c>
      <c r="AG989">
        <v>0.97598121992514708</v>
      </c>
      <c r="AH989">
        <v>0.99370539674565839</v>
      </c>
      <c r="AI989">
        <v>0.98666728584773877</v>
      </c>
      <c r="AJ989">
        <v>0.9738442862930432</v>
      </c>
      <c r="AK989">
        <v>0.98049812867581554</v>
      </c>
      <c r="AL989">
        <v>0.99178734801090718</v>
      </c>
      <c r="AM989">
        <v>0.98869925102237211</v>
      </c>
      <c r="AN989">
        <v>0.97553550148387291</v>
      </c>
      <c r="AO989">
        <v>0.97829698360363559</v>
      </c>
      <c r="AP989">
        <v>0.99269247604618638</v>
      </c>
      <c r="AQ989">
        <v>0.9884801747286549</v>
      </c>
      <c r="AR989">
        <v>0.97551950365246787</v>
      </c>
      <c r="AS989">
        <v>0.98415463672547965</v>
      </c>
      <c r="AT989">
        <v>0.99434778644568356</v>
      </c>
      <c r="AU989">
        <v>0.98638863507608687</v>
      </c>
      <c r="AV989">
        <v>0.9715568926582544</v>
      </c>
      <c r="AW989">
        <v>0.97992232519455835</v>
      </c>
      <c r="AX989">
        <v>0.99217945190597256</v>
      </c>
      <c r="AY989">
        <v>421.16475887298583</v>
      </c>
      <c r="AZ989">
        <f>_xlfn.STDEV.S(HyperP_results[[#This Row],[Train Time Fold 1]:[Train Time Fold 5]])</f>
        <v>14.187411352288471</v>
      </c>
      <c r="BA989">
        <v>406.36102342605591</v>
      </c>
      <c r="BB989">
        <v>408.94681286811829</v>
      </c>
      <c r="BC989">
        <v>422.623948097229</v>
      </c>
      <c r="BD989">
        <v>441.28943872451782</v>
      </c>
      <c r="BE989">
        <v>426.60257124900818</v>
      </c>
    </row>
    <row r="990" spans="1:57" x14ac:dyDescent="0.25">
      <c r="A990" t="s">
        <v>8</v>
      </c>
      <c r="B9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0.13345120204164335</v>
      </c>
      <c r="C990">
        <v>64</v>
      </c>
      <c r="D990">
        <v>0.9</v>
      </c>
      <c r="E990">
        <v>0.9</v>
      </c>
      <c r="F990">
        <v>64</v>
      </c>
      <c r="G990">
        <v>4</v>
      </c>
      <c r="H990">
        <v>2</v>
      </c>
      <c r="I990">
        <v>1</v>
      </c>
      <c r="J990">
        <v>0</v>
      </c>
      <c r="K990">
        <v>1</v>
      </c>
      <c r="L990" t="b">
        <v>0</v>
      </c>
      <c r="M9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90">
        <f>STANDARDIZE(HyperP_results[[#This Row],[Nparam]],AVERAGE(M:M),_xlfn.STDEV.S(M:M))</f>
        <v>-0.71074234081033538</v>
      </c>
      <c r="O990">
        <f>STANDARDIZE(HyperP_results[[#This Row],[AvgOACC]],AVERAGE(P:P),_xlfn.STDEV.S(P:P))</f>
        <v>-1.6938997231088795</v>
      </c>
      <c r="P990">
        <v>0.91699045788425892</v>
      </c>
      <c r="Q990">
        <f>_xlfn.STDEV.S(HyperP_results[[#This Row],[OACC Fold 1]:[OACC fold 5]])</f>
        <v>1.7164824383916354E-3</v>
      </c>
      <c r="R990">
        <v>0.91851445047024094</v>
      </c>
      <c r="S990">
        <v>0.91672959428846024</v>
      </c>
      <c r="T990">
        <v>0.9189263403583442</v>
      </c>
      <c r="U990">
        <v>0.91590581451225372</v>
      </c>
      <c r="V990">
        <v>0.91487608979199564</v>
      </c>
      <c r="W990">
        <f>STANDARDIZE(HyperP_results[[#This Row],[AvgROCAUC]],AVERAGE(Y:Y),_xlfn.STDEV.S(Y:Y))</f>
        <v>-1.680169983354767</v>
      </c>
      <c r="X990">
        <f>_xlfn.STDEV.S(HyperP_results[[#This Row],[ROC_AUC Fold 1]:[ROC_AUC Fold 5]])</f>
        <v>8.282364747532301E-4</v>
      </c>
      <c r="Y990">
        <v>0.98313070578336392</v>
      </c>
      <c r="Z990">
        <v>0.98350156248574694</v>
      </c>
      <c r="AA990">
        <v>0.98222068552879271</v>
      </c>
      <c r="AB990">
        <v>0.98339631721704668</v>
      </c>
      <c r="AC990">
        <v>0.98418133802948116</v>
      </c>
      <c r="AD990">
        <v>0.98235362565575157</v>
      </c>
      <c r="AE990">
        <v>0.9880849115217254</v>
      </c>
      <c r="AF990">
        <v>0.97369593603237492</v>
      </c>
      <c r="AG990">
        <v>0.98265141388938393</v>
      </c>
      <c r="AH990">
        <v>0.99255907454518388</v>
      </c>
      <c r="AI990">
        <v>0.98781858650412868</v>
      </c>
      <c r="AJ990">
        <v>0.97526616762320362</v>
      </c>
      <c r="AK990">
        <v>0.975068837996792</v>
      </c>
      <c r="AL990">
        <v>0.99300475160979484</v>
      </c>
      <c r="AM990">
        <v>0.98723184974847933</v>
      </c>
      <c r="AN990">
        <v>0.97319530019264056</v>
      </c>
      <c r="AO990">
        <v>0.98039773064813163</v>
      </c>
      <c r="AP990">
        <v>0.99353901830168623</v>
      </c>
      <c r="AQ990">
        <v>0.98842124643657436</v>
      </c>
      <c r="AR990">
        <v>0.97447423793663535</v>
      </c>
      <c r="AS990">
        <v>0.98225100992098868</v>
      </c>
      <c r="AT990">
        <v>0.99302961358204245</v>
      </c>
      <c r="AU990">
        <v>0.98696668207868166</v>
      </c>
      <c r="AV990">
        <v>0.96969857049007435</v>
      </c>
      <c r="AW990">
        <v>0.98115090150299999</v>
      </c>
      <c r="AX990">
        <v>0.99264321171065251</v>
      </c>
      <c r="AY990">
        <v>620.55901627540584</v>
      </c>
      <c r="AZ990">
        <f>_xlfn.STDEV.S(HyperP_results[[#This Row],[Train Time Fold 1]:[Train Time Fold 5]])</f>
        <v>49.750487574862348</v>
      </c>
      <c r="BA990">
        <v>561.40803217887878</v>
      </c>
      <c r="BB990">
        <v>667.44319224357605</v>
      </c>
      <c r="BC990">
        <v>675.60997986793518</v>
      </c>
      <c r="BD990">
        <v>587.81729960441589</v>
      </c>
      <c r="BE990">
        <v>610.51657748222351</v>
      </c>
    </row>
    <row r="991" spans="1:57" x14ac:dyDescent="0.25">
      <c r="A991" t="s">
        <v>8</v>
      </c>
      <c r="B9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0.132173975035312</v>
      </c>
      <c r="C991">
        <v>80</v>
      </c>
      <c r="D991">
        <v>0.9</v>
      </c>
      <c r="E991">
        <v>0.9</v>
      </c>
      <c r="F991">
        <v>64</v>
      </c>
      <c r="G991">
        <v>5</v>
      </c>
      <c r="H991">
        <v>1</v>
      </c>
      <c r="I991">
        <v>1</v>
      </c>
      <c r="J991">
        <v>0</v>
      </c>
      <c r="K991">
        <v>1</v>
      </c>
      <c r="L991" t="b">
        <v>0</v>
      </c>
      <c r="M9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991">
        <f>STANDARDIZE(HyperP_results[[#This Row],[Nparam]],AVERAGE(M:M),_xlfn.STDEV.S(M:M))</f>
        <v>-0.66668500218934845</v>
      </c>
      <c r="O991">
        <f>STANDARDIZE(HyperP_results[[#This Row],[AvgOACC]],AVERAGE(P:P),_xlfn.STDEV.S(P:P))</f>
        <v>-1.6856567249623606</v>
      </c>
      <c r="P991">
        <v>0.91722386215418406</v>
      </c>
      <c r="Q991">
        <f>_xlfn.STDEV.S(HyperP_results[[#This Row],[OACC Fold 1]:[OACC fold 5]])</f>
        <v>6.8027674287567607E-4</v>
      </c>
      <c r="R991">
        <v>0.91666094597377634</v>
      </c>
      <c r="S991">
        <v>0.91652364934440855</v>
      </c>
      <c r="T991">
        <v>0.91803391226745379</v>
      </c>
      <c r="U991">
        <v>0.91782796732340222</v>
      </c>
      <c r="V991">
        <v>0.9170728358618796</v>
      </c>
      <c r="W991">
        <f>STANDARDIZE(HyperP_results[[#This Row],[AvgROCAUC]],AVERAGE(Y:Y),_xlfn.STDEV.S(Y:Y))</f>
        <v>-1.6857567493669599</v>
      </c>
      <c r="X991">
        <f>_xlfn.STDEV.S(HyperP_results[[#This Row],[ROC_AUC Fold 1]:[ROC_AUC Fold 5]])</f>
        <v>8.9917360009721255E-4</v>
      </c>
      <c r="Y991">
        <v>0.98309399023844679</v>
      </c>
      <c r="Z991">
        <v>0.98346045511100677</v>
      </c>
      <c r="AA991">
        <v>0.98228083191354576</v>
      </c>
      <c r="AB991">
        <v>0.98341040759377707</v>
      </c>
      <c r="AC991">
        <v>0.98207979427590886</v>
      </c>
      <c r="AD991">
        <v>0.98423846229799583</v>
      </c>
      <c r="AE991">
        <v>0.98773726353214442</v>
      </c>
      <c r="AF991">
        <v>0.97635024289300054</v>
      </c>
      <c r="AG991">
        <v>0.97838791362205191</v>
      </c>
      <c r="AH991">
        <v>0.99206324265267687</v>
      </c>
      <c r="AI991">
        <v>0.9868292373830283</v>
      </c>
      <c r="AJ991">
        <v>0.97566104002198217</v>
      </c>
      <c r="AK991">
        <v>0.97611373492544407</v>
      </c>
      <c r="AL991">
        <v>0.99371148656439501</v>
      </c>
      <c r="AM991">
        <v>0.98768754579962792</v>
      </c>
      <c r="AN991">
        <v>0.97302641567846748</v>
      </c>
      <c r="AO991">
        <v>0.98008651161409144</v>
      </c>
      <c r="AP991">
        <v>0.99363435843558523</v>
      </c>
      <c r="AQ991">
        <v>0.98674578296218163</v>
      </c>
      <c r="AR991">
        <v>0.97414820805772251</v>
      </c>
      <c r="AS991">
        <v>0.97848266797362315</v>
      </c>
      <c r="AT991">
        <v>0.99077141112762712</v>
      </c>
      <c r="AU991">
        <v>0.98780736023048188</v>
      </c>
      <c r="AV991">
        <v>0.9737270799587906</v>
      </c>
      <c r="AW991">
        <v>0.98260307134794744</v>
      </c>
      <c r="AX991">
        <v>0.99435565724914499</v>
      </c>
      <c r="AY991">
        <v>723.64599189758303</v>
      </c>
      <c r="AZ991">
        <f>_xlfn.STDEV.S(HyperP_results[[#This Row],[Train Time Fold 1]:[Train Time Fold 5]])</f>
        <v>45.812032412960185</v>
      </c>
      <c r="BA991">
        <v>748.08990621566772</v>
      </c>
      <c r="BB991">
        <v>672.17182898521423</v>
      </c>
      <c r="BC991">
        <v>725.34432482719421</v>
      </c>
      <c r="BD991">
        <v>785.42476654052734</v>
      </c>
      <c r="BE991">
        <v>687.19913291931152</v>
      </c>
    </row>
    <row r="992" spans="1:57" x14ac:dyDescent="0.25">
      <c r="A992" t="s">
        <v>1</v>
      </c>
      <c r="B9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0.13206853318598244</v>
      </c>
      <c r="C992">
        <v>56</v>
      </c>
      <c r="D992">
        <v>0.85</v>
      </c>
      <c r="E992">
        <v>0.9</v>
      </c>
      <c r="F992">
        <v>128</v>
      </c>
      <c r="G992">
        <v>3</v>
      </c>
      <c r="H992">
        <v>16</v>
      </c>
      <c r="I992">
        <v>1</v>
      </c>
      <c r="J992">
        <v>0</v>
      </c>
      <c r="K992">
        <v>1</v>
      </c>
      <c r="L992" t="b">
        <v>0</v>
      </c>
      <c r="M9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92">
        <f>STANDARDIZE(HyperP_results[[#This Row],[Nparam]],AVERAGE(M:M),_xlfn.STDEV.S(M:M))</f>
        <v>-0.3727646876930587</v>
      </c>
      <c r="O992">
        <f>STANDARDIZE(HyperP_results[[#This Row],[AvgOACC]],AVERAGE(P:P),_xlfn.STDEV.S(P:P))</f>
        <v>-1.6405626762784533</v>
      </c>
      <c r="P992">
        <v>0.91850072080730416</v>
      </c>
      <c r="Q992">
        <f>_xlfn.STDEV.S(HyperP_results[[#This Row],[OACC Fold 1]:[OACC fold 5]])</f>
        <v>4.0651744417314756E-3</v>
      </c>
      <c r="R992">
        <v>0.91844580215555705</v>
      </c>
      <c r="S992">
        <v>0.92146632800164752</v>
      </c>
      <c r="T992">
        <v>0.91823985721150547</v>
      </c>
      <c r="U992">
        <v>0.92235875609253792</v>
      </c>
      <c r="V992">
        <v>0.91199286057527285</v>
      </c>
      <c r="W992">
        <f>STANDARDIZE(HyperP_results[[#This Row],[AvgROCAUC]],AVERAGE(Y:Y),_xlfn.STDEV.S(Y:Y))</f>
        <v>-1.6606688500469737</v>
      </c>
      <c r="X992">
        <f>_xlfn.STDEV.S(HyperP_results[[#This Row],[ROC_AUC Fold 1]:[ROC_AUC Fold 5]])</f>
        <v>1.3878185471734629E-3</v>
      </c>
      <c r="Y992">
        <v>0.98325886485326852</v>
      </c>
      <c r="Z992">
        <v>0.98290640865463297</v>
      </c>
      <c r="AA992">
        <v>0.98431192315024241</v>
      </c>
      <c r="AB992">
        <v>0.9823707866092185</v>
      </c>
      <c r="AC992">
        <v>0.98503556868789321</v>
      </c>
      <c r="AD992">
        <v>0.98166963716435562</v>
      </c>
      <c r="AE992">
        <v>0.98684554634242416</v>
      </c>
      <c r="AF992">
        <v>0.9738459527338148</v>
      </c>
      <c r="AG992">
        <v>0.97947714311174483</v>
      </c>
      <c r="AH992">
        <v>0.99337610128770359</v>
      </c>
      <c r="AI992">
        <v>0.9882428026951543</v>
      </c>
      <c r="AJ992">
        <v>0.97790168073512984</v>
      </c>
      <c r="AK992">
        <v>0.97981554090180001</v>
      </c>
      <c r="AL992">
        <v>0.99316459498884901</v>
      </c>
      <c r="AM992">
        <v>0.98630838265081633</v>
      </c>
      <c r="AN992">
        <v>0.97307739025006246</v>
      </c>
      <c r="AO992">
        <v>0.97927575298520764</v>
      </c>
      <c r="AP992">
        <v>0.99256104224604924</v>
      </c>
      <c r="AQ992">
        <v>0.98898337026237282</v>
      </c>
      <c r="AR992">
        <v>0.97730589112735089</v>
      </c>
      <c r="AS992">
        <v>0.98094472167765701</v>
      </c>
      <c r="AT992">
        <v>0.99387325455597442</v>
      </c>
      <c r="AU992">
        <v>0.98535383112019514</v>
      </c>
      <c r="AV992">
        <v>0.97082936164949485</v>
      </c>
      <c r="AW992">
        <v>0.97789631972910362</v>
      </c>
      <c r="AX992">
        <v>0.99205067522014256</v>
      </c>
      <c r="AY992">
        <v>598.095733499527</v>
      </c>
      <c r="AZ992">
        <f>_xlfn.STDEV.S(HyperP_results[[#This Row],[Train Time Fold 1]:[Train Time Fold 5]])</f>
        <v>38.65283025661487</v>
      </c>
      <c r="BA992">
        <v>608.14908885955811</v>
      </c>
      <c r="BB992">
        <v>560.56120944023132</v>
      </c>
      <c r="BC992">
        <v>609.07621932029724</v>
      </c>
      <c r="BD992">
        <v>560.46826243400574</v>
      </c>
      <c r="BE992">
        <v>652.22388744354248</v>
      </c>
    </row>
    <row r="993" spans="1:57" x14ac:dyDescent="0.25">
      <c r="A993" t="s">
        <v>11</v>
      </c>
      <c r="B9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0.13130763893415567</v>
      </c>
      <c r="C993">
        <v>68</v>
      </c>
      <c r="D993">
        <v>0.9</v>
      </c>
      <c r="E993">
        <v>0.999</v>
      </c>
      <c r="F993">
        <v>64</v>
      </c>
      <c r="G993">
        <v>4</v>
      </c>
      <c r="H993">
        <v>4</v>
      </c>
      <c r="I993">
        <v>1</v>
      </c>
      <c r="J993">
        <v>0</v>
      </c>
      <c r="K993">
        <v>1</v>
      </c>
      <c r="L993" t="b">
        <v>0</v>
      </c>
      <c r="M9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993">
        <f>STANDARDIZE(HyperP_results[[#This Row],[Nparam]],AVERAGE(M:M),_xlfn.STDEV.S(M:M))</f>
        <v>-0.71074234081033538</v>
      </c>
      <c r="O993">
        <f>STANDARDIZE(HyperP_results[[#This Row],[AvgOACC]],AVERAGE(P:P),_xlfn.STDEV.S(P:P))</f>
        <v>-1.6982636633040975</v>
      </c>
      <c r="P993">
        <v>0.91686689091782791</v>
      </c>
      <c r="Q993">
        <f>_xlfn.STDEV.S(HyperP_results[[#This Row],[OACC Fold 1]:[OACC fold 5]])</f>
        <v>3.8255655384271631E-3</v>
      </c>
      <c r="R993">
        <v>0.91851445047024094</v>
      </c>
      <c r="S993">
        <v>0.92098578979886048</v>
      </c>
      <c r="T993">
        <v>0.91068854259627929</v>
      </c>
      <c r="U993">
        <v>0.91652364934440855</v>
      </c>
      <c r="V993">
        <v>0.91762202237935053</v>
      </c>
      <c r="W993">
        <f>STANDARDIZE(HyperP_results[[#This Row],[AvgROCAUC]],AVERAGE(Y:Y),_xlfn.STDEV.S(Y:Y))</f>
        <v>-1.689356176059998</v>
      </c>
      <c r="X993">
        <f>_xlfn.STDEV.S(HyperP_results[[#This Row],[ROC_AUC Fold 1]:[ROC_AUC Fold 5]])</f>
        <v>1.0995151992201483E-3</v>
      </c>
      <c r="Y993">
        <v>0.98307033524517595</v>
      </c>
      <c r="Z993">
        <v>0.98332000034292533</v>
      </c>
      <c r="AA993">
        <v>0.9842494770549286</v>
      </c>
      <c r="AB993">
        <v>0.98130968548371422</v>
      </c>
      <c r="AC993">
        <v>0.98357395417164772</v>
      </c>
      <c r="AD993">
        <v>0.98289855917266378</v>
      </c>
      <c r="AE993">
        <v>0.98712325194670725</v>
      </c>
      <c r="AF993">
        <v>0.97121986427025064</v>
      </c>
      <c r="AG993">
        <v>0.98370284560090293</v>
      </c>
      <c r="AH993">
        <v>0.99376750140654713</v>
      </c>
      <c r="AI993">
        <v>0.98812713542724551</v>
      </c>
      <c r="AJ993">
        <v>0.975951482132422</v>
      </c>
      <c r="AK993">
        <v>0.98137037367076574</v>
      </c>
      <c r="AL993">
        <v>0.99353412059369306</v>
      </c>
      <c r="AM993">
        <v>0.98692719722961819</v>
      </c>
      <c r="AN993">
        <v>0.97133229347429184</v>
      </c>
      <c r="AO993">
        <v>0.97681815481494672</v>
      </c>
      <c r="AP993">
        <v>0.99265477374858391</v>
      </c>
      <c r="AQ993">
        <v>0.98751560249501036</v>
      </c>
      <c r="AR993">
        <v>0.97372639486647361</v>
      </c>
      <c r="AS993">
        <v>0.98049330184756123</v>
      </c>
      <c r="AT993">
        <v>0.99347556353947386</v>
      </c>
      <c r="AU993">
        <v>0.98823744031702065</v>
      </c>
      <c r="AV993">
        <v>0.97296207254868405</v>
      </c>
      <c r="AW993">
        <v>0.97927144596922722</v>
      </c>
      <c r="AX993">
        <v>0.99304804102883248</v>
      </c>
      <c r="AY993">
        <v>564.78433866500859</v>
      </c>
      <c r="AZ993">
        <f>_xlfn.STDEV.S(HyperP_results[[#This Row],[Train Time Fold 1]:[Train Time Fold 5]])</f>
        <v>47.293655260482183</v>
      </c>
      <c r="BA993">
        <v>512.77963876724243</v>
      </c>
      <c r="BB993">
        <v>545.273601770401</v>
      </c>
      <c r="BC993">
        <v>612.15413522720337</v>
      </c>
      <c r="BD993">
        <v>617.63826990127563</v>
      </c>
      <c r="BE993">
        <v>536.07604765892029</v>
      </c>
    </row>
    <row r="994" spans="1:57" x14ac:dyDescent="0.25">
      <c r="A994" t="s">
        <v>2</v>
      </c>
      <c r="B9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0.13097487367935767</v>
      </c>
      <c r="C994">
        <v>20</v>
      </c>
      <c r="D994">
        <v>0.9</v>
      </c>
      <c r="E994">
        <v>0.999</v>
      </c>
      <c r="F994">
        <v>128</v>
      </c>
      <c r="G994">
        <v>2</v>
      </c>
      <c r="H994">
        <v>1</v>
      </c>
      <c r="I994">
        <v>1</v>
      </c>
      <c r="J994">
        <v>0</v>
      </c>
      <c r="K994">
        <v>1</v>
      </c>
      <c r="L994" t="b">
        <v>0</v>
      </c>
      <c r="M9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994">
        <f>STANDARDIZE(HyperP_results[[#This Row],[Nparam]],AVERAGE(M:M),_xlfn.STDEV.S(M:M))</f>
        <v>-0.5440206289663746</v>
      </c>
      <c r="O994">
        <f>STANDARDIZE(HyperP_results[[#This Row],[AvgOACC]],AVERAGE(P:P),_xlfn.STDEV.S(P:P))</f>
        <v>-1.6846869604745345</v>
      </c>
      <c r="P994">
        <v>0.91725132148005761</v>
      </c>
      <c r="Q994">
        <f>_xlfn.STDEV.S(HyperP_results[[#This Row],[OACC Fold 1]:[OACC fold 5]])</f>
        <v>4.976789763527026E-3</v>
      </c>
      <c r="R994">
        <v>0.92503604036520903</v>
      </c>
      <c r="S994">
        <v>0.9161117594563053</v>
      </c>
      <c r="T994">
        <v>0.91116908079906633</v>
      </c>
      <c r="U994">
        <v>0.91686689091782791</v>
      </c>
      <c r="V994">
        <v>0.9170728358618796</v>
      </c>
      <c r="W994">
        <f>STANDARDIZE(HyperP_results[[#This Row],[AvgROCAUC]],AVERAGE(Y:Y),_xlfn.STDEV.S(Y:Y))</f>
        <v>-1.6654554951713216</v>
      </c>
      <c r="X994">
        <f>_xlfn.STDEV.S(HyperP_results[[#This Row],[ROC_AUC Fold 1]:[ROC_AUC Fold 5]])</f>
        <v>1.1452058615319413E-3</v>
      </c>
      <c r="Y994">
        <v>0.98322740760525029</v>
      </c>
      <c r="Z994">
        <v>0.98473243670619859</v>
      </c>
      <c r="AA994">
        <v>0.98320406592112031</v>
      </c>
      <c r="AB994">
        <v>0.98185315736443313</v>
      </c>
      <c r="AC994">
        <v>0.98243680594156901</v>
      </c>
      <c r="AD994">
        <v>0.98391057209293065</v>
      </c>
      <c r="AE994">
        <v>0.98870438193094601</v>
      </c>
      <c r="AF994">
        <v>0.97716950220821919</v>
      </c>
      <c r="AG994">
        <v>0.98159092259252656</v>
      </c>
      <c r="AH994">
        <v>0.99371318137243947</v>
      </c>
      <c r="AI994">
        <v>0.98764630563973665</v>
      </c>
      <c r="AJ994">
        <v>0.97298921701724894</v>
      </c>
      <c r="AK994">
        <v>0.98267814709202161</v>
      </c>
      <c r="AL994">
        <v>0.99327356540100498</v>
      </c>
      <c r="AM994">
        <v>0.98500650140125867</v>
      </c>
      <c r="AN994">
        <v>0.97224054072670141</v>
      </c>
      <c r="AO994">
        <v>0.98107489752272325</v>
      </c>
      <c r="AP994">
        <v>0.99251220879391655</v>
      </c>
      <c r="AQ994">
        <v>0.98743123184048975</v>
      </c>
      <c r="AR994">
        <v>0.97384213843604894</v>
      </c>
      <c r="AS994">
        <v>0.97807283312540849</v>
      </c>
      <c r="AT994">
        <v>0.99323360814693651</v>
      </c>
      <c r="AU994">
        <v>0.98735671793138735</v>
      </c>
      <c r="AV994">
        <v>0.97547375059528973</v>
      </c>
      <c r="AW994">
        <v>0.98114536921523199</v>
      </c>
      <c r="AX994">
        <v>0.9933577025664736</v>
      </c>
      <c r="AY994">
        <v>419.29926576614378</v>
      </c>
      <c r="AZ994">
        <f>_xlfn.STDEV.S(HyperP_results[[#This Row],[Train Time Fold 1]:[Train Time Fold 5]])</f>
        <v>20.069684238773949</v>
      </c>
      <c r="BA994">
        <v>403.33682632446289</v>
      </c>
      <c r="BB994">
        <v>420.22046875953674</v>
      </c>
      <c r="BC994">
        <v>406.83822083473206</v>
      </c>
      <c r="BD994">
        <v>453.32422494888306</v>
      </c>
      <c r="BE994">
        <v>412.77658796310425</v>
      </c>
    </row>
    <row r="995" spans="1:57" x14ac:dyDescent="0.25">
      <c r="A995" t="s">
        <v>6</v>
      </c>
      <c r="B9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0.13076490151737213</v>
      </c>
      <c r="C995">
        <v>40</v>
      </c>
      <c r="D995">
        <v>0.85</v>
      </c>
      <c r="E995">
        <v>0.999</v>
      </c>
      <c r="F995">
        <v>128</v>
      </c>
      <c r="G995">
        <v>3</v>
      </c>
      <c r="H995">
        <v>1</v>
      </c>
      <c r="I995">
        <v>1</v>
      </c>
      <c r="J995">
        <v>0</v>
      </c>
      <c r="K995">
        <v>1</v>
      </c>
      <c r="L995" t="b">
        <v>0</v>
      </c>
      <c r="M9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995">
        <f>STANDARDIZE(HyperP_results[[#This Row],[Nparam]],AVERAGE(M:M),_xlfn.STDEV.S(M:M))</f>
        <v>-0.3727646876930587</v>
      </c>
      <c r="O995">
        <f>STANDARDIZE(HyperP_results[[#This Row],[AvgOACC]],AVERAGE(P:P),_xlfn.STDEV.S(P:P))</f>
        <v>-1.6711102576449675</v>
      </c>
      <c r="P995">
        <v>0.91763575204228742</v>
      </c>
      <c r="Q995">
        <f>_xlfn.STDEV.S(HyperP_results[[#This Row],[OACC Fold 1]:[OACC fold 5]])</f>
        <v>3.2061041353661046E-3</v>
      </c>
      <c r="R995">
        <v>0.91322853023958261</v>
      </c>
      <c r="S995">
        <v>0.92009336170797007</v>
      </c>
      <c r="T995">
        <v>0.91810256058213768</v>
      </c>
      <c r="U995">
        <v>0.92105443811354426</v>
      </c>
      <c r="V995">
        <v>0.91569986956820215</v>
      </c>
      <c r="W995">
        <f>STANDARDIZE(HyperP_results[[#This Row],[AvgROCAUC]],AVERAGE(Y:Y),_xlfn.STDEV.S(Y:Y))</f>
        <v>-1.6398454470810593</v>
      </c>
      <c r="X995">
        <f>_xlfn.STDEV.S(HyperP_results[[#This Row],[ROC_AUC Fold 1]:[ROC_AUC Fold 5]])</f>
        <v>9.2878126697255685E-4</v>
      </c>
      <c r="Y995">
        <v>0.98339571371811341</v>
      </c>
      <c r="Z995">
        <v>0.98266418821273405</v>
      </c>
      <c r="AA995">
        <v>0.98458669764750006</v>
      </c>
      <c r="AB995">
        <v>0.98406032673249977</v>
      </c>
      <c r="AC995">
        <v>0.98329383423555872</v>
      </c>
      <c r="AD995">
        <v>0.98237352176227466</v>
      </c>
      <c r="AE995">
        <v>0.98711926874136702</v>
      </c>
      <c r="AF995">
        <v>0.97080299485329036</v>
      </c>
      <c r="AG995">
        <v>0.98173127190637444</v>
      </c>
      <c r="AH995">
        <v>0.99295748370068637</v>
      </c>
      <c r="AI995">
        <v>0.98903220069491027</v>
      </c>
      <c r="AJ995">
        <v>0.977122286386364</v>
      </c>
      <c r="AK995">
        <v>0.98005302085189794</v>
      </c>
      <c r="AL995">
        <v>0.9926857829906881</v>
      </c>
      <c r="AM995">
        <v>0.98936406053160486</v>
      </c>
      <c r="AN995">
        <v>0.97699882164121454</v>
      </c>
      <c r="AO995">
        <v>0.97819706825877739</v>
      </c>
      <c r="AP995">
        <v>0.99343865119477359</v>
      </c>
      <c r="AQ995">
        <v>0.98794848914996081</v>
      </c>
      <c r="AR995">
        <v>0.97641986308522632</v>
      </c>
      <c r="AS995">
        <v>0.97719160280401585</v>
      </c>
      <c r="AT995">
        <v>0.9930636390079548</v>
      </c>
      <c r="AU995">
        <v>0.98696087605055827</v>
      </c>
      <c r="AV995">
        <v>0.97512659395059786</v>
      </c>
      <c r="AW995">
        <v>0.97630561991326548</v>
      </c>
      <c r="AX995">
        <v>0.99287511315716248</v>
      </c>
      <c r="AY995">
        <v>462.67087049484252</v>
      </c>
      <c r="AZ995">
        <f>_xlfn.STDEV.S(HyperP_results[[#This Row],[Train Time Fold 1]:[Train Time Fold 5]])</f>
        <v>27.932680976677759</v>
      </c>
      <c r="BA995">
        <v>493.08483505249023</v>
      </c>
      <c r="BB995">
        <v>446.00976014137268</v>
      </c>
      <c r="BC995">
        <v>493.21797180175781</v>
      </c>
      <c r="BD995">
        <v>441.92950916290283</v>
      </c>
      <c r="BE995">
        <v>439.11227631568909</v>
      </c>
    </row>
    <row r="996" spans="1:57" x14ac:dyDescent="0.25">
      <c r="A996" t="s">
        <v>5</v>
      </c>
      <c r="B9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0.13070150624922663</v>
      </c>
      <c r="C996">
        <v>44</v>
      </c>
      <c r="D996">
        <v>0.85</v>
      </c>
      <c r="E996">
        <v>0.999</v>
      </c>
      <c r="F996">
        <v>64</v>
      </c>
      <c r="G996">
        <v>3</v>
      </c>
      <c r="H996">
        <v>2</v>
      </c>
      <c r="I996">
        <v>1</v>
      </c>
      <c r="J996">
        <v>0</v>
      </c>
      <c r="K996">
        <v>1</v>
      </c>
      <c r="L996" t="b">
        <v>0</v>
      </c>
      <c r="M9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996">
        <f>STANDARDIZE(HyperP_results[[#This Row],[Nparam]],AVERAGE(M:M),_xlfn.STDEV.S(M:M))</f>
        <v>-0.75479967943132242</v>
      </c>
      <c r="O996">
        <f>STANDARDIZE(HyperP_results[[#This Row],[AvgOACC]],AVERAGE(P:P),_xlfn.STDEV.S(P:P))</f>
        <v>-1.6875962539380092</v>
      </c>
      <c r="P996">
        <v>0.91716894350243705</v>
      </c>
      <c r="Q996">
        <f>_xlfn.STDEV.S(HyperP_results[[#This Row],[OACC Fold 1]:[OACC fold 5]])</f>
        <v>3.5320875474267222E-3</v>
      </c>
      <c r="R996">
        <v>0.91769067069403443</v>
      </c>
      <c r="S996">
        <v>0.92036795496670554</v>
      </c>
      <c r="T996">
        <v>0.91199286057527285</v>
      </c>
      <c r="U996">
        <v>0.91549392462415047</v>
      </c>
      <c r="V996">
        <v>0.92029930665202164</v>
      </c>
      <c r="W996">
        <f>STANDARDIZE(HyperP_results[[#This Row],[AvgROCAUC]],AVERAGE(Y:Y),_xlfn.STDEV.S(Y:Y))</f>
        <v>-1.7139043105864873</v>
      </c>
      <c r="X996">
        <f>_xlfn.STDEV.S(HyperP_results[[#This Row],[ROC_AUC Fold 1]:[ROC_AUC Fold 5]])</f>
        <v>1.6985765017784389E-3</v>
      </c>
      <c r="Y996">
        <v>0.98290900789875191</v>
      </c>
      <c r="Z996">
        <v>0.9828525242978392</v>
      </c>
      <c r="AA996">
        <v>0.98481192988476274</v>
      </c>
      <c r="AB996">
        <v>0.98027604465982066</v>
      </c>
      <c r="AC996">
        <v>0.98272152082840314</v>
      </c>
      <c r="AD996">
        <v>0.98388301982293391</v>
      </c>
      <c r="AE996">
        <v>0.98693599307288771</v>
      </c>
      <c r="AF996">
        <v>0.97337360935517636</v>
      </c>
      <c r="AG996">
        <v>0.98084521475672781</v>
      </c>
      <c r="AH996">
        <v>0.99304022767649125</v>
      </c>
      <c r="AI996">
        <v>0.98876052294374484</v>
      </c>
      <c r="AJ996">
        <v>0.97625081192697583</v>
      </c>
      <c r="AK996">
        <v>0.98303685469019186</v>
      </c>
      <c r="AL996">
        <v>0.99305690286411641</v>
      </c>
      <c r="AM996">
        <v>0.98583043658823899</v>
      </c>
      <c r="AN996">
        <v>0.97059494898098997</v>
      </c>
      <c r="AO996">
        <v>0.9741633992752331</v>
      </c>
      <c r="AP996">
        <v>0.99253317845277356</v>
      </c>
      <c r="AQ996">
        <v>0.98705610648525632</v>
      </c>
      <c r="AR996">
        <v>0.9718464089682658</v>
      </c>
      <c r="AS996">
        <v>0.97892161230915464</v>
      </c>
      <c r="AT996">
        <v>0.99435104679675246</v>
      </c>
      <c r="AU996">
        <v>0.98786915295836442</v>
      </c>
      <c r="AV996">
        <v>0.97509115431019366</v>
      </c>
      <c r="AW996">
        <v>0.98164943860274456</v>
      </c>
      <c r="AX996">
        <v>0.99347652584573654</v>
      </c>
      <c r="AY996">
        <v>644.35488982200627</v>
      </c>
      <c r="AZ996">
        <f>_xlfn.STDEV.S(HyperP_results[[#This Row],[Train Time Fold 1]:[Train Time Fold 5]])</f>
        <v>40.175800716076452</v>
      </c>
      <c r="BA996">
        <v>581.04532694816589</v>
      </c>
      <c r="BB996">
        <v>682.24616241455078</v>
      </c>
      <c r="BC996">
        <v>633.65991759300232</v>
      </c>
      <c r="BD996">
        <v>651.31953597068787</v>
      </c>
      <c r="BE996">
        <v>673.50350618362427</v>
      </c>
    </row>
    <row r="997" spans="1:57" x14ac:dyDescent="0.25">
      <c r="A997" t="s">
        <v>8</v>
      </c>
      <c r="B9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0.12964049536034911</v>
      </c>
      <c r="C997">
        <v>56</v>
      </c>
      <c r="D997">
        <v>0.9</v>
      </c>
      <c r="E997">
        <v>0.9</v>
      </c>
      <c r="F997">
        <v>64</v>
      </c>
      <c r="G997">
        <v>3</v>
      </c>
      <c r="H997">
        <v>16</v>
      </c>
      <c r="I997">
        <v>1</v>
      </c>
      <c r="J997">
        <v>0</v>
      </c>
      <c r="K997">
        <v>1</v>
      </c>
      <c r="L997" t="b">
        <v>0</v>
      </c>
      <c r="M9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997">
        <f>STANDARDIZE(HyperP_results[[#This Row],[Nparam]],AVERAGE(M:M),_xlfn.STDEV.S(M:M))</f>
        <v>-0.75479967943132242</v>
      </c>
      <c r="O997">
        <f>STANDARDIZE(HyperP_results[[#This Row],[AvgOACC]],AVERAGE(P:P),_xlfn.STDEV.S(P:P))</f>
        <v>-1.730750773646264</v>
      </c>
      <c r="P997">
        <v>0.91594700350106406</v>
      </c>
      <c r="Q997">
        <f>_xlfn.STDEV.S(HyperP_results[[#This Row],[OACC Fold 1]:[OACC fold 5]])</f>
        <v>4.1961475379589178E-3</v>
      </c>
      <c r="R997">
        <v>0.92064254822544112</v>
      </c>
      <c r="S997">
        <v>0.91226745383400842</v>
      </c>
      <c r="T997">
        <v>0.91830850552618937</v>
      </c>
      <c r="U997">
        <v>0.91769067069403443</v>
      </c>
      <c r="V997">
        <v>0.91082583922564697</v>
      </c>
      <c r="W997">
        <f>STANDARDIZE(HyperP_results[[#This Row],[AvgROCAUC]],AVERAGE(Y:Y),_xlfn.STDEV.S(Y:Y))</f>
        <v>-1.6783898343926194</v>
      </c>
      <c r="X997">
        <f>_xlfn.STDEV.S(HyperP_results[[#This Row],[ROC_AUC Fold 1]:[ROC_AUC Fold 5]])</f>
        <v>1.3171727330077241E-3</v>
      </c>
      <c r="Y997">
        <v>0.98314240470525116</v>
      </c>
      <c r="Z997">
        <v>0.9834810896260664</v>
      </c>
      <c r="AA997">
        <v>0.98302150307391944</v>
      </c>
      <c r="AB997">
        <v>0.98374770641184062</v>
      </c>
      <c r="AC997">
        <v>0.98447804948150563</v>
      </c>
      <c r="AD997">
        <v>0.98098367493292349</v>
      </c>
      <c r="AE997">
        <v>0.98795954182143786</v>
      </c>
      <c r="AF997">
        <v>0.97482570881132424</v>
      </c>
      <c r="AG997">
        <v>0.97971492009742778</v>
      </c>
      <c r="AH997">
        <v>0.99326427268231987</v>
      </c>
      <c r="AI997">
        <v>0.98717748333563837</v>
      </c>
      <c r="AJ997">
        <v>0.97250156089952244</v>
      </c>
      <c r="AK997">
        <v>0.98137156181310525</v>
      </c>
      <c r="AL997">
        <v>0.99299983953902138</v>
      </c>
      <c r="AM997">
        <v>0.98718688678650224</v>
      </c>
      <c r="AN997">
        <v>0.97417631535873284</v>
      </c>
      <c r="AO997">
        <v>0.98156470920216243</v>
      </c>
      <c r="AP997">
        <v>0.99386305698214661</v>
      </c>
      <c r="AQ997">
        <v>0.98792663456569663</v>
      </c>
      <c r="AR997">
        <v>0.97624110953848475</v>
      </c>
      <c r="AS997">
        <v>0.98176728747103903</v>
      </c>
      <c r="AT997">
        <v>0.99399681755265001</v>
      </c>
      <c r="AU997">
        <v>0.98557049627266502</v>
      </c>
      <c r="AV997">
        <v>0.97101639185206756</v>
      </c>
      <c r="AW997">
        <v>0.97768134022455888</v>
      </c>
      <c r="AX997">
        <v>0.99272055528116265</v>
      </c>
      <c r="AY997">
        <v>738.21767520904541</v>
      </c>
      <c r="AZ997">
        <f>_xlfn.STDEV.S(HyperP_results[[#This Row],[Train Time Fold 1]:[Train Time Fold 5]])</f>
        <v>65.729729896058942</v>
      </c>
      <c r="BA997">
        <v>850.78286576271057</v>
      </c>
      <c r="BB997">
        <v>733.32047820091248</v>
      </c>
      <c r="BC997">
        <v>705.61582326889038</v>
      </c>
      <c r="BD997">
        <v>681.89176869392395</v>
      </c>
      <c r="BE997">
        <v>719.47744011878967</v>
      </c>
    </row>
    <row r="998" spans="1:57" x14ac:dyDescent="0.25">
      <c r="A998" t="s">
        <v>4</v>
      </c>
      <c r="B9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0.12957936269458301</v>
      </c>
      <c r="C998">
        <v>40</v>
      </c>
      <c r="D998">
        <v>0.85</v>
      </c>
      <c r="E998">
        <v>0.9</v>
      </c>
      <c r="F998">
        <v>256</v>
      </c>
      <c r="G998">
        <v>3</v>
      </c>
      <c r="H998">
        <v>1</v>
      </c>
      <c r="I998">
        <v>1</v>
      </c>
      <c r="J998">
        <v>0</v>
      </c>
      <c r="K998">
        <v>1</v>
      </c>
      <c r="L998" t="b">
        <v>0</v>
      </c>
      <c r="M9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998">
        <f>STANDARDIZE(HyperP_results[[#This Row],[Nparam]],AVERAGE(M:M),_xlfn.STDEV.S(M:M))</f>
        <v>1.1502148698299923</v>
      </c>
      <c r="O998">
        <f>STANDARDIZE(HyperP_results[[#This Row],[AvgOACC]],AVERAGE(P:P),_xlfn.STDEV.S(P:P))</f>
        <v>-1.5169177040806425</v>
      </c>
      <c r="P998">
        <v>0.92200178485618189</v>
      </c>
      <c r="Q998">
        <f>_xlfn.STDEV.S(HyperP_results[[#This Row],[OACC Fold 1]:[OACC fold 5]])</f>
        <v>3.498842369082046E-3</v>
      </c>
      <c r="R998">
        <v>0.92023065833733786</v>
      </c>
      <c r="S998">
        <v>0.9170041875471957</v>
      </c>
      <c r="T998">
        <v>0.92393766733026705</v>
      </c>
      <c r="U998">
        <v>0.92606576508546712</v>
      </c>
      <c r="V998">
        <v>0.92277064598064118</v>
      </c>
      <c r="W998">
        <f>STANDARDIZE(HyperP_results[[#This Row],[AvgROCAUC]],AVERAGE(Y:Y),_xlfn.STDEV.S(Y:Y))</f>
        <v>-1.4438491184426323</v>
      </c>
      <c r="X998">
        <f>_xlfn.STDEV.S(HyperP_results[[#This Row],[ROC_AUC Fold 1]:[ROC_AUC Fold 5]])</f>
        <v>8.162865446008663E-4</v>
      </c>
      <c r="Y998">
        <v>0.98468377768786119</v>
      </c>
      <c r="Z998">
        <v>0.98406207066816653</v>
      </c>
      <c r="AA998">
        <v>0.9836373082211759</v>
      </c>
      <c r="AB998">
        <v>0.98482716746826882</v>
      </c>
      <c r="AC998">
        <v>0.98546390589443844</v>
      </c>
      <c r="AD998">
        <v>0.98542843618725584</v>
      </c>
      <c r="AE998">
        <v>0.98838874425256262</v>
      </c>
      <c r="AF998">
        <v>0.97400893064125382</v>
      </c>
      <c r="AG998">
        <v>0.98195182082813504</v>
      </c>
      <c r="AH998">
        <v>0.99334595381240176</v>
      </c>
      <c r="AI998">
        <v>0.98789842421310492</v>
      </c>
      <c r="AJ998">
        <v>0.97578939299339418</v>
      </c>
      <c r="AK998">
        <v>0.9802117121131112</v>
      </c>
      <c r="AL998">
        <v>0.9918043679052535</v>
      </c>
      <c r="AM998">
        <v>0.98915489885069574</v>
      </c>
      <c r="AN998">
        <v>0.97716289199315942</v>
      </c>
      <c r="AO998">
        <v>0.98035510604170384</v>
      </c>
      <c r="AP998">
        <v>0.99381989682812943</v>
      </c>
      <c r="AQ998">
        <v>0.98978358946404577</v>
      </c>
      <c r="AR998">
        <v>0.98014317318467192</v>
      </c>
      <c r="AS998">
        <v>0.97929661973504423</v>
      </c>
      <c r="AT998">
        <v>0.99434527295917674</v>
      </c>
      <c r="AU998">
        <v>0.98874517844084808</v>
      </c>
      <c r="AV998">
        <v>0.97908646457554283</v>
      </c>
      <c r="AW998">
        <v>0.98210316045862289</v>
      </c>
      <c r="AX998">
        <v>0.99326779156342926</v>
      </c>
      <c r="AY998">
        <v>871.6439183235168</v>
      </c>
      <c r="AZ998">
        <f>_xlfn.STDEV.S(HyperP_results[[#This Row],[Train Time Fold 1]:[Train Time Fold 5]])</f>
        <v>71.833778433956653</v>
      </c>
      <c r="BA998">
        <v>760.98716688156128</v>
      </c>
      <c r="BB998">
        <v>856.67606210708618</v>
      </c>
      <c r="BC998">
        <v>875.41531157493591</v>
      </c>
      <c r="BD998">
        <v>913.4251971244812</v>
      </c>
      <c r="BE998">
        <v>951.71585392951965</v>
      </c>
    </row>
    <row r="999" spans="1:57" x14ac:dyDescent="0.25">
      <c r="A999" t="s">
        <v>5</v>
      </c>
      <c r="B9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0.12855760937297972</v>
      </c>
      <c r="C999">
        <v>92</v>
      </c>
      <c r="D999">
        <v>0.85</v>
      </c>
      <c r="E999">
        <v>0.999</v>
      </c>
      <c r="F999">
        <v>64</v>
      </c>
      <c r="G999">
        <v>5</v>
      </c>
      <c r="H999">
        <v>8</v>
      </c>
      <c r="I999">
        <v>1</v>
      </c>
      <c r="J999">
        <v>0</v>
      </c>
      <c r="K999">
        <v>1</v>
      </c>
      <c r="L999" t="b">
        <v>0</v>
      </c>
      <c r="M9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999">
        <f>STANDARDIZE(HyperP_results[[#This Row],[Nparam]],AVERAGE(M:M),_xlfn.STDEV.S(M:M))</f>
        <v>-0.66668500218934845</v>
      </c>
      <c r="O999">
        <f>STANDARDIZE(HyperP_results[[#This Row],[AvgOACC]],AVERAGE(P:P),_xlfn.STDEV.S(P:P))</f>
        <v>-1.7191135997923492</v>
      </c>
      <c r="P999">
        <v>0.91627651541154675</v>
      </c>
      <c r="Q999">
        <f>_xlfn.STDEV.S(HyperP_results[[#This Row],[OACC Fold 1]:[OACC fold 5]])</f>
        <v>7.5917711544994939E-4</v>
      </c>
      <c r="R999">
        <v>0.91590581451225372</v>
      </c>
      <c r="S999">
        <v>0.91652364934440855</v>
      </c>
      <c r="T999">
        <v>0.91515068305073111</v>
      </c>
      <c r="U999">
        <v>0.91672959428846024</v>
      </c>
      <c r="V999">
        <v>0.9170728358618796</v>
      </c>
      <c r="W999">
        <f>STANDARDIZE(HyperP_results[[#This Row],[AvgROCAUC]],AVERAGE(Y:Y),_xlfn.STDEV.S(Y:Y))</f>
        <v>-1.676093654396086</v>
      </c>
      <c r="X999">
        <f>_xlfn.STDEV.S(HyperP_results[[#This Row],[ROC_AUC Fold 1]:[ROC_AUC Fold 5]])</f>
        <v>7.6457735841368329E-4</v>
      </c>
      <c r="Y999">
        <v>0.98315749492016558</v>
      </c>
      <c r="Z999">
        <v>0.98305385571403081</v>
      </c>
      <c r="AA999">
        <v>0.98395539933206166</v>
      </c>
      <c r="AB999">
        <v>0.98271150387831196</v>
      </c>
      <c r="AC999">
        <v>0.98388810738421295</v>
      </c>
      <c r="AD999">
        <v>0.98217860829221071</v>
      </c>
      <c r="AE999">
        <v>0.98698534431193463</v>
      </c>
      <c r="AF999">
        <v>0.97078847830257087</v>
      </c>
      <c r="AG999">
        <v>0.9830319907324897</v>
      </c>
      <c r="AH999">
        <v>0.99250794304824497</v>
      </c>
      <c r="AI999">
        <v>0.98678557643732467</v>
      </c>
      <c r="AJ999">
        <v>0.97449286504125732</v>
      </c>
      <c r="AK999">
        <v>0.98321221707360551</v>
      </c>
      <c r="AL999">
        <v>0.99337302765277524</v>
      </c>
      <c r="AM999">
        <v>0.98761163342860225</v>
      </c>
      <c r="AN999">
        <v>0.97440995035487776</v>
      </c>
      <c r="AO999">
        <v>0.97847420245945449</v>
      </c>
      <c r="AP999">
        <v>0.99259722208896761</v>
      </c>
      <c r="AQ999">
        <v>0.98763877323448046</v>
      </c>
      <c r="AR999">
        <v>0.9721265561779403</v>
      </c>
      <c r="AS999">
        <v>0.98391834491772112</v>
      </c>
      <c r="AT999">
        <v>0.99359524858553905</v>
      </c>
      <c r="AU999">
        <v>0.98706808503497201</v>
      </c>
      <c r="AV999">
        <v>0.97206345362073132</v>
      </c>
      <c r="AW999">
        <v>0.97809941781025378</v>
      </c>
      <c r="AX999">
        <v>0.99189980857861271</v>
      </c>
      <c r="AY999">
        <v>630.29070386886599</v>
      </c>
      <c r="AZ999">
        <f>_xlfn.STDEV.S(HyperP_results[[#This Row],[Train Time Fold 1]:[Train Time Fold 5]])</f>
        <v>45.626297912927498</v>
      </c>
      <c r="BA999">
        <v>686.79063367843628</v>
      </c>
      <c r="BB999">
        <v>559.87703466415405</v>
      </c>
      <c r="BC999">
        <v>643.46943020820618</v>
      </c>
      <c r="BD999">
        <v>629.48338794708252</v>
      </c>
      <c r="BE999">
        <v>631.83303284645081</v>
      </c>
    </row>
    <row r="1000" spans="1:57" x14ac:dyDescent="0.25">
      <c r="A1000" t="s">
        <v>1</v>
      </c>
      <c r="B10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0.12791349505828845</v>
      </c>
      <c r="C1000">
        <v>20</v>
      </c>
      <c r="D1000">
        <v>0.85</v>
      </c>
      <c r="E1000">
        <v>0.9</v>
      </c>
      <c r="F1000">
        <v>128</v>
      </c>
      <c r="G1000">
        <v>2</v>
      </c>
      <c r="H1000">
        <v>1</v>
      </c>
      <c r="I1000">
        <v>1</v>
      </c>
      <c r="J1000">
        <v>0</v>
      </c>
      <c r="K1000">
        <v>1</v>
      </c>
      <c r="L1000" t="b">
        <v>0</v>
      </c>
      <c r="M10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1000">
        <f>STANDARDIZE(HyperP_results[[#This Row],[Nparam]],AVERAGE(M:M),_xlfn.STDEV.S(M:M))</f>
        <v>-0.5440206289663746</v>
      </c>
      <c r="O1000">
        <f>STANDARDIZE(HyperP_results[[#This Row],[AvgOACC]],AVERAGE(P:P),_xlfn.STDEV.S(P:P))</f>
        <v>-1.7220228932558279</v>
      </c>
      <c r="P1000">
        <v>0.91619413743392608</v>
      </c>
      <c r="Q1000">
        <f>_xlfn.STDEV.S(HyperP_results[[#This Row],[OACC Fold 1]:[OACC fold 5]])</f>
        <v>3.7767180870985784E-3</v>
      </c>
      <c r="R1000">
        <v>0.92208416283380246</v>
      </c>
      <c r="S1000">
        <v>0.91583716619756983</v>
      </c>
      <c r="T1000">
        <v>0.915219331365415</v>
      </c>
      <c r="U1000">
        <v>0.91158097068716959</v>
      </c>
      <c r="V1000">
        <v>0.91624905608567309</v>
      </c>
      <c r="W1000">
        <f>STANDARDIZE(HyperP_results[[#This Row],[AvgROCAUC]],AVERAGE(Y:Y),_xlfn.STDEV.S(Y:Y))</f>
        <v>-1.6491600330094678</v>
      </c>
      <c r="X1000">
        <f>_xlfn.STDEV.S(HyperP_results[[#This Row],[ROC_AUC Fold 1]:[ROC_AUC Fold 5]])</f>
        <v>8.9037556801560048E-4</v>
      </c>
      <c r="Y1000">
        <v>0.98333449939532047</v>
      </c>
      <c r="Z1000">
        <v>0.984722856138875</v>
      </c>
      <c r="AA1000">
        <v>0.98337444676036467</v>
      </c>
      <c r="AB1000">
        <v>0.98253155719130092</v>
      </c>
      <c r="AC1000">
        <v>0.98257366142239866</v>
      </c>
      <c r="AD1000">
        <v>0.98346997546366299</v>
      </c>
      <c r="AE1000">
        <v>0.98858072896322657</v>
      </c>
      <c r="AF1000">
        <v>0.97478767692972002</v>
      </c>
      <c r="AG1000">
        <v>0.98271245470207336</v>
      </c>
      <c r="AH1000">
        <v>0.99356242963314978</v>
      </c>
      <c r="AI1000">
        <v>0.98736829140937377</v>
      </c>
      <c r="AJ1000">
        <v>0.97220476779814302</v>
      </c>
      <c r="AK1000">
        <v>0.98318845422681633</v>
      </c>
      <c r="AL1000">
        <v>0.992035364496621</v>
      </c>
      <c r="AM1000">
        <v>0.98707493267611424</v>
      </c>
      <c r="AN1000">
        <v>0.97254918407356639</v>
      </c>
      <c r="AO1000">
        <v>0.9792715944870195</v>
      </c>
      <c r="AP1000">
        <v>0.99302037831447731</v>
      </c>
      <c r="AQ1000">
        <v>0.98651070633514826</v>
      </c>
      <c r="AR1000">
        <v>0.97219171401210058</v>
      </c>
      <c r="AS1000">
        <v>0.98063075506445685</v>
      </c>
      <c r="AT1000">
        <v>0.99246147945481877</v>
      </c>
      <c r="AU1000">
        <v>0.98687725767210677</v>
      </c>
      <c r="AV1000">
        <v>0.97333741055842071</v>
      </c>
      <c r="AW1000">
        <v>0.98294028099566333</v>
      </c>
      <c r="AX1000">
        <v>0.99382101712497239</v>
      </c>
      <c r="AY1000">
        <v>452.09761333465576</v>
      </c>
      <c r="AZ1000">
        <f>_xlfn.STDEV.S(HyperP_results[[#This Row],[Train Time Fold 1]:[Train Time Fold 5]])</f>
        <v>28.144967194548062</v>
      </c>
      <c r="BA1000">
        <v>496.73294043540955</v>
      </c>
      <c r="BB1000">
        <v>421.6011176109314</v>
      </c>
      <c r="BC1000">
        <v>449.52762055397034</v>
      </c>
      <c r="BD1000">
        <v>437.0211501121521</v>
      </c>
      <c r="BE1000">
        <v>455.60523796081543</v>
      </c>
    </row>
    <row r="1001" spans="1:57" x14ac:dyDescent="0.25">
      <c r="A1001" t="s">
        <v>0</v>
      </c>
      <c r="B10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0.1277262621746284</v>
      </c>
      <c r="C1001">
        <v>84</v>
      </c>
      <c r="D1001">
        <v>0.85</v>
      </c>
      <c r="E1001">
        <v>0.9</v>
      </c>
      <c r="F1001">
        <v>64</v>
      </c>
      <c r="G1001">
        <v>5</v>
      </c>
      <c r="H1001">
        <v>2</v>
      </c>
      <c r="I1001">
        <v>1</v>
      </c>
      <c r="J1001">
        <v>0</v>
      </c>
      <c r="K1001">
        <v>1</v>
      </c>
      <c r="L1001" t="b">
        <v>0</v>
      </c>
      <c r="M10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01">
        <f>STANDARDIZE(HyperP_results[[#This Row],[Nparam]],AVERAGE(M:M),_xlfn.STDEV.S(M:M))</f>
        <v>-0.66668500218934845</v>
      </c>
      <c r="O1001">
        <f>STANDARDIZE(HyperP_results[[#This Row],[AvgOACC]],AVERAGE(P:P),_xlfn.STDEV.S(P:P))</f>
        <v>-1.6483207921810632</v>
      </c>
      <c r="P1001">
        <v>0.9182810462003157</v>
      </c>
      <c r="Q1001">
        <f>_xlfn.STDEV.S(HyperP_results[[#This Row],[OACC Fold 1]:[OACC fold 5]])</f>
        <v>2.9862411415423132E-3</v>
      </c>
      <c r="R1001">
        <v>0.91721013249124739</v>
      </c>
      <c r="S1001">
        <v>0.92153497631633141</v>
      </c>
      <c r="T1001">
        <v>0.9207111965401249</v>
      </c>
      <c r="U1001">
        <v>0.91405231001578913</v>
      </c>
      <c r="V1001">
        <v>0.91789661563808611</v>
      </c>
      <c r="W1001">
        <f>STANDARDIZE(HyperP_results[[#This Row],[AvgROCAUC]],AVERAGE(Y:Y),_xlfn.STDEV.S(Y:Y))</f>
        <v>-1.7504091702731797</v>
      </c>
      <c r="X1001">
        <f>_xlfn.STDEV.S(HyperP_results[[#This Row],[ROC_AUC Fold 1]:[ROC_AUC Fold 5]])</f>
        <v>1.2156619922793911E-3</v>
      </c>
      <c r="Y1001">
        <v>0.98266910241271666</v>
      </c>
      <c r="Z1001">
        <v>0.98249116343446674</v>
      </c>
      <c r="AA1001">
        <v>0.98468912727734381</v>
      </c>
      <c r="AB1001">
        <v>0.98183647242891992</v>
      </c>
      <c r="AC1001">
        <v>0.98161829741344986</v>
      </c>
      <c r="AD1001">
        <v>0.98271045150940273</v>
      </c>
      <c r="AE1001">
        <v>0.98642664430670723</v>
      </c>
      <c r="AF1001">
        <v>0.97480319334490217</v>
      </c>
      <c r="AG1001">
        <v>0.97694639992871146</v>
      </c>
      <c r="AH1001">
        <v>0.99320926323477043</v>
      </c>
      <c r="AI1001">
        <v>0.98886080713049695</v>
      </c>
      <c r="AJ1001">
        <v>0.97614127122027172</v>
      </c>
      <c r="AK1001">
        <v>0.98098727202518865</v>
      </c>
      <c r="AL1001">
        <v>0.99372935386276329</v>
      </c>
      <c r="AM1001">
        <v>0.9873167990768994</v>
      </c>
      <c r="AN1001">
        <v>0.9754738802073496</v>
      </c>
      <c r="AO1001">
        <v>0.97560171983603639</v>
      </c>
      <c r="AP1001">
        <v>0.99260454710678747</v>
      </c>
      <c r="AQ1001">
        <v>0.98780467904141511</v>
      </c>
      <c r="AR1001">
        <v>0.97325651411697534</v>
      </c>
      <c r="AS1001">
        <v>0.97433256104081267</v>
      </c>
      <c r="AT1001">
        <v>0.99229406689068389</v>
      </c>
      <c r="AU1001">
        <v>0.98616751413459214</v>
      </c>
      <c r="AV1001">
        <v>0.97391653575848602</v>
      </c>
      <c r="AW1001">
        <v>0.98173780668924138</v>
      </c>
      <c r="AX1001">
        <v>0.99158417212447514</v>
      </c>
      <c r="AY1001">
        <v>658.94235768318174</v>
      </c>
      <c r="AZ1001">
        <f>_xlfn.STDEV.S(HyperP_results[[#This Row],[Train Time Fold 1]:[Train Time Fold 5]])</f>
        <v>44.067420727577243</v>
      </c>
      <c r="BA1001">
        <v>638.01281237602234</v>
      </c>
      <c r="BB1001">
        <v>677.83681535720825</v>
      </c>
      <c r="BC1001">
        <v>662.43558526039124</v>
      </c>
      <c r="BD1001">
        <v>599.22414398193359</v>
      </c>
      <c r="BE1001">
        <v>717.20243144035339</v>
      </c>
    </row>
    <row r="1002" spans="1:57" x14ac:dyDescent="0.25">
      <c r="A1002" t="s">
        <v>5</v>
      </c>
      <c r="B10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0.12768381363609807</v>
      </c>
      <c r="C1002">
        <v>56</v>
      </c>
      <c r="D1002">
        <v>0.85</v>
      </c>
      <c r="E1002">
        <v>0.999</v>
      </c>
      <c r="F1002">
        <v>64</v>
      </c>
      <c r="G1002">
        <v>3</v>
      </c>
      <c r="H1002">
        <v>16</v>
      </c>
      <c r="I1002">
        <v>1</v>
      </c>
      <c r="J1002">
        <v>0</v>
      </c>
      <c r="K1002">
        <v>1</v>
      </c>
      <c r="L1002" t="b">
        <v>0</v>
      </c>
      <c r="M10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02">
        <f>STANDARDIZE(HyperP_results[[#This Row],[Nparam]],AVERAGE(M:M),_xlfn.STDEV.S(M:M))</f>
        <v>-0.75479967943132242</v>
      </c>
      <c r="O1002">
        <f>STANDARDIZE(HyperP_results[[#This Row],[AvgOACC]],AVERAGE(P:P),_xlfn.STDEV.S(P:P))</f>
        <v>-1.6934148408649665</v>
      </c>
      <c r="P1002">
        <v>0.9170041875471957</v>
      </c>
      <c r="Q1002">
        <f>_xlfn.STDEV.S(HyperP_results[[#This Row],[OACC Fold 1]:[OACC fold 5]])</f>
        <v>3.3232449900349203E-3</v>
      </c>
      <c r="R1002">
        <v>0.92215281114848635</v>
      </c>
      <c r="S1002">
        <v>0.91370906844236977</v>
      </c>
      <c r="T1002">
        <v>0.91473879316262785</v>
      </c>
      <c r="U1002">
        <v>0.91810256058213768</v>
      </c>
      <c r="V1002">
        <v>0.91631770440035698</v>
      </c>
      <c r="W1002">
        <f>STANDARDIZE(HyperP_results[[#This Row],[AvgROCAUC]],AVERAGE(Y:Y),_xlfn.STDEV.S(Y:Y))</f>
        <v>-1.7269146044711325</v>
      </c>
      <c r="X1002">
        <f>_xlfn.STDEV.S(HyperP_results[[#This Row],[ROC_AUC Fold 1]:[ROC_AUC Fold 5]])</f>
        <v>7.5668490631841819E-4</v>
      </c>
      <c r="Y1002">
        <v>0.98282350583396805</v>
      </c>
      <c r="Z1002">
        <v>0.98360614615862085</v>
      </c>
      <c r="AA1002">
        <v>0.98334011670211352</v>
      </c>
      <c r="AB1002">
        <v>0.98186654355232583</v>
      </c>
      <c r="AC1002">
        <v>0.98311954328359741</v>
      </c>
      <c r="AD1002">
        <v>0.98218517947318318</v>
      </c>
      <c r="AE1002">
        <v>0.98765861210466221</v>
      </c>
      <c r="AF1002">
        <v>0.97674633734834471</v>
      </c>
      <c r="AG1002">
        <v>0.97938914631972906</v>
      </c>
      <c r="AH1002">
        <v>0.99342015193408328</v>
      </c>
      <c r="AI1002">
        <v>0.9873579235020109</v>
      </c>
      <c r="AJ1002">
        <v>0.97463869712476003</v>
      </c>
      <c r="AK1002">
        <v>0.98008331848155406</v>
      </c>
      <c r="AL1002">
        <v>0.99237281801363775</v>
      </c>
      <c r="AM1002">
        <v>0.98568727266554745</v>
      </c>
      <c r="AN1002">
        <v>0.9703841997714383</v>
      </c>
      <c r="AO1002">
        <v>0.98034121962811138</v>
      </c>
      <c r="AP1002">
        <v>0.99269033599196055</v>
      </c>
      <c r="AQ1002">
        <v>0.98772714638347148</v>
      </c>
      <c r="AR1002">
        <v>0.97357139735872844</v>
      </c>
      <c r="AS1002">
        <v>0.9804222360838829</v>
      </c>
      <c r="AT1002">
        <v>0.99260831015515749</v>
      </c>
      <c r="AU1002">
        <v>0.98612680442577527</v>
      </c>
      <c r="AV1002">
        <v>0.97274413912780699</v>
      </c>
      <c r="AW1002">
        <v>0.98006289728509477</v>
      </c>
      <c r="AX1002">
        <v>0.99250215484788928</v>
      </c>
      <c r="AY1002">
        <v>711.49626884460451</v>
      </c>
      <c r="AZ1002">
        <f>_xlfn.STDEV.S(HyperP_results[[#This Row],[Train Time Fold 1]:[Train Time Fold 5]])</f>
        <v>41.478682075085445</v>
      </c>
      <c r="BA1002">
        <v>757.07697200775146</v>
      </c>
      <c r="BB1002">
        <v>731.28332877159119</v>
      </c>
      <c r="BC1002">
        <v>665.64032101631165</v>
      </c>
      <c r="BD1002">
        <v>734.29548835754395</v>
      </c>
      <c r="BE1002">
        <v>669.18523406982422</v>
      </c>
    </row>
    <row r="1003" spans="1:57" x14ac:dyDescent="0.25">
      <c r="A1003" t="s">
        <v>6</v>
      </c>
      <c r="B10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0.1270832934835236</v>
      </c>
      <c r="C1003">
        <v>56</v>
      </c>
      <c r="D1003">
        <v>0.85</v>
      </c>
      <c r="E1003">
        <v>0.999</v>
      </c>
      <c r="F1003">
        <v>128</v>
      </c>
      <c r="G1003">
        <v>3</v>
      </c>
      <c r="H1003">
        <v>16</v>
      </c>
      <c r="I1003">
        <v>1</v>
      </c>
      <c r="J1003">
        <v>0</v>
      </c>
      <c r="K1003">
        <v>1</v>
      </c>
      <c r="L1003" t="b">
        <v>0</v>
      </c>
      <c r="M10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03">
        <f>STANDARDIZE(HyperP_results[[#This Row],[Nparam]],AVERAGE(M:M),_xlfn.STDEV.S(M:M))</f>
        <v>-0.3727646876930587</v>
      </c>
      <c r="O1003">
        <f>STANDARDIZE(HyperP_results[[#This Row],[AvgOACC]],AVERAGE(P:P),_xlfn.STDEV.S(P:P))</f>
        <v>-1.6357138538393223</v>
      </c>
      <c r="P1003">
        <v>0.91863801743667195</v>
      </c>
      <c r="Q1003">
        <f>_xlfn.STDEV.S(HyperP_results[[#This Row],[OACC Fold 1]:[OACC fold 5]])</f>
        <v>2.6029391535949404E-3</v>
      </c>
      <c r="R1003">
        <v>0.91837715384087326</v>
      </c>
      <c r="S1003">
        <v>0.91817120889682158</v>
      </c>
      <c r="T1003">
        <v>0.91769067069403443</v>
      </c>
      <c r="U1003">
        <v>0.92297659092469275</v>
      </c>
      <c r="V1003">
        <v>0.91597446282693762</v>
      </c>
      <c r="W1003">
        <f>STANDARDIZE(HyperP_results[[#This Row],[AvgROCAUC]],AVERAGE(Y:Y),_xlfn.STDEV.S(Y:Y))</f>
        <v>-1.6996856337663875</v>
      </c>
      <c r="X1003">
        <f>_xlfn.STDEV.S(HyperP_results[[#This Row],[ROC_AUC Fold 1]:[ROC_AUC Fold 5]])</f>
        <v>9.1706244532486548E-4</v>
      </c>
      <c r="Y1003">
        <v>0.98300245130882336</v>
      </c>
      <c r="Z1003">
        <v>0.98284854443592984</v>
      </c>
      <c r="AA1003">
        <v>0.98354536733166931</v>
      </c>
      <c r="AB1003">
        <v>0.98166181807852693</v>
      </c>
      <c r="AC1003">
        <v>0.98410892860402122</v>
      </c>
      <c r="AD1003">
        <v>0.98284759809396893</v>
      </c>
      <c r="AE1003">
        <v>0.98690517868774885</v>
      </c>
      <c r="AF1003">
        <v>0.97607146586796001</v>
      </c>
      <c r="AG1003">
        <v>0.97839920097427668</v>
      </c>
      <c r="AH1003">
        <v>0.99337818389080923</v>
      </c>
      <c r="AI1003">
        <v>0.98762906115753679</v>
      </c>
      <c r="AJ1003">
        <v>0.97550517226183409</v>
      </c>
      <c r="AK1003">
        <v>0.97963271549931685</v>
      </c>
      <c r="AL1003">
        <v>0.99286813284606346</v>
      </c>
      <c r="AM1003">
        <v>0.98648100107498327</v>
      </c>
      <c r="AN1003">
        <v>0.97046926231481212</v>
      </c>
      <c r="AO1003">
        <v>0.97775819818214205</v>
      </c>
      <c r="AP1003">
        <v>0.99302412700006737</v>
      </c>
      <c r="AQ1003">
        <v>0.9875366951586404</v>
      </c>
      <c r="AR1003">
        <v>0.97461829248331522</v>
      </c>
      <c r="AS1003">
        <v>0.98430308025901503</v>
      </c>
      <c r="AT1003">
        <v>0.99311491413269393</v>
      </c>
      <c r="AU1003">
        <v>0.98685464116720845</v>
      </c>
      <c r="AV1003">
        <v>0.97427374659583188</v>
      </c>
      <c r="AW1003">
        <v>0.97907889265133963</v>
      </c>
      <c r="AX1003">
        <v>0.99323514496440068</v>
      </c>
      <c r="AY1003">
        <v>577.05870628356934</v>
      </c>
      <c r="AZ1003">
        <f>_xlfn.STDEV.S(HyperP_results[[#This Row],[Train Time Fold 1]:[Train Time Fold 5]])</f>
        <v>29.915548954176561</v>
      </c>
      <c r="BA1003">
        <v>588.30683255195618</v>
      </c>
      <c r="BB1003">
        <v>572.71781444549561</v>
      </c>
      <c r="BC1003">
        <v>621.42951655387878</v>
      </c>
      <c r="BD1003">
        <v>542.73323321342468</v>
      </c>
      <c r="BE1003">
        <v>560.10613465309143</v>
      </c>
    </row>
    <row r="1004" spans="1:57" x14ac:dyDescent="0.25">
      <c r="A1004" t="s">
        <v>11</v>
      </c>
      <c r="B10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0.12693613148975996</v>
      </c>
      <c r="C1004">
        <v>76</v>
      </c>
      <c r="D1004">
        <v>0.9</v>
      </c>
      <c r="E1004">
        <v>0.999</v>
      </c>
      <c r="F1004">
        <v>64</v>
      </c>
      <c r="G1004">
        <v>4</v>
      </c>
      <c r="H1004">
        <v>16</v>
      </c>
      <c r="I1004">
        <v>1</v>
      </c>
      <c r="J1004">
        <v>0</v>
      </c>
      <c r="K1004">
        <v>1</v>
      </c>
      <c r="L1004" t="b">
        <v>0</v>
      </c>
      <c r="M10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04">
        <f>STANDARDIZE(HyperP_results[[#This Row],[Nparam]],AVERAGE(M:M),_xlfn.STDEV.S(M:M))</f>
        <v>-0.71074234081033538</v>
      </c>
      <c r="O1004">
        <f>STANDARDIZE(HyperP_results[[#This Row],[AvgOACC]],AVERAGE(P:P),_xlfn.STDEV.S(P:P))</f>
        <v>-1.6677160819375796</v>
      </c>
      <c r="P1004">
        <v>0.91773185968284476</v>
      </c>
      <c r="Q1004">
        <f>_xlfn.STDEV.S(HyperP_results[[#This Row],[OACC Fold 1]:[OACC fold 5]])</f>
        <v>5.2185363369742499E-3</v>
      </c>
      <c r="R1004">
        <v>0.90959016956133731</v>
      </c>
      <c r="S1004">
        <v>0.9235257774421638</v>
      </c>
      <c r="T1004">
        <v>0.91741607743529896</v>
      </c>
      <c r="U1004">
        <v>0.9207111965401249</v>
      </c>
      <c r="V1004">
        <v>0.91741607743529896</v>
      </c>
      <c r="W1004">
        <f>STANDARDIZE(HyperP_results[[#This Row],[AvgROCAUC]],AVERAGE(Y:Y),_xlfn.STDEV.S(Y:Y))</f>
        <v>-1.746558772703106</v>
      </c>
      <c r="X1004">
        <f>_xlfn.STDEV.S(HyperP_results[[#This Row],[ROC_AUC Fold 1]:[ROC_AUC Fold 5]])</f>
        <v>1.1382275359009862E-3</v>
      </c>
      <c r="Y1004">
        <v>0.98269440675598507</v>
      </c>
      <c r="Z1004">
        <v>0.9807975275455646</v>
      </c>
      <c r="AA1004">
        <v>0.98351398883452334</v>
      </c>
      <c r="AB1004">
        <v>0.98363909683826856</v>
      </c>
      <c r="AC1004">
        <v>0.98268604266672066</v>
      </c>
      <c r="AD1004">
        <v>0.98283537789484832</v>
      </c>
      <c r="AE1004">
        <v>0.98665554841214786</v>
      </c>
      <c r="AF1004">
        <v>0.96849338200821666</v>
      </c>
      <c r="AG1004">
        <v>0.976750801996079</v>
      </c>
      <c r="AH1004">
        <v>0.99088107095322486</v>
      </c>
      <c r="AI1004">
        <v>0.98870157536253434</v>
      </c>
      <c r="AJ1004">
        <v>0.97408573504480511</v>
      </c>
      <c r="AK1004">
        <v>0.98033446206855568</v>
      </c>
      <c r="AL1004">
        <v>0.992630543738658</v>
      </c>
      <c r="AM1004">
        <v>0.98769857918197501</v>
      </c>
      <c r="AN1004">
        <v>0.97334790913528013</v>
      </c>
      <c r="AO1004">
        <v>0.98273703439672078</v>
      </c>
      <c r="AP1004">
        <v>0.99243101599835604</v>
      </c>
      <c r="AQ1004">
        <v>0.98763350730199662</v>
      </c>
      <c r="AR1004">
        <v>0.97578139407769171</v>
      </c>
      <c r="AS1004">
        <v>0.97651005465454765</v>
      </c>
      <c r="AT1004">
        <v>0.99337503844198083</v>
      </c>
      <c r="AU1004">
        <v>0.9878100799978089</v>
      </c>
      <c r="AV1004">
        <v>0.97404255571281806</v>
      </c>
      <c r="AW1004">
        <v>0.979473430166934</v>
      </c>
      <c r="AX1004">
        <v>0.99260775000673618</v>
      </c>
      <c r="AY1004">
        <v>865.72678627967832</v>
      </c>
      <c r="AZ1004">
        <f>_xlfn.STDEV.S(HyperP_results[[#This Row],[Train Time Fold 1]:[Train Time Fold 5]])</f>
        <v>83.815062585175227</v>
      </c>
      <c r="BA1004">
        <v>963.94715118408203</v>
      </c>
      <c r="BB1004">
        <v>896.37256765365601</v>
      </c>
      <c r="BC1004">
        <v>827.41647744178772</v>
      </c>
      <c r="BD1004">
        <v>897.73274445533752</v>
      </c>
      <c r="BE1004">
        <v>743.16499066352844</v>
      </c>
    </row>
    <row r="1005" spans="1:57" x14ac:dyDescent="0.25">
      <c r="A1005" t="s">
        <v>5</v>
      </c>
      <c r="B10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0.12651100892411188</v>
      </c>
      <c r="C1005">
        <v>96</v>
      </c>
      <c r="D1005">
        <v>0.85</v>
      </c>
      <c r="E1005">
        <v>0.999</v>
      </c>
      <c r="F1005">
        <v>64</v>
      </c>
      <c r="G1005">
        <v>5</v>
      </c>
      <c r="H1005">
        <v>16</v>
      </c>
      <c r="I1005">
        <v>1</v>
      </c>
      <c r="J1005">
        <v>0</v>
      </c>
      <c r="K1005">
        <v>1</v>
      </c>
      <c r="L1005" t="b">
        <v>0</v>
      </c>
      <c r="M10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05">
        <f>STANDARDIZE(HyperP_results[[#This Row],[Nparam]],AVERAGE(M:M),_xlfn.STDEV.S(M:M))</f>
        <v>-0.66668500218934845</v>
      </c>
      <c r="O1005">
        <f>STANDARDIZE(HyperP_results[[#This Row],[AvgOACC]],AVERAGE(P:P),_xlfn.STDEV.S(P:P))</f>
        <v>-1.6289255024245428</v>
      </c>
      <c r="P1005">
        <v>0.91883023271778674</v>
      </c>
      <c r="Q1005">
        <f>_xlfn.STDEV.S(HyperP_results[[#This Row],[OACC Fold 1]:[OACC fold 5]])</f>
        <v>1.0189130587536404E-3</v>
      </c>
      <c r="R1005">
        <v>0.91872039541429262</v>
      </c>
      <c r="S1005">
        <v>0.9198874167639185</v>
      </c>
      <c r="T1005">
        <v>0.91734742912061507</v>
      </c>
      <c r="U1005">
        <v>0.91968147181986681</v>
      </c>
      <c r="V1005">
        <v>0.91851445047024094</v>
      </c>
      <c r="W1005">
        <f>STANDARDIZE(HyperP_results[[#This Row],[AvgROCAUC]],AVERAGE(Y:Y),_xlfn.STDEV.S(Y:Y))</f>
        <v>-1.777040079030314</v>
      </c>
      <c r="X1005">
        <f>_xlfn.STDEV.S(HyperP_results[[#This Row],[ROC_AUC Fold 1]:[ROC_AUC Fold 5]])</f>
        <v>9.5234498613722693E-4</v>
      </c>
      <c r="Y1005">
        <v>0.98249408732804644</v>
      </c>
      <c r="Z1005">
        <v>0.98120735662570857</v>
      </c>
      <c r="AA1005">
        <v>0.98342190828295195</v>
      </c>
      <c r="AB1005">
        <v>0.98178747564584257</v>
      </c>
      <c r="AC1005">
        <v>0.98317575781058986</v>
      </c>
      <c r="AD1005">
        <v>0.98287793827513947</v>
      </c>
      <c r="AE1005">
        <v>0.98684300017726712</v>
      </c>
      <c r="AF1005">
        <v>0.97316982216484726</v>
      </c>
      <c r="AG1005">
        <v>0.97427137171033107</v>
      </c>
      <c r="AH1005">
        <v>0.99189101855722883</v>
      </c>
      <c r="AI1005">
        <v>0.98790776979657891</v>
      </c>
      <c r="AJ1005">
        <v>0.97499168631215161</v>
      </c>
      <c r="AK1005">
        <v>0.98047221232103599</v>
      </c>
      <c r="AL1005">
        <v>0.99254499902074567</v>
      </c>
      <c r="AM1005">
        <v>0.98666126763918593</v>
      </c>
      <c r="AN1005">
        <v>0.9719165476087317</v>
      </c>
      <c r="AO1005">
        <v>0.9784239291867165</v>
      </c>
      <c r="AP1005">
        <v>0.9917235772675338</v>
      </c>
      <c r="AQ1005">
        <v>0.98869869163760282</v>
      </c>
      <c r="AR1005">
        <v>0.97400537556760824</v>
      </c>
      <c r="AS1005">
        <v>0.97802872334105628</v>
      </c>
      <c r="AT1005">
        <v>0.99373153700532935</v>
      </c>
      <c r="AU1005">
        <v>0.98687013033858018</v>
      </c>
      <c r="AV1005">
        <v>0.97349453740715153</v>
      </c>
      <c r="AW1005">
        <v>0.97888195805857547</v>
      </c>
      <c r="AX1005">
        <v>0.99321229378135856</v>
      </c>
      <c r="AY1005">
        <v>964.85702872276306</v>
      </c>
      <c r="AZ1005">
        <f>_xlfn.STDEV.S(HyperP_results[[#This Row],[Train Time Fold 1]:[Train Time Fold 5]])</f>
        <v>32.397989246812678</v>
      </c>
      <c r="BA1005">
        <v>998.86507153511047</v>
      </c>
      <c r="BB1005">
        <v>935.01058959960938</v>
      </c>
      <c r="BC1005">
        <v>955.14425182342529</v>
      </c>
      <c r="BD1005">
        <v>935.68409323692322</v>
      </c>
      <c r="BE1005">
        <v>999.58113741874695</v>
      </c>
    </row>
    <row r="1006" spans="1:57" x14ac:dyDescent="0.25">
      <c r="A1006" t="s">
        <v>11</v>
      </c>
      <c r="B10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0.12607901364500415</v>
      </c>
      <c r="C1006">
        <v>16</v>
      </c>
      <c r="D1006">
        <v>0.9</v>
      </c>
      <c r="E1006">
        <v>0.999</v>
      </c>
      <c r="F1006">
        <v>64</v>
      </c>
      <c r="G1006">
        <v>1</v>
      </c>
      <c r="H1006">
        <v>16</v>
      </c>
      <c r="I1006">
        <v>1</v>
      </c>
      <c r="J1006">
        <v>0</v>
      </c>
      <c r="K1006">
        <v>1</v>
      </c>
      <c r="L1006" t="b">
        <v>0</v>
      </c>
      <c r="M10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1006">
        <f>STANDARDIZE(HyperP_results[[#This Row],[Nparam]],AVERAGE(M:M),_xlfn.STDEV.S(M:M))</f>
        <v>-0.84173233469946906</v>
      </c>
      <c r="O1006">
        <f>STANDARDIZE(HyperP_results[[#This Row],[AvgOACC]],AVERAGE(P:P),_xlfn.STDEV.S(P:P))</f>
        <v>-1.762753001744525</v>
      </c>
      <c r="P1006">
        <v>0.91504084574723676</v>
      </c>
      <c r="Q1006">
        <f>_xlfn.STDEV.S(HyperP_results[[#This Row],[OACC Fold 1]:[OACC fold 5]])</f>
        <v>2.8936710045127647E-3</v>
      </c>
      <c r="R1006">
        <v>0.91618040777098919</v>
      </c>
      <c r="S1006">
        <v>0.9189263403583442</v>
      </c>
      <c r="T1006">
        <v>0.91467014484794396</v>
      </c>
      <c r="U1006">
        <v>0.91096313585501476</v>
      </c>
      <c r="V1006">
        <v>0.91446419990389238</v>
      </c>
      <c r="W1006">
        <f>STANDARDIZE(HyperP_results[[#This Row],[AvgROCAUC]],AVERAGE(Y:Y),_xlfn.STDEV.S(Y:Y))</f>
        <v>-1.6889224884525516</v>
      </c>
      <c r="X1006">
        <f>_xlfn.STDEV.S(HyperP_results[[#This Row],[ROC_AUC Fold 1]:[ROC_AUC Fold 5]])</f>
        <v>1.6366148943851853E-3</v>
      </c>
      <c r="Y1006">
        <v>0.9830731853872432</v>
      </c>
      <c r="Z1006">
        <v>0.98339855751320948</v>
      </c>
      <c r="AA1006">
        <v>0.98559240745322396</v>
      </c>
      <c r="AB1006">
        <v>0.98196511974603817</v>
      </c>
      <c r="AC1006">
        <v>0.9830784516617167</v>
      </c>
      <c r="AD1006">
        <v>0.98133139056202767</v>
      </c>
      <c r="AE1006">
        <v>0.98751395327439728</v>
      </c>
      <c r="AF1006">
        <v>0.97350568404431104</v>
      </c>
      <c r="AG1006">
        <v>0.98132054595140505</v>
      </c>
      <c r="AH1006">
        <v>0.99338165968357872</v>
      </c>
      <c r="AI1006">
        <v>0.98850425720743185</v>
      </c>
      <c r="AJ1006">
        <v>0.9774617959195161</v>
      </c>
      <c r="AK1006">
        <v>0.98377034693756327</v>
      </c>
      <c r="AL1006">
        <v>0.99392072354400329</v>
      </c>
      <c r="AM1006">
        <v>0.98694441277812273</v>
      </c>
      <c r="AN1006">
        <v>0.97360583713466986</v>
      </c>
      <c r="AO1006">
        <v>0.97757834313550762</v>
      </c>
      <c r="AP1006">
        <v>0.99318402783024184</v>
      </c>
      <c r="AQ1006">
        <v>0.98672378370944247</v>
      </c>
      <c r="AR1006">
        <v>0.97376155676674936</v>
      </c>
      <c r="AS1006">
        <v>0.98076390126537161</v>
      </c>
      <c r="AT1006">
        <v>0.9927392412579934</v>
      </c>
      <c r="AU1006">
        <v>0.98671037776410819</v>
      </c>
      <c r="AV1006">
        <v>0.97325651411697534</v>
      </c>
      <c r="AW1006">
        <v>0.97647092021624182</v>
      </c>
      <c r="AX1006">
        <v>0.99270152459761096</v>
      </c>
      <c r="AY1006">
        <v>698.65041260719295</v>
      </c>
      <c r="AZ1006">
        <f>_xlfn.STDEV.S(HyperP_results[[#This Row],[Train Time Fold 1]:[Train Time Fold 5]])</f>
        <v>119.37926321033918</v>
      </c>
      <c r="BA1006">
        <v>833.9425356388092</v>
      </c>
      <c r="BB1006">
        <v>781.46845674514771</v>
      </c>
      <c r="BC1006">
        <v>627.9748637676239</v>
      </c>
      <c r="BD1006">
        <v>535.54817628860474</v>
      </c>
      <c r="BE1006">
        <v>714.31803059577942</v>
      </c>
    </row>
    <row r="1007" spans="1:57" x14ac:dyDescent="0.25">
      <c r="A1007" t="s">
        <v>4</v>
      </c>
      <c r="B10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0.12602506332048896</v>
      </c>
      <c r="C1007">
        <v>36</v>
      </c>
      <c r="D1007">
        <v>0.85</v>
      </c>
      <c r="E1007">
        <v>0.9</v>
      </c>
      <c r="F1007">
        <v>256</v>
      </c>
      <c r="G1007">
        <v>2</v>
      </c>
      <c r="H1007">
        <v>16</v>
      </c>
      <c r="I1007">
        <v>1</v>
      </c>
      <c r="J1007">
        <v>0</v>
      </c>
      <c r="K1007">
        <v>1</v>
      </c>
      <c r="L1007" t="b">
        <v>0</v>
      </c>
      <c r="M10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07">
        <f>STANDARDIZE(HyperP_results[[#This Row],[Nparam]],AVERAGE(M:M),_xlfn.STDEV.S(M:M))</f>
        <v>0.47159186523651059</v>
      </c>
      <c r="O1007">
        <f>STANDARDIZE(HyperP_results[[#This Row],[AvgOACC]],AVERAGE(P:P),_xlfn.STDEV.S(P:P))</f>
        <v>-1.558617577057158</v>
      </c>
      <c r="P1007">
        <v>0.92082103384361924</v>
      </c>
      <c r="Q1007">
        <f>_xlfn.STDEV.S(HyperP_results[[#This Row],[OACC Fold 1]:[OACC fold 5]])</f>
        <v>1.5733798363790485E-3</v>
      </c>
      <c r="R1007">
        <v>0.92126038305759594</v>
      </c>
      <c r="S1007">
        <v>0.92222145946317013</v>
      </c>
      <c r="T1007">
        <v>0.9189263403583442</v>
      </c>
      <c r="U1007">
        <v>0.91940687856113135</v>
      </c>
      <c r="V1007">
        <v>0.92229010777785403</v>
      </c>
      <c r="W1007">
        <f>STANDARDIZE(HyperP_results[[#This Row],[AvgROCAUC]],AVERAGE(Y:Y),_xlfn.STDEV.S(Y:Y))</f>
        <v>-1.5909904754730009</v>
      </c>
      <c r="X1007">
        <f>_xlfn.STDEV.S(HyperP_results[[#This Row],[ROC_AUC Fold 1]:[ROC_AUC Fold 5]])</f>
        <v>4.702201728293746E-4</v>
      </c>
      <c r="Y1007">
        <v>0.98371678263358009</v>
      </c>
      <c r="Z1007">
        <v>0.98370060297826256</v>
      </c>
      <c r="AA1007">
        <v>0.98358914439455802</v>
      </c>
      <c r="AB1007">
        <v>0.98304178217839588</v>
      </c>
      <c r="AC1007">
        <v>0.98392995549266837</v>
      </c>
      <c r="AD1007">
        <v>0.98432242812401582</v>
      </c>
      <c r="AE1007">
        <v>0.98762035211535204</v>
      </c>
      <c r="AF1007">
        <v>0.97475929188858124</v>
      </c>
      <c r="AG1007">
        <v>0.97936679439196794</v>
      </c>
      <c r="AH1007">
        <v>0.9943604256921178</v>
      </c>
      <c r="AI1007">
        <v>0.98795664845194109</v>
      </c>
      <c r="AJ1007">
        <v>0.97750797484489149</v>
      </c>
      <c r="AK1007">
        <v>0.97714756727856</v>
      </c>
      <c r="AL1007">
        <v>0.99392698571610016</v>
      </c>
      <c r="AM1007">
        <v>0.98820791830359034</v>
      </c>
      <c r="AN1007">
        <v>0.97391509150981759</v>
      </c>
      <c r="AO1007">
        <v>0.97861447751440633</v>
      </c>
      <c r="AP1007">
        <v>0.99349366064232303</v>
      </c>
      <c r="AQ1007">
        <v>0.98883118867141673</v>
      </c>
      <c r="AR1007">
        <v>0.97568959170719827</v>
      </c>
      <c r="AS1007">
        <v>0.9806261510128913</v>
      </c>
      <c r="AT1007">
        <v>0.99242155092631035</v>
      </c>
      <c r="AU1007">
        <v>0.98907019063640045</v>
      </c>
      <c r="AV1007">
        <v>0.9765656211046948</v>
      </c>
      <c r="AW1007">
        <v>0.9782539505732788</v>
      </c>
      <c r="AX1007">
        <v>0.99349607358936953</v>
      </c>
      <c r="AY1007">
        <v>614.05326828956606</v>
      </c>
      <c r="AZ1007">
        <f>_xlfn.STDEV.S(HyperP_results[[#This Row],[Train Time Fold 1]:[Train Time Fold 5]])</f>
        <v>14.707938809252717</v>
      </c>
      <c r="BA1007">
        <v>628.70044827461243</v>
      </c>
      <c r="BB1007">
        <v>610.93270826339722</v>
      </c>
      <c r="BC1007">
        <v>592.94005179405212</v>
      </c>
      <c r="BD1007">
        <v>627.48649573326111</v>
      </c>
      <c r="BE1007">
        <v>610.20663738250732</v>
      </c>
    </row>
    <row r="1008" spans="1:57" x14ac:dyDescent="0.25">
      <c r="A1008" t="s">
        <v>1</v>
      </c>
      <c r="B10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0.12569694572121348</v>
      </c>
      <c r="C1008">
        <v>44</v>
      </c>
      <c r="D1008">
        <v>0.85</v>
      </c>
      <c r="E1008">
        <v>0.9</v>
      </c>
      <c r="F1008">
        <v>128</v>
      </c>
      <c r="G1008">
        <v>3</v>
      </c>
      <c r="H1008">
        <v>2</v>
      </c>
      <c r="I1008">
        <v>1</v>
      </c>
      <c r="J1008">
        <v>0</v>
      </c>
      <c r="K1008">
        <v>1</v>
      </c>
      <c r="L1008" t="b">
        <v>0</v>
      </c>
      <c r="M10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08">
        <f>STANDARDIZE(HyperP_results[[#This Row],[Nparam]],AVERAGE(M:M),_xlfn.STDEV.S(M:M))</f>
        <v>-0.3727646876930587</v>
      </c>
      <c r="O1008">
        <f>STANDARDIZE(HyperP_results[[#This Row],[AvgOACC]],AVERAGE(P:P),_xlfn.STDEV.S(P:P))</f>
        <v>-1.6492905566688894</v>
      </c>
      <c r="P1008">
        <v>0.91825358687444214</v>
      </c>
      <c r="Q1008">
        <f>_xlfn.STDEV.S(HyperP_results[[#This Row],[OACC Fold 1]:[OACC fold 5]])</f>
        <v>3.7290002125420032E-3</v>
      </c>
      <c r="R1008">
        <v>0.9152879796800989</v>
      </c>
      <c r="S1008">
        <v>0.92318253586874444</v>
      </c>
      <c r="T1008">
        <v>0.91652364934440855</v>
      </c>
      <c r="U1008">
        <v>0.92126038305759594</v>
      </c>
      <c r="V1008">
        <v>0.91501338642136332</v>
      </c>
      <c r="W1008">
        <f>STANDARDIZE(HyperP_results[[#This Row],[AvgROCAUC]],AVERAGE(Y:Y),_xlfn.STDEV.S(Y:Y))</f>
        <v>-1.6959809947375373</v>
      </c>
      <c r="X1008">
        <f>_xlfn.STDEV.S(HyperP_results[[#This Row],[ROC_AUC Fold 1]:[ROC_AUC Fold 5]])</f>
        <v>1.0906549748563817E-3</v>
      </c>
      <c r="Y1008">
        <v>0.98302679774473434</v>
      </c>
      <c r="Z1008">
        <v>0.98150730122524832</v>
      </c>
      <c r="AA1008">
        <v>0.98397511017739703</v>
      </c>
      <c r="AB1008">
        <v>0.98229703832235327</v>
      </c>
      <c r="AC1008">
        <v>0.98396981960822261</v>
      </c>
      <c r="AD1008">
        <v>0.98338471939045069</v>
      </c>
      <c r="AE1008">
        <v>0.98609509309609256</v>
      </c>
      <c r="AF1008">
        <v>0.97206197234004577</v>
      </c>
      <c r="AG1008">
        <v>0.97685836600724774</v>
      </c>
      <c r="AH1008">
        <v>0.99230571510529553</v>
      </c>
      <c r="AI1008">
        <v>0.98792756044393548</v>
      </c>
      <c r="AJ1008">
        <v>0.97565133763349143</v>
      </c>
      <c r="AK1008">
        <v>0.9818779332264006</v>
      </c>
      <c r="AL1008">
        <v>0.99255051432828068</v>
      </c>
      <c r="AM1008">
        <v>0.98715630387092324</v>
      </c>
      <c r="AN1008">
        <v>0.97378099857574874</v>
      </c>
      <c r="AO1008">
        <v>0.97689478999584145</v>
      </c>
      <c r="AP1008">
        <v>0.99222786883748404</v>
      </c>
      <c r="AQ1008">
        <v>0.98858030460236712</v>
      </c>
      <c r="AR1008">
        <v>0.97343352715891118</v>
      </c>
      <c r="AS1008">
        <v>0.98314634943266199</v>
      </c>
      <c r="AT1008">
        <v>0.99434652252104028</v>
      </c>
      <c r="AU1008">
        <v>0.9870230449164753</v>
      </c>
      <c r="AV1008">
        <v>0.97283290487289498</v>
      </c>
      <c r="AW1008">
        <v>0.98304550585160089</v>
      </c>
      <c r="AX1008">
        <v>0.99239987749123137</v>
      </c>
      <c r="AY1008">
        <v>446.38545665740969</v>
      </c>
      <c r="AZ1008">
        <f>_xlfn.STDEV.S(HyperP_results[[#This Row],[Train Time Fold 1]:[Train Time Fold 5]])</f>
        <v>32.759328493292003</v>
      </c>
      <c r="BA1008">
        <v>454.50426197052002</v>
      </c>
      <c r="BB1008">
        <v>482.73709607124329</v>
      </c>
      <c r="BC1008">
        <v>432.69008827209473</v>
      </c>
      <c r="BD1008">
        <v>397.49999356269836</v>
      </c>
      <c r="BE1008">
        <v>464.49584341049194</v>
      </c>
    </row>
    <row r="1009" spans="1:57" x14ac:dyDescent="0.25">
      <c r="A1009" t="s">
        <v>8</v>
      </c>
      <c r="B10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0.12494067990729896</v>
      </c>
      <c r="C1009">
        <v>96</v>
      </c>
      <c r="D1009">
        <v>0.9</v>
      </c>
      <c r="E1009">
        <v>0.9</v>
      </c>
      <c r="F1009">
        <v>64</v>
      </c>
      <c r="G1009">
        <v>5</v>
      </c>
      <c r="H1009">
        <v>16</v>
      </c>
      <c r="I1009">
        <v>1</v>
      </c>
      <c r="J1009">
        <v>0</v>
      </c>
      <c r="K1009">
        <v>1</v>
      </c>
      <c r="L1009" t="b">
        <v>0</v>
      </c>
      <c r="M10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09">
        <f>STANDARDIZE(HyperP_results[[#This Row],[Nparam]],AVERAGE(M:M),_xlfn.STDEV.S(M:M))</f>
        <v>-0.66668500218934845</v>
      </c>
      <c r="O1009">
        <f>STANDARDIZE(HyperP_results[[#This Row],[AvgOACC]],AVERAGE(P:P),_xlfn.STDEV.S(P:P))</f>
        <v>-1.6832323137427911</v>
      </c>
      <c r="P1009">
        <v>0.91729251046886806</v>
      </c>
      <c r="Q1009">
        <f>_xlfn.STDEV.S(HyperP_results[[#This Row],[OACC Fold 1]:[OACC fold 5]])</f>
        <v>1.0221455125622723E-3</v>
      </c>
      <c r="R1009">
        <v>0.91597446282693762</v>
      </c>
      <c r="S1009">
        <v>0.91837715384087326</v>
      </c>
      <c r="T1009">
        <v>0.91734742912061507</v>
      </c>
      <c r="U1009">
        <v>0.91659229765909245</v>
      </c>
      <c r="V1009">
        <v>0.91817120889682158</v>
      </c>
      <c r="W1009">
        <f>STANDARDIZE(HyperP_results[[#This Row],[AvgROCAUC]],AVERAGE(Y:Y),_xlfn.STDEV.S(Y:Y))</f>
        <v>-1.7340520831503001</v>
      </c>
      <c r="X1009">
        <f>_xlfn.STDEV.S(HyperP_results[[#This Row],[ROC_AUC Fold 1]:[ROC_AUC Fold 5]])</f>
        <v>1.0314421963095945E-3</v>
      </c>
      <c r="Y1009">
        <v>0.98277659919451543</v>
      </c>
      <c r="Z1009">
        <v>0.98150950843868889</v>
      </c>
      <c r="AA1009">
        <v>0.98378884183006143</v>
      </c>
      <c r="AB1009">
        <v>0.98241553440740959</v>
      </c>
      <c r="AC1009">
        <v>0.98227668940143165</v>
      </c>
      <c r="AD1009">
        <v>0.98389242189498571</v>
      </c>
      <c r="AE1009">
        <v>0.98527139902323713</v>
      </c>
      <c r="AF1009">
        <v>0.97192928662262823</v>
      </c>
      <c r="AG1009">
        <v>0.97819424642072106</v>
      </c>
      <c r="AH1009">
        <v>0.99291775625109846</v>
      </c>
      <c r="AI1009">
        <v>0.98824317883318902</v>
      </c>
      <c r="AJ1009">
        <v>0.97568159279149558</v>
      </c>
      <c r="AK1009">
        <v>0.98037051476266857</v>
      </c>
      <c r="AL1009">
        <v>0.99278704058996314</v>
      </c>
      <c r="AM1009">
        <v>0.98672548115288039</v>
      </c>
      <c r="AN1009">
        <v>0.97473116607156218</v>
      </c>
      <c r="AO1009">
        <v>0.97881401116853795</v>
      </c>
      <c r="AP1009">
        <v>0.99192806016694945</v>
      </c>
      <c r="AQ1009">
        <v>0.98657032903590802</v>
      </c>
      <c r="AR1009">
        <v>0.97543534839351409</v>
      </c>
      <c r="AS1009">
        <v>0.9774011614091368</v>
      </c>
      <c r="AT1009">
        <v>0.99265829262969352</v>
      </c>
      <c r="AU1009">
        <v>0.98788534618298018</v>
      </c>
      <c r="AV1009">
        <v>0.97407434769953405</v>
      </c>
      <c r="AW1009">
        <v>0.98315704271371707</v>
      </c>
      <c r="AX1009">
        <v>0.99305174662608231</v>
      </c>
      <c r="AY1009">
        <v>961.67610888481136</v>
      </c>
      <c r="AZ1009">
        <f>_xlfn.STDEV.S(HyperP_results[[#This Row],[Train Time Fold 1]:[Train Time Fold 5]])</f>
        <v>72.634422355793504</v>
      </c>
      <c r="BA1009">
        <v>1001.3390839099884</v>
      </c>
      <c r="BB1009">
        <v>893.40873456001282</v>
      </c>
      <c r="BC1009">
        <v>894.09011673927307</v>
      </c>
      <c r="BD1009">
        <v>1063.040851354599</v>
      </c>
      <c r="BE1009">
        <v>956.50175786018372</v>
      </c>
    </row>
    <row r="1010" spans="1:57" x14ac:dyDescent="0.25">
      <c r="A1010" t="s">
        <v>8</v>
      </c>
      <c r="B10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0.12462425164064528</v>
      </c>
      <c r="C1010">
        <v>92</v>
      </c>
      <c r="D1010">
        <v>0.9</v>
      </c>
      <c r="E1010">
        <v>0.9</v>
      </c>
      <c r="F1010">
        <v>64</v>
      </c>
      <c r="G1010">
        <v>5</v>
      </c>
      <c r="H1010">
        <v>8</v>
      </c>
      <c r="I1010">
        <v>1</v>
      </c>
      <c r="J1010">
        <v>0</v>
      </c>
      <c r="K1010">
        <v>1</v>
      </c>
      <c r="L1010" t="b">
        <v>0</v>
      </c>
      <c r="M10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10">
        <f>STANDARDIZE(HyperP_results[[#This Row],[Nparam]],AVERAGE(M:M),_xlfn.STDEV.S(M:M))</f>
        <v>-0.66668500218934845</v>
      </c>
      <c r="O1010">
        <f>STANDARDIZE(HyperP_results[[#This Row],[AvgOACC]],AVERAGE(P:P),_xlfn.STDEV.S(P:P))</f>
        <v>-1.7191135997923572</v>
      </c>
      <c r="P1010">
        <v>0.91627651541154653</v>
      </c>
      <c r="Q1010">
        <f>_xlfn.STDEV.S(HyperP_results[[#This Row],[OACC Fold 1]:[OACC fold 5]])</f>
        <v>1.5771193953840663E-3</v>
      </c>
      <c r="R1010">
        <v>0.9170041875471957</v>
      </c>
      <c r="S1010">
        <v>0.91796526395277001</v>
      </c>
      <c r="T1010">
        <v>0.91439555158920849</v>
      </c>
      <c r="U1010">
        <v>0.91721013249124739</v>
      </c>
      <c r="V1010">
        <v>0.91480744147731174</v>
      </c>
      <c r="W1010">
        <f>STANDARDIZE(HyperP_results[[#This Row],[AvgROCAUC]],AVERAGE(Y:Y),_xlfn.STDEV.S(Y:Y))</f>
        <v>-1.7010702834737461</v>
      </c>
      <c r="X1010">
        <f>_xlfn.STDEV.S(HyperP_results[[#This Row],[ROC_AUC Fold 1]:[ROC_AUC Fold 5]])</f>
        <v>8.9822265112590998E-4</v>
      </c>
      <c r="Y1010">
        <v>0.98299335155980683</v>
      </c>
      <c r="Z1010">
        <v>0.9839624344009742</v>
      </c>
      <c r="AA1010">
        <v>0.98392941200012041</v>
      </c>
      <c r="AB1010">
        <v>0.98220469660197851</v>
      </c>
      <c r="AC1010">
        <v>0.98272375536010992</v>
      </c>
      <c r="AD1010">
        <v>0.98214645943585044</v>
      </c>
      <c r="AE1010">
        <v>0.98756740345356442</v>
      </c>
      <c r="AF1010">
        <v>0.97346974447167545</v>
      </c>
      <c r="AG1010">
        <v>0.98420357333808584</v>
      </c>
      <c r="AH1010">
        <v>0.9937438602706028</v>
      </c>
      <c r="AI1010">
        <v>0.98758357738905045</v>
      </c>
      <c r="AJ1010">
        <v>0.97531516098188165</v>
      </c>
      <c r="AK1010">
        <v>0.98161958652646586</v>
      </c>
      <c r="AL1010">
        <v>0.99314430038065393</v>
      </c>
      <c r="AM1010">
        <v>0.98670122507193392</v>
      </c>
      <c r="AN1010">
        <v>0.97406310848233169</v>
      </c>
      <c r="AO1010">
        <v>0.97872148458385322</v>
      </c>
      <c r="AP1010">
        <v>0.99141051175102335</v>
      </c>
      <c r="AQ1010">
        <v>0.98822023441308093</v>
      </c>
      <c r="AR1010">
        <v>0.9720954122515244</v>
      </c>
      <c r="AS1010">
        <v>0.98028827303510968</v>
      </c>
      <c r="AT1010">
        <v>0.99264582573661952</v>
      </c>
      <c r="AU1010">
        <v>0.98696374048636004</v>
      </c>
      <c r="AV1010">
        <v>0.97200201750429371</v>
      </c>
      <c r="AW1010">
        <v>0.97938751262401225</v>
      </c>
      <c r="AX1010">
        <v>0.99245857817325078</v>
      </c>
      <c r="AY1010">
        <v>619.88338036537175</v>
      </c>
      <c r="AZ1010">
        <f>_xlfn.STDEV.S(HyperP_results[[#This Row],[Train Time Fold 1]:[Train Time Fold 5]])</f>
        <v>47.060054738937502</v>
      </c>
      <c r="BA1010">
        <v>576.38295412063599</v>
      </c>
      <c r="BB1010">
        <v>561.47227549552917</v>
      </c>
      <c r="BC1010">
        <v>646.07788252830505</v>
      </c>
      <c r="BD1010">
        <v>658.6811957359314</v>
      </c>
      <c r="BE1010">
        <v>656.80259394645691</v>
      </c>
    </row>
    <row r="1011" spans="1:57" x14ac:dyDescent="0.25">
      <c r="A1011" t="s">
        <v>6</v>
      </c>
      <c r="B10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0.12441259043452436</v>
      </c>
      <c r="C1011">
        <v>52</v>
      </c>
      <c r="D1011">
        <v>0.85</v>
      </c>
      <c r="E1011">
        <v>0.999</v>
      </c>
      <c r="F1011">
        <v>128</v>
      </c>
      <c r="G1011">
        <v>3</v>
      </c>
      <c r="H1011">
        <v>8</v>
      </c>
      <c r="I1011">
        <v>1</v>
      </c>
      <c r="J1011">
        <v>0</v>
      </c>
      <c r="K1011">
        <v>1</v>
      </c>
      <c r="L1011" t="b">
        <v>0</v>
      </c>
      <c r="M10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11">
        <f>STANDARDIZE(HyperP_results[[#This Row],[Nparam]],AVERAGE(M:M),_xlfn.STDEV.S(M:M))</f>
        <v>-0.3727646876930587</v>
      </c>
      <c r="O1011">
        <f>STANDARDIZE(HyperP_results[[#This Row],[AvgOACC]],AVERAGE(P:P),_xlfn.STDEV.S(P:P))</f>
        <v>-1.6226220332536685</v>
      </c>
      <c r="P1011">
        <v>0.91900871833596498</v>
      </c>
      <c r="Q1011">
        <f>_xlfn.STDEV.S(HyperP_results[[#This Row],[OACC Fold 1]:[OACC fold 5]])</f>
        <v>3.0474749052913767E-3</v>
      </c>
      <c r="R1011">
        <v>0.91995606507860228</v>
      </c>
      <c r="S1011">
        <v>0.92263334935127339</v>
      </c>
      <c r="T1011">
        <v>0.91961282350518292</v>
      </c>
      <c r="U1011">
        <v>0.91858309878492483</v>
      </c>
      <c r="V1011">
        <v>0.9142582549598407</v>
      </c>
      <c r="W1011">
        <f>STANDARDIZE(HyperP_results[[#This Row],[AvgROCAUC]],AVERAGE(Y:Y),_xlfn.STDEV.S(Y:Y))</f>
        <v>-1.7308216344670202</v>
      </c>
      <c r="X1011">
        <f>_xlfn.STDEV.S(HyperP_results[[#This Row],[ROC_AUC Fold 1]:[ROC_AUC Fold 5]])</f>
        <v>6.2956071637105637E-4</v>
      </c>
      <c r="Y1011">
        <v>0.98279782930930359</v>
      </c>
      <c r="Z1011">
        <v>0.98268202054775367</v>
      </c>
      <c r="AA1011">
        <v>0.9836680103408556</v>
      </c>
      <c r="AB1011">
        <v>0.98311643824312611</v>
      </c>
      <c r="AC1011">
        <v>0.98199903725783921</v>
      </c>
      <c r="AD1011">
        <v>0.98252364015694393</v>
      </c>
      <c r="AE1011">
        <v>0.98667247462370289</v>
      </c>
      <c r="AF1011">
        <v>0.97265159611697072</v>
      </c>
      <c r="AG1011">
        <v>0.97949808412047767</v>
      </c>
      <c r="AH1011">
        <v>0.99340056110211017</v>
      </c>
      <c r="AI1011">
        <v>0.98726770824110721</v>
      </c>
      <c r="AJ1011">
        <v>0.97473316580048786</v>
      </c>
      <c r="AK1011">
        <v>0.98076137646290029</v>
      </c>
      <c r="AL1011">
        <v>0.99468933335501153</v>
      </c>
      <c r="AM1011">
        <v>0.98811145336457407</v>
      </c>
      <c r="AN1011">
        <v>0.9762528116559015</v>
      </c>
      <c r="AO1011">
        <v>0.97406456068436986</v>
      </c>
      <c r="AP1011">
        <v>0.99427025615903297</v>
      </c>
      <c r="AQ1011">
        <v>0.98655534138191581</v>
      </c>
      <c r="AR1011">
        <v>0.97205293652786307</v>
      </c>
      <c r="AS1011">
        <v>0.97862212618071631</v>
      </c>
      <c r="AT1011">
        <v>0.99274820363273764</v>
      </c>
      <c r="AU1011">
        <v>0.98607225476619931</v>
      </c>
      <c r="AV1011">
        <v>0.97198883410619163</v>
      </c>
      <c r="AW1011">
        <v>0.98030260500207933</v>
      </c>
      <c r="AX1011">
        <v>0.99230495387795359</v>
      </c>
      <c r="AY1011">
        <v>470.27603778839114</v>
      </c>
      <c r="AZ1011">
        <f>_xlfn.STDEV.S(HyperP_results[[#This Row],[Train Time Fold 1]:[Train Time Fold 5]])</f>
        <v>17.889272565928728</v>
      </c>
      <c r="BA1011">
        <v>463.25198912620544</v>
      </c>
      <c r="BB1011">
        <v>498.92236280441284</v>
      </c>
      <c r="BC1011">
        <v>451.40332674980164</v>
      </c>
      <c r="BD1011">
        <v>463.8914737701416</v>
      </c>
      <c r="BE1011">
        <v>473.91103649139404</v>
      </c>
    </row>
    <row r="1012" spans="1:57" x14ac:dyDescent="0.25">
      <c r="A1012" t="s">
        <v>9</v>
      </c>
      <c r="B10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0.12215460877202704</v>
      </c>
      <c r="C1012">
        <v>44</v>
      </c>
      <c r="D1012">
        <v>0.9</v>
      </c>
      <c r="E1012">
        <v>0.9</v>
      </c>
      <c r="F1012">
        <v>128</v>
      </c>
      <c r="G1012">
        <v>3</v>
      </c>
      <c r="H1012">
        <v>2</v>
      </c>
      <c r="I1012">
        <v>1</v>
      </c>
      <c r="J1012">
        <v>0</v>
      </c>
      <c r="K1012">
        <v>1</v>
      </c>
      <c r="L1012" t="b">
        <v>0</v>
      </c>
      <c r="M10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12">
        <f>STANDARDIZE(HyperP_results[[#This Row],[Nparam]],AVERAGE(M:M),_xlfn.STDEV.S(M:M))</f>
        <v>-0.3727646876930587</v>
      </c>
      <c r="O1012">
        <f>STANDARDIZE(HyperP_results[[#This Row],[AvgOACC]],AVERAGE(P:P),_xlfn.STDEV.S(P:P))</f>
        <v>-1.6211673865219409</v>
      </c>
      <c r="P1012">
        <v>0.91904990732477498</v>
      </c>
      <c r="Q1012">
        <f>_xlfn.STDEV.S(HyperP_results[[#This Row],[OACC Fold 1]:[OACC fold 5]])</f>
        <v>5.7624525570096037E-3</v>
      </c>
      <c r="R1012">
        <v>0.91865174709960873</v>
      </c>
      <c r="S1012">
        <v>0.92393766733026705</v>
      </c>
      <c r="T1012">
        <v>0.91027665270817604</v>
      </c>
      <c r="U1012">
        <v>0.92455550216242188</v>
      </c>
      <c r="V1012">
        <v>0.91782796732340222</v>
      </c>
      <c r="W1012">
        <f>STANDARDIZE(HyperP_results[[#This Row],[AvgROCAUC]],AVERAGE(Y:Y),_xlfn.STDEV.S(Y:Y))</f>
        <v>-1.7477704898310116</v>
      </c>
      <c r="X1012">
        <f>_xlfn.STDEV.S(HyperP_results[[#This Row],[ROC_AUC Fold 1]:[ROC_AUC Fold 5]])</f>
        <v>2.8718525305409625E-3</v>
      </c>
      <c r="Y1012">
        <v>0.98268644349879131</v>
      </c>
      <c r="Z1012">
        <v>0.98280557051154327</v>
      </c>
      <c r="AA1012">
        <v>0.98551007765786158</v>
      </c>
      <c r="AB1012">
        <v>0.97822577606103744</v>
      </c>
      <c r="AC1012">
        <v>0.98485136124954586</v>
      </c>
      <c r="AD1012">
        <v>0.98203943201396848</v>
      </c>
      <c r="AE1012">
        <v>0.98714815421350799</v>
      </c>
      <c r="AF1012">
        <v>0.97500268482124275</v>
      </c>
      <c r="AG1012">
        <v>0.97822439553258467</v>
      </c>
      <c r="AH1012">
        <v>0.99305563893947302</v>
      </c>
      <c r="AI1012">
        <v>0.98947788568760042</v>
      </c>
      <c r="AJ1012">
        <v>0.97826550178753535</v>
      </c>
      <c r="AK1012">
        <v>0.98212354452563422</v>
      </c>
      <c r="AL1012">
        <v>0.99333653182869608</v>
      </c>
      <c r="AM1012">
        <v>0.9850783919886843</v>
      </c>
      <c r="AN1012">
        <v>0.96811187816762612</v>
      </c>
      <c r="AO1012">
        <v>0.9675164112160638</v>
      </c>
      <c r="AP1012">
        <v>0.99216865109538299</v>
      </c>
      <c r="AQ1012">
        <v>0.98844325533387845</v>
      </c>
      <c r="AR1012">
        <v>0.97472335231594531</v>
      </c>
      <c r="AS1012">
        <v>0.98295921701419831</v>
      </c>
      <c r="AT1012">
        <v>0.99416006491057363</v>
      </c>
      <c r="AU1012">
        <v>0.98562967532343537</v>
      </c>
      <c r="AV1012">
        <v>0.9706292035968459</v>
      </c>
      <c r="AW1012">
        <v>0.98132670943979095</v>
      </c>
      <c r="AX1012">
        <v>0.99264066949858554</v>
      </c>
      <c r="AY1012">
        <v>452.95907073020936</v>
      </c>
      <c r="AZ1012">
        <f>_xlfn.STDEV.S(HyperP_results[[#This Row],[Train Time Fold 1]:[Train Time Fold 5]])</f>
        <v>31.522710447499552</v>
      </c>
      <c r="BA1012">
        <v>466.72239899635315</v>
      </c>
      <c r="BB1012">
        <v>412.04718041419983</v>
      </c>
      <c r="BC1012">
        <v>455.28101658821106</v>
      </c>
      <c r="BD1012">
        <v>495.35521769523621</v>
      </c>
      <c r="BE1012">
        <v>435.38953995704651</v>
      </c>
    </row>
    <row r="1013" spans="1:57" x14ac:dyDescent="0.25">
      <c r="A1013" t="s">
        <v>2</v>
      </c>
      <c r="B10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0.12201109179375239</v>
      </c>
      <c r="C1013">
        <v>56</v>
      </c>
      <c r="D1013">
        <v>0.9</v>
      </c>
      <c r="E1013">
        <v>0.999</v>
      </c>
      <c r="F1013">
        <v>128</v>
      </c>
      <c r="G1013">
        <v>3</v>
      </c>
      <c r="H1013">
        <v>16</v>
      </c>
      <c r="I1013">
        <v>1</v>
      </c>
      <c r="J1013">
        <v>0</v>
      </c>
      <c r="K1013">
        <v>1</v>
      </c>
      <c r="L1013" t="b">
        <v>0</v>
      </c>
      <c r="M10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13">
        <f>STANDARDIZE(HyperP_results[[#This Row],[Nparam]],AVERAGE(M:M),_xlfn.STDEV.S(M:M))</f>
        <v>-0.3727646876930587</v>
      </c>
      <c r="O1013">
        <f>STANDARDIZE(HyperP_results[[#This Row],[AvgOACC]],AVERAGE(P:P),_xlfn.STDEV.S(P:P))</f>
        <v>-1.6531696146201864</v>
      </c>
      <c r="P1013">
        <v>0.91814374957094813</v>
      </c>
      <c r="Q1013">
        <f>_xlfn.STDEV.S(HyperP_results[[#This Row],[OACC Fold 1]:[OACC fold 5]])</f>
        <v>2.417161653025946E-3</v>
      </c>
      <c r="R1013">
        <v>0.91782796732340222</v>
      </c>
      <c r="S1013">
        <v>0.9198874167639185</v>
      </c>
      <c r="T1013">
        <v>0.91446419990389238</v>
      </c>
      <c r="U1013">
        <v>0.91782796732340222</v>
      </c>
      <c r="V1013">
        <v>0.9207111965401249</v>
      </c>
      <c r="W1013">
        <f>STANDARDIZE(HyperP_results[[#This Row],[AvgROCAUC]],AVERAGE(Y:Y),_xlfn.STDEV.S(Y:Y))</f>
        <v>-1.717549311540596</v>
      </c>
      <c r="X1013">
        <f>_xlfn.STDEV.S(HyperP_results[[#This Row],[ROC_AUC Fold 1]:[ROC_AUC Fold 5]])</f>
        <v>6.6735190970135141E-4</v>
      </c>
      <c r="Y1013">
        <v>0.98288505339699517</v>
      </c>
      <c r="Z1013">
        <v>0.98326391627373677</v>
      </c>
      <c r="AA1013">
        <v>0.98326627876411876</v>
      </c>
      <c r="AB1013">
        <v>0.98202306978359821</v>
      </c>
      <c r="AC1013">
        <v>0.98354606556306035</v>
      </c>
      <c r="AD1013">
        <v>0.98232593660046186</v>
      </c>
      <c r="AE1013">
        <v>0.98764847566685909</v>
      </c>
      <c r="AF1013">
        <v>0.97426765482901201</v>
      </c>
      <c r="AG1013">
        <v>0.97900708429869909</v>
      </c>
      <c r="AH1013">
        <v>0.99334908489845009</v>
      </c>
      <c r="AI1013">
        <v>0.98826332632945024</v>
      </c>
      <c r="AJ1013">
        <v>0.97574301039192468</v>
      </c>
      <c r="AK1013">
        <v>0.97786795283074923</v>
      </c>
      <c r="AL1013">
        <v>0.99290145449575418</v>
      </c>
      <c r="AM1013">
        <v>0.98569533552187782</v>
      </c>
      <c r="AN1013">
        <v>0.97191028919783462</v>
      </c>
      <c r="AO1013">
        <v>0.97987710152676288</v>
      </c>
      <c r="AP1013">
        <v>0.99190051235483467</v>
      </c>
      <c r="AQ1013">
        <v>0.98752435011545514</v>
      </c>
      <c r="AR1013">
        <v>0.97442068963984874</v>
      </c>
      <c r="AS1013">
        <v>0.98074095526644101</v>
      </c>
      <c r="AT1013">
        <v>0.99346908592567629</v>
      </c>
      <c r="AU1013">
        <v>0.98697974081967621</v>
      </c>
      <c r="AV1013">
        <v>0.97538615135874163</v>
      </c>
      <c r="AW1013">
        <v>0.97689367611239819</v>
      </c>
      <c r="AX1013">
        <v>0.99202943266846488</v>
      </c>
      <c r="AY1013">
        <v>569.50491518974309</v>
      </c>
      <c r="AZ1013">
        <f>_xlfn.STDEV.S(HyperP_results[[#This Row],[Train Time Fold 1]:[Train Time Fold 5]])</f>
        <v>58.066990482049576</v>
      </c>
      <c r="BA1013">
        <v>655.68426394462585</v>
      </c>
      <c r="BB1013">
        <v>525.19549107551575</v>
      </c>
      <c r="BC1013">
        <v>571.65022206306458</v>
      </c>
      <c r="BD1013">
        <v>507.97753429412842</v>
      </c>
      <c r="BE1013">
        <v>587.01706457138062</v>
      </c>
    </row>
    <row r="1014" spans="1:57" x14ac:dyDescent="0.25">
      <c r="A1014" t="s">
        <v>5</v>
      </c>
      <c r="B10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0.12095724988732907</v>
      </c>
      <c r="C1014">
        <v>84</v>
      </c>
      <c r="D1014">
        <v>0.85</v>
      </c>
      <c r="E1014">
        <v>0.999</v>
      </c>
      <c r="F1014">
        <v>64</v>
      </c>
      <c r="G1014">
        <v>5</v>
      </c>
      <c r="H1014">
        <v>2</v>
      </c>
      <c r="I1014">
        <v>1</v>
      </c>
      <c r="J1014">
        <v>0</v>
      </c>
      <c r="K1014">
        <v>1</v>
      </c>
      <c r="L1014" t="b">
        <v>0</v>
      </c>
      <c r="M10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14">
        <f>STANDARDIZE(HyperP_results[[#This Row],[Nparam]],AVERAGE(M:M),_xlfn.STDEV.S(M:M))</f>
        <v>-0.66668500218934845</v>
      </c>
      <c r="O1014">
        <f>STANDARDIZE(HyperP_results[[#This Row],[AvgOACC]],AVERAGE(P:P),_xlfn.STDEV.S(P:P))</f>
        <v>-1.695839252084532</v>
      </c>
      <c r="P1014">
        <v>0.91693553923251181</v>
      </c>
      <c r="Q1014">
        <f>_xlfn.STDEV.S(HyperP_results[[#This Row],[OACC Fold 1]:[OACC fold 5]])</f>
        <v>2.8233575509959423E-3</v>
      </c>
      <c r="R1014">
        <v>0.91947552687581524</v>
      </c>
      <c r="S1014">
        <v>0.91501338642136332</v>
      </c>
      <c r="T1014">
        <v>0.91721013249124739</v>
      </c>
      <c r="U1014">
        <v>0.91322853023958261</v>
      </c>
      <c r="V1014">
        <v>0.91975012013455071</v>
      </c>
      <c r="W1014">
        <f>STANDARDIZE(HyperP_results[[#This Row],[AvgROCAUC]],AVERAGE(Y:Y),_xlfn.STDEV.S(Y:Y))</f>
        <v>-1.7470524972397086</v>
      </c>
      <c r="X1014">
        <f>_xlfn.STDEV.S(HyperP_results[[#This Row],[ROC_AUC Fold 1]:[ROC_AUC Fold 5]])</f>
        <v>8.059333327214359E-4</v>
      </c>
      <c r="Y1014">
        <v>0.98269116205854101</v>
      </c>
      <c r="Z1014">
        <v>0.98375279439505225</v>
      </c>
      <c r="AA1014">
        <v>0.98286225714154829</v>
      </c>
      <c r="AB1014">
        <v>0.98227554883029666</v>
      </c>
      <c r="AC1014">
        <v>0.98159879020526553</v>
      </c>
      <c r="AD1014">
        <v>0.98296641972054177</v>
      </c>
      <c r="AE1014">
        <v>0.98681142387149423</v>
      </c>
      <c r="AF1014">
        <v>0.97335687088342848</v>
      </c>
      <c r="AG1014">
        <v>0.98324117804312949</v>
      </c>
      <c r="AH1014">
        <v>0.9932021249330909</v>
      </c>
      <c r="AI1014">
        <v>0.98775491308607377</v>
      </c>
      <c r="AJ1014">
        <v>0.97474786751129294</v>
      </c>
      <c r="AK1014">
        <v>0.97782317471633118</v>
      </c>
      <c r="AL1014">
        <v>0.992693136734068</v>
      </c>
      <c r="AM1014">
        <v>0.98756017967438792</v>
      </c>
      <c r="AN1014">
        <v>0.97401874412579637</v>
      </c>
      <c r="AO1014">
        <v>0.97616319135032381</v>
      </c>
      <c r="AP1014">
        <v>0.99345008396768464</v>
      </c>
      <c r="AQ1014">
        <v>0.98695755832020238</v>
      </c>
      <c r="AR1014">
        <v>0.97323107312119927</v>
      </c>
      <c r="AS1014">
        <v>0.97696600427731251</v>
      </c>
      <c r="AT1014">
        <v>0.99116954739030882</v>
      </c>
      <c r="AU1014">
        <v>0.9866525296633063</v>
      </c>
      <c r="AV1014">
        <v>0.97174616329786401</v>
      </c>
      <c r="AW1014">
        <v>0.98255606546664298</v>
      </c>
      <c r="AX1014">
        <v>0.99266452607623035</v>
      </c>
      <c r="AY1014">
        <v>644.17519655227659</v>
      </c>
      <c r="AZ1014">
        <f>_xlfn.STDEV.S(HyperP_results[[#This Row],[Train Time Fold 1]:[Train Time Fold 5]])</f>
        <v>19.474726151304456</v>
      </c>
      <c r="BA1014">
        <v>665.25444722175598</v>
      </c>
      <c r="BB1014">
        <v>652.7468433380127</v>
      </c>
      <c r="BC1014">
        <v>614.22315621376038</v>
      </c>
      <c r="BD1014">
        <v>637.18147540092468</v>
      </c>
      <c r="BE1014">
        <v>651.47006058692932</v>
      </c>
    </row>
    <row r="1015" spans="1:57" x14ac:dyDescent="0.25">
      <c r="A1015" t="s">
        <v>7</v>
      </c>
      <c r="B10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0.12034611942768395</v>
      </c>
      <c r="C1015">
        <v>36</v>
      </c>
      <c r="D1015">
        <v>0.85</v>
      </c>
      <c r="E1015">
        <v>0.999</v>
      </c>
      <c r="F1015">
        <v>256</v>
      </c>
      <c r="G1015">
        <v>2</v>
      </c>
      <c r="H1015">
        <v>16</v>
      </c>
      <c r="I1015">
        <v>1</v>
      </c>
      <c r="J1015">
        <v>0</v>
      </c>
      <c r="K1015">
        <v>1</v>
      </c>
      <c r="L1015" t="b">
        <v>0</v>
      </c>
      <c r="M10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15">
        <f>STANDARDIZE(HyperP_results[[#This Row],[Nparam]],AVERAGE(M:M),_xlfn.STDEV.S(M:M))</f>
        <v>0.47159186523651059</v>
      </c>
      <c r="O1015">
        <f>STANDARDIZE(HyperP_results[[#This Row],[AvgOACC]],AVERAGE(P:P),_xlfn.STDEV.S(P:P))</f>
        <v>-1.5896500406675929</v>
      </c>
      <c r="P1015">
        <v>0.9199423354156655</v>
      </c>
      <c r="Q1015">
        <f>_xlfn.STDEV.S(HyperP_results[[#This Row],[OACC Fold 1]:[OACC fold 5]])</f>
        <v>1.7192257395481536E-3</v>
      </c>
      <c r="R1015">
        <v>0.92098578979886048</v>
      </c>
      <c r="S1015">
        <v>0.92098578979886048</v>
      </c>
      <c r="T1015">
        <v>0.91769067069403443</v>
      </c>
      <c r="U1015">
        <v>0.92153497631633141</v>
      </c>
      <c r="V1015">
        <v>0.91851445047024094</v>
      </c>
      <c r="W1015">
        <f>STANDARDIZE(HyperP_results[[#This Row],[AvgROCAUC]],AVERAGE(Y:Y),_xlfn.STDEV.S(Y:Y))</f>
        <v>-1.608401351755917</v>
      </c>
      <c r="X1015">
        <f>_xlfn.STDEV.S(HyperP_results[[#This Row],[ROC_AUC Fold 1]:[ROC_AUC Fold 5]])</f>
        <v>4.8254795601272791E-4</v>
      </c>
      <c r="Y1015">
        <v>0.98360236047793281</v>
      </c>
      <c r="Z1015">
        <v>0.9837083146480684</v>
      </c>
      <c r="AA1015">
        <v>0.98324760337536032</v>
      </c>
      <c r="AB1015">
        <v>0.98299005941986428</v>
      </c>
      <c r="AC1015">
        <v>0.98418890703153528</v>
      </c>
      <c r="AD1015">
        <v>0.98387691791483578</v>
      </c>
      <c r="AE1015">
        <v>0.98718000056710042</v>
      </c>
      <c r="AF1015">
        <v>0.97544314363312246</v>
      </c>
      <c r="AG1015">
        <v>0.98184280876849062</v>
      </c>
      <c r="AH1015">
        <v>0.9932500678928613</v>
      </c>
      <c r="AI1015">
        <v>0.98774681165148326</v>
      </c>
      <c r="AJ1015">
        <v>0.97517292100404185</v>
      </c>
      <c r="AK1015">
        <v>0.97830140200796056</v>
      </c>
      <c r="AL1015">
        <v>0.99335283358404047</v>
      </c>
      <c r="AM1015">
        <v>0.98763659356279299</v>
      </c>
      <c r="AN1015">
        <v>0.97398815567963759</v>
      </c>
      <c r="AO1015">
        <v>0.97921775678726308</v>
      </c>
      <c r="AP1015">
        <v>0.9934427014987447</v>
      </c>
      <c r="AQ1015">
        <v>0.98839399089591651</v>
      </c>
      <c r="AR1015">
        <v>0.97696989963582714</v>
      </c>
      <c r="AS1015">
        <v>0.98159716033980871</v>
      </c>
      <c r="AT1015">
        <v>0.99307126564415549</v>
      </c>
      <c r="AU1015">
        <v>0.98792294069730602</v>
      </c>
      <c r="AV1015">
        <v>0.97527242603410058</v>
      </c>
      <c r="AW1015">
        <v>0.98044826382700645</v>
      </c>
      <c r="AX1015">
        <v>0.99203763381586729</v>
      </c>
      <c r="AY1015">
        <v>601.46742525100706</v>
      </c>
      <c r="AZ1015">
        <f>_xlfn.STDEV.S(HyperP_results[[#This Row],[Train Time Fold 1]:[Train Time Fold 5]])</f>
        <v>59.36826172926046</v>
      </c>
      <c r="BA1015">
        <v>615.53771114349365</v>
      </c>
      <c r="BB1015">
        <v>525.46577644348145</v>
      </c>
      <c r="BC1015">
        <v>579.75478959083557</v>
      </c>
      <c r="BD1015">
        <v>597.71234345436096</v>
      </c>
      <c r="BE1015">
        <v>688.86650562286377</v>
      </c>
    </row>
    <row r="1016" spans="1:57" x14ac:dyDescent="0.25">
      <c r="A1016" t="s">
        <v>0</v>
      </c>
      <c r="B10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0.12024216824267399</v>
      </c>
      <c r="C1016">
        <v>68</v>
      </c>
      <c r="D1016">
        <v>0.85</v>
      </c>
      <c r="E1016">
        <v>0.9</v>
      </c>
      <c r="F1016">
        <v>64</v>
      </c>
      <c r="G1016">
        <v>4</v>
      </c>
      <c r="H1016">
        <v>4</v>
      </c>
      <c r="I1016">
        <v>1</v>
      </c>
      <c r="J1016">
        <v>0</v>
      </c>
      <c r="K1016">
        <v>1</v>
      </c>
      <c r="L1016" t="b">
        <v>0</v>
      </c>
      <c r="M10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16">
        <f>STANDARDIZE(HyperP_results[[#This Row],[Nparam]],AVERAGE(M:M),_xlfn.STDEV.S(M:M))</f>
        <v>-0.71074234081033538</v>
      </c>
      <c r="O1016">
        <f>STANDARDIZE(HyperP_results[[#This Row],[AvgOACC]],AVERAGE(P:P),_xlfn.STDEV.S(P:P))</f>
        <v>-1.7249321867193144</v>
      </c>
      <c r="P1016">
        <v>0.91611175945630519</v>
      </c>
      <c r="Q1016">
        <f>_xlfn.STDEV.S(HyperP_results[[#This Row],[OACC Fold 1]:[OACC fold 5]])</f>
        <v>2.3254458276864335E-3</v>
      </c>
      <c r="R1016">
        <v>0.915219331365415</v>
      </c>
      <c r="S1016">
        <v>0.91686689091782791</v>
      </c>
      <c r="T1016">
        <v>0.91954417519049902</v>
      </c>
      <c r="U1016">
        <v>0.91569986956820215</v>
      </c>
      <c r="V1016">
        <v>0.91322853023958261</v>
      </c>
      <c r="W1016">
        <f>STANDARDIZE(HyperP_results[[#This Row],[AvgROCAUC]],AVERAGE(Y:Y),_xlfn.STDEV.S(Y:Y))</f>
        <v>-1.7327386899385253</v>
      </c>
      <c r="X1016">
        <f>_xlfn.STDEV.S(HyperP_results[[#This Row],[ROC_AUC Fold 1]:[ROC_AUC Fold 5]])</f>
        <v>1.1110823717869129E-3</v>
      </c>
      <c r="Y1016">
        <v>0.98278523065453283</v>
      </c>
      <c r="Z1016">
        <v>0.98301200897912488</v>
      </c>
      <c r="AA1016">
        <v>0.98308164132210563</v>
      </c>
      <c r="AB1016">
        <v>0.98436552810387212</v>
      </c>
      <c r="AC1016">
        <v>0.9819445097335997</v>
      </c>
      <c r="AD1016">
        <v>0.98152246513396146</v>
      </c>
      <c r="AE1016">
        <v>0.98609478447001297</v>
      </c>
      <c r="AF1016">
        <v>0.96947658206332021</v>
      </c>
      <c r="AG1016">
        <v>0.98323300956454585</v>
      </c>
      <c r="AH1016">
        <v>0.99392412752287262</v>
      </c>
      <c r="AI1016">
        <v>0.98708626503997576</v>
      </c>
      <c r="AJ1016">
        <v>0.97591919021347473</v>
      </c>
      <c r="AK1016">
        <v>0.97812162122022228</v>
      </c>
      <c r="AL1016">
        <v>0.99383072636427883</v>
      </c>
      <c r="AM1016">
        <v>0.9887328623313576</v>
      </c>
      <c r="AN1016">
        <v>0.97515414577135107</v>
      </c>
      <c r="AO1016">
        <v>0.98073182142220638</v>
      </c>
      <c r="AP1016">
        <v>0.99353841506492468</v>
      </c>
      <c r="AQ1016">
        <v>0.98643806347165386</v>
      </c>
      <c r="AR1016">
        <v>0.97348292786977775</v>
      </c>
      <c r="AS1016">
        <v>0.97871316758747706</v>
      </c>
      <c r="AT1016">
        <v>0.99169251057430952</v>
      </c>
      <c r="AU1016">
        <v>0.98665707225341592</v>
      </c>
      <c r="AV1016">
        <v>0.97079488484153631</v>
      </c>
      <c r="AW1016">
        <v>0.97751648547495995</v>
      </c>
      <c r="AX1016">
        <v>0.99244698740975934</v>
      </c>
      <c r="AY1016">
        <v>609.86978940963741</v>
      </c>
      <c r="AZ1016">
        <f>_xlfn.STDEV.S(HyperP_results[[#This Row],[Train Time Fold 1]:[Train Time Fold 5]])</f>
        <v>48.066795685563662</v>
      </c>
      <c r="BA1016">
        <v>590.42665028572083</v>
      </c>
      <c r="BB1016">
        <v>555.52185559272766</v>
      </c>
      <c r="BC1016">
        <v>626.66713643074036</v>
      </c>
      <c r="BD1016">
        <v>593.62494611740112</v>
      </c>
      <c r="BE1016">
        <v>683.10835862159729</v>
      </c>
    </row>
    <row r="1017" spans="1:57" x14ac:dyDescent="0.25">
      <c r="A1017" t="s">
        <v>0</v>
      </c>
      <c r="B10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0.11972014683399856</v>
      </c>
      <c r="C1017">
        <v>80</v>
      </c>
      <c r="D1017">
        <v>0.85</v>
      </c>
      <c r="E1017">
        <v>0.9</v>
      </c>
      <c r="F1017">
        <v>64</v>
      </c>
      <c r="G1017">
        <v>5</v>
      </c>
      <c r="H1017">
        <v>1</v>
      </c>
      <c r="I1017">
        <v>1</v>
      </c>
      <c r="J1017">
        <v>0</v>
      </c>
      <c r="K1017">
        <v>1</v>
      </c>
      <c r="L1017" t="b">
        <v>0</v>
      </c>
      <c r="M10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17">
        <f>STANDARDIZE(HyperP_results[[#This Row],[Nparam]],AVERAGE(M:M),_xlfn.STDEV.S(M:M))</f>
        <v>-0.66668500218934845</v>
      </c>
      <c r="O1017">
        <f>STANDARDIZE(HyperP_results[[#This Row],[AvgOACC]],AVERAGE(P:P),_xlfn.STDEV.S(P:P))</f>
        <v>-1.7288112446706114</v>
      </c>
      <c r="P1017">
        <v>0.91600192215281118</v>
      </c>
      <c r="Q1017">
        <f>_xlfn.STDEV.S(HyperP_results[[#This Row],[OACC Fold 1]:[OACC fold 5]])</f>
        <v>1.0871604527948901E-3</v>
      </c>
      <c r="R1017">
        <v>0.91535662799478268</v>
      </c>
      <c r="S1017">
        <v>0.91618040777098919</v>
      </c>
      <c r="T1017">
        <v>0.91597446282693762</v>
      </c>
      <c r="U1017">
        <v>0.91480744147731174</v>
      </c>
      <c r="V1017">
        <v>0.91769067069403443</v>
      </c>
      <c r="W1017">
        <f>STANDARDIZE(HyperP_results[[#This Row],[AvgROCAUC]],AVERAGE(Y:Y),_xlfn.STDEV.S(Y:Y))</f>
        <v>-1.7227540539098345</v>
      </c>
      <c r="X1017">
        <f>_xlfn.STDEV.S(HyperP_results[[#This Row],[ROC_AUC Fold 1]:[ROC_AUC Fold 5]])</f>
        <v>8.6558490715247919E-4</v>
      </c>
      <c r="Y1017">
        <v>0.98285084846487114</v>
      </c>
      <c r="Z1017">
        <v>0.98314816118077786</v>
      </c>
      <c r="AA1017">
        <v>0.98285045443422614</v>
      </c>
      <c r="AB1017">
        <v>0.98154427703396785</v>
      </c>
      <c r="AC1017">
        <v>0.98276757379101032</v>
      </c>
      <c r="AD1017">
        <v>0.98394377588437409</v>
      </c>
      <c r="AE1017">
        <v>0.98743147295461442</v>
      </c>
      <c r="AF1017">
        <v>0.97336861003286224</v>
      </c>
      <c r="AG1017">
        <v>0.98059006118933045</v>
      </c>
      <c r="AH1017">
        <v>0.99332281537375899</v>
      </c>
      <c r="AI1017">
        <v>0.98706139170687002</v>
      </c>
      <c r="AJ1017">
        <v>0.97405757219576894</v>
      </c>
      <c r="AK1017">
        <v>0.97880859026911415</v>
      </c>
      <c r="AL1017">
        <v>0.99316403484042748</v>
      </c>
      <c r="AM1017">
        <v>0.98556343645109323</v>
      </c>
      <c r="AN1017">
        <v>0.97101328116262775</v>
      </c>
      <c r="AO1017">
        <v>0.97872816788451256</v>
      </c>
      <c r="AP1017">
        <v>0.99305108593820057</v>
      </c>
      <c r="AQ1017">
        <v>0.98680052551305719</v>
      </c>
      <c r="AR1017">
        <v>0.97524313370854188</v>
      </c>
      <c r="AS1017">
        <v>0.97894723162834896</v>
      </c>
      <c r="AT1017">
        <v>0.99208964144238865</v>
      </c>
      <c r="AU1017">
        <v>0.98692702362744822</v>
      </c>
      <c r="AV1017">
        <v>0.9736356849404858</v>
      </c>
      <c r="AW1017">
        <v>0.98252428265906244</v>
      </c>
      <c r="AX1017">
        <v>0.99400843704170161</v>
      </c>
      <c r="AY1017">
        <v>656.5208641529083</v>
      </c>
      <c r="AZ1017">
        <f>_xlfn.STDEV.S(HyperP_results[[#This Row],[Train Time Fold 1]:[Train Time Fold 5]])</f>
        <v>40.554738097486776</v>
      </c>
      <c r="BA1017">
        <v>646.44946980476379</v>
      </c>
      <c r="BB1017">
        <v>600.43192648887634</v>
      </c>
      <c r="BC1017">
        <v>683.35797572135925</v>
      </c>
      <c r="BD1017">
        <v>645.86781764030457</v>
      </c>
      <c r="BE1017">
        <v>706.49713110923767</v>
      </c>
    </row>
    <row r="1018" spans="1:57" x14ac:dyDescent="0.25">
      <c r="A1018" t="s">
        <v>11</v>
      </c>
      <c r="B10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0.11939266303143151</v>
      </c>
      <c r="C1018">
        <v>48</v>
      </c>
      <c r="D1018">
        <v>0.9</v>
      </c>
      <c r="E1018">
        <v>0.999</v>
      </c>
      <c r="F1018">
        <v>64</v>
      </c>
      <c r="G1018">
        <v>3</v>
      </c>
      <c r="H1018">
        <v>4</v>
      </c>
      <c r="I1018">
        <v>1</v>
      </c>
      <c r="J1018">
        <v>0</v>
      </c>
      <c r="K1018">
        <v>1</v>
      </c>
      <c r="L1018" t="b">
        <v>0</v>
      </c>
      <c r="M10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18">
        <f>STANDARDIZE(HyperP_results[[#This Row],[Nparam]],AVERAGE(M:M),_xlfn.STDEV.S(M:M))</f>
        <v>-0.75479967943132242</v>
      </c>
      <c r="O1018">
        <f>STANDARDIZE(HyperP_results[[#This Row],[AvgOACC]],AVERAGE(P:P),_xlfn.STDEV.S(P:P))</f>
        <v>-1.7326903026219163</v>
      </c>
      <c r="P1018">
        <v>0.91589208484931695</v>
      </c>
      <c r="Q1018">
        <f>_xlfn.STDEV.S(HyperP_results[[#This Row],[OACC Fold 1]:[OACC fold 5]])</f>
        <v>4.0223460561219669E-3</v>
      </c>
      <c r="R1018">
        <v>0.91631770440035698</v>
      </c>
      <c r="S1018">
        <v>0.92146632800164752</v>
      </c>
      <c r="T1018">
        <v>0.91123772911375023</v>
      </c>
      <c r="U1018">
        <v>0.91755337406466675</v>
      </c>
      <c r="V1018">
        <v>0.91288528866616325</v>
      </c>
      <c r="W1018">
        <f>STANDARDIZE(HyperP_results[[#This Row],[AvgROCAUC]],AVERAGE(Y:Y),_xlfn.STDEV.S(Y:Y))</f>
        <v>-1.7399495178144111</v>
      </c>
      <c r="X1018">
        <f>_xlfn.STDEV.S(HyperP_results[[#This Row],[ROC_AUC Fold 1]:[ROC_AUC Fold 5]])</f>
        <v>1.2053493339022415E-3</v>
      </c>
      <c r="Y1018">
        <v>0.98273784197310443</v>
      </c>
      <c r="Z1018">
        <v>0.98233765571453979</v>
      </c>
      <c r="AA1018">
        <v>0.98483667952718712</v>
      </c>
      <c r="AB1018">
        <v>0.98173636041435886</v>
      </c>
      <c r="AC1018">
        <v>0.98237896600323016</v>
      </c>
      <c r="AD1018">
        <v>0.98239954820620667</v>
      </c>
      <c r="AE1018">
        <v>0.98676055843574417</v>
      </c>
      <c r="AF1018">
        <v>0.9740722183585484</v>
      </c>
      <c r="AG1018">
        <v>0.97917951345571208</v>
      </c>
      <c r="AH1018">
        <v>0.99140084560005715</v>
      </c>
      <c r="AI1018">
        <v>0.98792135898864775</v>
      </c>
      <c r="AJ1018">
        <v>0.97617674789269304</v>
      </c>
      <c r="AK1018">
        <v>0.98429223846016756</v>
      </c>
      <c r="AL1018">
        <v>0.99380883748749937</v>
      </c>
      <c r="AM1018">
        <v>0.98619527119262962</v>
      </c>
      <c r="AN1018">
        <v>0.97087139298895053</v>
      </c>
      <c r="AO1018">
        <v>0.97804312956692208</v>
      </c>
      <c r="AP1018">
        <v>0.99233893621552594</v>
      </c>
      <c r="AQ1018">
        <v>0.9875820921260422</v>
      </c>
      <c r="AR1018">
        <v>0.97494243372935363</v>
      </c>
      <c r="AS1018">
        <v>0.97303195360304173</v>
      </c>
      <c r="AT1018">
        <v>0.99428414496733075</v>
      </c>
      <c r="AU1018">
        <v>0.98629547822286157</v>
      </c>
      <c r="AV1018">
        <v>0.97354043859239825</v>
      </c>
      <c r="AW1018">
        <v>0.98189530980811501</v>
      </c>
      <c r="AX1018">
        <v>0.99238815746271969</v>
      </c>
      <c r="AY1018">
        <v>571.07405662536621</v>
      </c>
      <c r="AZ1018">
        <f>_xlfn.STDEV.S(HyperP_results[[#This Row],[Train Time Fold 1]:[Train Time Fold 5]])</f>
        <v>54.947511673129377</v>
      </c>
      <c r="BA1018">
        <v>624.67564105987549</v>
      </c>
      <c r="BB1018">
        <v>585.68282890319824</v>
      </c>
      <c r="BC1018">
        <v>600.73180150985718</v>
      </c>
      <c r="BD1018">
        <v>562.89356756210327</v>
      </c>
      <c r="BE1018">
        <v>481.38644409179688</v>
      </c>
    </row>
    <row r="1019" spans="1:57" x14ac:dyDescent="0.25">
      <c r="A1019" t="s">
        <v>0</v>
      </c>
      <c r="B10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0.11885740455949029</v>
      </c>
      <c r="C1019">
        <v>96</v>
      </c>
      <c r="D1019">
        <v>0.85</v>
      </c>
      <c r="E1019">
        <v>0.9</v>
      </c>
      <c r="F1019">
        <v>64</v>
      </c>
      <c r="G1019">
        <v>5</v>
      </c>
      <c r="H1019">
        <v>16</v>
      </c>
      <c r="I1019">
        <v>1</v>
      </c>
      <c r="J1019">
        <v>0</v>
      </c>
      <c r="K1019">
        <v>1</v>
      </c>
      <c r="L1019" t="b">
        <v>0</v>
      </c>
      <c r="M10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19">
        <f>STANDARDIZE(HyperP_results[[#This Row],[Nparam]],AVERAGE(M:M),_xlfn.STDEV.S(M:M))</f>
        <v>-0.66668500218934845</v>
      </c>
      <c r="O1019">
        <f>STANDARDIZE(HyperP_results[[#This Row],[AvgOACC]],AVERAGE(P:P),_xlfn.STDEV.S(P:P))</f>
        <v>-1.7404484185245221</v>
      </c>
      <c r="P1019">
        <v>0.91567241024232859</v>
      </c>
      <c r="Q1019">
        <f>_xlfn.STDEV.S(HyperP_results[[#This Row],[OACC Fold 1]:[OACC fold 5]])</f>
        <v>2.2056309305400349E-3</v>
      </c>
      <c r="R1019">
        <v>0.91796526395277001</v>
      </c>
      <c r="S1019">
        <v>0.91652364934440855</v>
      </c>
      <c r="T1019">
        <v>0.91219880551932453</v>
      </c>
      <c r="U1019">
        <v>0.91666094597377634</v>
      </c>
      <c r="V1019">
        <v>0.91501338642136332</v>
      </c>
      <c r="W1019">
        <f>STANDARDIZE(HyperP_results[[#This Row],[AvgROCAUC]],AVERAGE(Y:Y),_xlfn.STDEV.S(Y:Y))</f>
        <v>-1.7168839590660823</v>
      </c>
      <c r="X1019">
        <f>_xlfn.STDEV.S(HyperP_results[[#This Row],[ROC_AUC Fold 1]:[ROC_AUC Fold 5]])</f>
        <v>7.0820205251749503E-4</v>
      </c>
      <c r="Y1019">
        <v>0.98288942601231688</v>
      </c>
      <c r="Z1019">
        <v>0.98202270096128341</v>
      </c>
      <c r="AA1019">
        <v>0.98323190377265834</v>
      </c>
      <c r="AB1019">
        <v>0.98223337318178439</v>
      </c>
      <c r="AC1019">
        <v>0.98340630345249025</v>
      </c>
      <c r="AD1019">
        <v>0.98355284869336768</v>
      </c>
      <c r="AE1019">
        <v>0.98735701691290212</v>
      </c>
      <c r="AF1019">
        <v>0.97309301776129598</v>
      </c>
      <c r="AG1019">
        <v>0.97504901087150231</v>
      </c>
      <c r="AH1019">
        <v>0.99317163275106812</v>
      </c>
      <c r="AI1019">
        <v>0.98762988094556092</v>
      </c>
      <c r="AJ1019">
        <v>0.97418368473014405</v>
      </c>
      <c r="AK1019">
        <v>0.98109747222717292</v>
      </c>
      <c r="AL1019">
        <v>0.99206414750781935</v>
      </c>
      <c r="AM1019">
        <v>0.9866186675956311</v>
      </c>
      <c r="AN1019">
        <v>0.97413283977060883</v>
      </c>
      <c r="AO1019">
        <v>0.97845586051208944</v>
      </c>
      <c r="AP1019">
        <v>0.99210610118831322</v>
      </c>
      <c r="AQ1019">
        <v>0.98893795400584117</v>
      </c>
      <c r="AR1019">
        <v>0.97546754773241851</v>
      </c>
      <c r="AS1019">
        <v>0.97837907681340219</v>
      </c>
      <c r="AT1019">
        <v>0.99233580512947728</v>
      </c>
      <c r="AU1019">
        <v>0.98774097668966498</v>
      </c>
      <c r="AV1019">
        <v>0.97302961894794993</v>
      </c>
      <c r="AW1019">
        <v>0.98233618487494812</v>
      </c>
      <c r="AX1019">
        <v>0.99301459011412152</v>
      </c>
      <c r="AY1019">
        <v>968.51323595046995</v>
      </c>
      <c r="AZ1019">
        <f>_xlfn.STDEV.S(HyperP_results[[#This Row],[Train Time Fold 1]:[Train Time Fold 5]])</f>
        <v>41.211036437222305</v>
      </c>
      <c r="BA1019">
        <v>985.75023221969604</v>
      </c>
      <c r="BB1019">
        <v>1028.3851275444031</v>
      </c>
      <c r="BC1019">
        <v>942.96836042404175</v>
      </c>
      <c r="BD1019">
        <v>964.29133534431458</v>
      </c>
      <c r="BE1019">
        <v>921.17112421989441</v>
      </c>
    </row>
    <row r="1020" spans="1:57" x14ac:dyDescent="0.25">
      <c r="A1020" t="s">
        <v>6</v>
      </c>
      <c r="B10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0.11852045709661697</v>
      </c>
      <c r="C1020">
        <v>76</v>
      </c>
      <c r="D1020">
        <v>0.85</v>
      </c>
      <c r="E1020">
        <v>0.999</v>
      </c>
      <c r="F1020">
        <v>128</v>
      </c>
      <c r="G1020">
        <v>4</v>
      </c>
      <c r="H1020">
        <v>16</v>
      </c>
      <c r="I1020">
        <v>1</v>
      </c>
      <c r="J1020">
        <v>0</v>
      </c>
      <c r="K1020">
        <v>1</v>
      </c>
      <c r="L1020" t="b">
        <v>0</v>
      </c>
      <c r="M10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20">
        <f>STANDARDIZE(HyperP_results[[#This Row],[Nparam]],AVERAGE(M:M),_xlfn.STDEV.S(M:M))</f>
        <v>-0.20150874641974281</v>
      </c>
      <c r="O1020">
        <f>STANDARDIZE(HyperP_results[[#This Row],[AvgOACC]],AVERAGE(P:P),_xlfn.STDEV.S(P:P))</f>
        <v>-1.6245615622293208</v>
      </c>
      <c r="P1020">
        <v>0.91895379968421786</v>
      </c>
      <c r="Q1020">
        <f>_xlfn.STDEV.S(HyperP_results[[#This Row],[OACC Fold 1]:[OACC fold 5]])</f>
        <v>1.3066643634719439E-3</v>
      </c>
      <c r="R1020">
        <v>0.91940687856113135</v>
      </c>
      <c r="S1020">
        <v>0.92105443811354426</v>
      </c>
      <c r="T1020">
        <v>0.91823985721150547</v>
      </c>
      <c r="U1020">
        <v>0.91810256058213768</v>
      </c>
      <c r="V1020">
        <v>0.91796526395277001</v>
      </c>
      <c r="W1020">
        <f>STANDARDIZE(HyperP_results[[#This Row],[AvgROCAUC]],AVERAGE(Y:Y),_xlfn.STDEV.S(Y:Y))</f>
        <v>-1.7329935205397882</v>
      </c>
      <c r="X1020">
        <f>_xlfn.STDEV.S(HyperP_results[[#This Row],[ROC_AUC Fold 1]:[ROC_AUC Fold 5]])</f>
        <v>5.9400845990089475E-4</v>
      </c>
      <c r="Y1020">
        <v>0.98278355593889832</v>
      </c>
      <c r="Z1020">
        <v>0.98290698145873334</v>
      </c>
      <c r="AA1020">
        <v>0.98252338352483759</v>
      </c>
      <c r="AB1020">
        <v>0.98192223132554046</v>
      </c>
      <c r="AC1020">
        <v>0.98307222629504876</v>
      </c>
      <c r="AD1020">
        <v>0.98349295709033135</v>
      </c>
      <c r="AE1020">
        <v>0.98729312166985217</v>
      </c>
      <c r="AF1020">
        <v>0.97381504951551023</v>
      </c>
      <c r="AG1020">
        <v>0.98102848571258849</v>
      </c>
      <c r="AH1020">
        <v>0.99116378791551318</v>
      </c>
      <c r="AI1020">
        <v>0.98706200895902929</v>
      </c>
      <c r="AJ1020">
        <v>0.97324910771354711</v>
      </c>
      <c r="AK1020">
        <v>0.97721718499376231</v>
      </c>
      <c r="AL1020">
        <v>0.99281106952096854</v>
      </c>
      <c r="AM1020">
        <v>0.98633503058388006</v>
      </c>
      <c r="AN1020">
        <v>0.97397719420256368</v>
      </c>
      <c r="AO1020">
        <v>0.97574982920453868</v>
      </c>
      <c r="AP1020">
        <v>0.99348639307562325</v>
      </c>
      <c r="AQ1020">
        <v>0.98771522570114545</v>
      </c>
      <c r="AR1020">
        <v>0.97436423432971664</v>
      </c>
      <c r="AS1020">
        <v>0.97935973979682767</v>
      </c>
      <c r="AT1020">
        <v>0.992453105954056</v>
      </c>
      <c r="AU1020">
        <v>0.98754041796072622</v>
      </c>
      <c r="AV1020">
        <v>0.97352655158597012</v>
      </c>
      <c r="AW1020">
        <v>0.98055137230440215</v>
      </c>
      <c r="AX1020">
        <v>0.99322638366857685</v>
      </c>
      <c r="AY1020">
        <v>709.6811913967133</v>
      </c>
      <c r="AZ1020">
        <f>_xlfn.STDEV.S(HyperP_results[[#This Row],[Train Time Fold 1]:[Train Time Fold 5]])</f>
        <v>84.226732942519362</v>
      </c>
      <c r="BA1020">
        <v>721.850426197052</v>
      </c>
      <c r="BB1020">
        <v>807.90452718734741</v>
      </c>
      <c r="BC1020">
        <v>595.55343079566956</v>
      </c>
      <c r="BD1020">
        <v>658.87747240066528</v>
      </c>
      <c r="BE1020">
        <v>764.22010040283203</v>
      </c>
    </row>
    <row r="1021" spans="1:57" x14ac:dyDescent="0.25">
      <c r="A1021" t="s">
        <v>0</v>
      </c>
      <c r="B10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0.11824752942067679</v>
      </c>
      <c r="C1021">
        <v>16</v>
      </c>
      <c r="D1021">
        <v>0.85</v>
      </c>
      <c r="E1021">
        <v>0.9</v>
      </c>
      <c r="F1021">
        <v>64</v>
      </c>
      <c r="G1021">
        <v>1</v>
      </c>
      <c r="H1021">
        <v>16</v>
      </c>
      <c r="I1021">
        <v>1</v>
      </c>
      <c r="J1021">
        <v>0</v>
      </c>
      <c r="K1021">
        <v>1</v>
      </c>
      <c r="L1021" t="b">
        <v>0</v>
      </c>
      <c r="M10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50500</v>
      </c>
      <c r="N1021">
        <f>STANDARDIZE(HyperP_results[[#This Row],[Nparam]],AVERAGE(M:M),_xlfn.STDEV.S(M:M))</f>
        <v>-0.84173233469946906</v>
      </c>
      <c r="O1021">
        <f>STANDARDIZE(HyperP_results[[#This Row],[AvgOACC]],AVERAGE(P:P),_xlfn.STDEV.S(P:P))</f>
        <v>-1.7564495325736547</v>
      </c>
      <c r="P1021">
        <v>0.91521933136541489</v>
      </c>
      <c r="Q1021">
        <f>_xlfn.STDEV.S(HyperP_results[[#This Row],[OACC Fold 1]:[OACC fold 5]])</f>
        <v>3.2588071535437696E-3</v>
      </c>
      <c r="R1021">
        <v>0.91288528866616325</v>
      </c>
      <c r="S1021">
        <v>0.92064254822544112</v>
      </c>
      <c r="T1021">
        <v>0.91343447518363419</v>
      </c>
      <c r="U1021">
        <v>0.91590581451225372</v>
      </c>
      <c r="V1021">
        <v>0.91322853023958261</v>
      </c>
      <c r="W1021">
        <f>STANDARDIZE(HyperP_results[[#This Row],[AvgROCAUC]],AVERAGE(Y:Y),_xlfn.STDEV.S(Y:Y))</f>
        <v>-1.7423364387877875</v>
      </c>
      <c r="X1021">
        <f>_xlfn.STDEV.S(HyperP_results[[#This Row],[ROC_AUC Fold 1]:[ROC_AUC Fold 5]])</f>
        <v>1.8102088212118696E-3</v>
      </c>
      <c r="Y1021">
        <v>0.98272215541955621</v>
      </c>
      <c r="Z1021">
        <v>0.9819293777122291</v>
      </c>
      <c r="AA1021">
        <v>0.9856149265541454</v>
      </c>
      <c r="AB1021">
        <v>0.9816790486953324</v>
      </c>
      <c r="AC1021">
        <v>0.98330371796567351</v>
      </c>
      <c r="AD1021">
        <v>0.98108370617040064</v>
      </c>
      <c r="AE1021">
        <v>0.98656114741003875</v>
      </c>
      <c r="AF1021">
        <v>0.97019274424281743</v>
      </c>
      <c r="AG1021">
        <v>0.98125549515832</v>
      </c>
      <c r="AH1021">
        <v>0.99289457472411535</v>
      </c>
      <c r="AI1021">
        <v>0.98935281496882777</v>
      </c>
      <c r="AJ1021">
        <v>0.97822643300945122</v>
      </c>
      <c r="AK1021">
        <v>0.98237799263351733</v>
      </c>
      <c r="AL1021">
        <v>0.99352696792923356</v>
      </c>
      <c r="AM1021">
        <v>0.98711505406646693</v>
      </c>
      <c r="AN1021">
        <v>0.97268570260475795</v>
      </c>
      <c r="AO1021">
        <v>0.97610987346284084</v>
      </c>
      <c r="AP1021">
        <v>0.99282926716327791</v>
      </c>
      <c r="AQ1021">
        <v>0.98692646424267894</v>
      </c>
      <c r="AR1021">
        <v>0.97354765983574076</v>
      </c>
      <c r="AS1021">
        <v>0.98060149705934774</v>
      </c>
      <c r="AT1021">
        <v>0.99359353941471451</v>
      </c>
      <c r="AU1021">
        <v>0.98585699772021773</v>
      </c>
      <c r="AV1021">
        <v>0.97133251566639478</v>
      </c>
      <c r="AW1021">
        <v>0.97689664646824703</v>
      </c>
      <c r="AX1021">
        <v>0.99283949346266598</v>
      </c>
      <c r="AY1021">
        <v>767.14912390708923</v>
      </c>
      <c r="AZ1021">
        <f>_xlfn.STDEV.S(HyperP_results[[#This Row],[Train Time Fold 1]:[Train Time Fold 5]])</f>
        <v>84.374411445130463</v>
      </c>
      <c r="BA1021">
        <v>715.44272494316101</v>
      </c>
      <c r="BB1021">
        <v>812.42084407806396</v>
      </c>
      <c r="BC1021">
        <v>892.33074402809143</v>
      </c>
      <c r="BD1021">
        <v>685.05750155448914</v>
      </c>
      <c r="BE1021">
        <v>730.49380493164063</v>
      </c>
    </row>
    <row r="1022" spans="1:57" x14ac:dyDescent="0.25">
      <c r="A1022" t="s">
        <v>5</v>
      </c>
      <c r="B10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0.1177060191660398</v>
      </c>
      <c r="C1022">
        <v>40</v>
      </c>
      <c r="D1022">
        <v>0.85</v>
      </c>
      <c r="E1022">
        <v>0.999</v>
      </c>
      <c r="F1022">
        <v>64</v>
      </c>
      <c r="G1022">
        <v>3</v>
      </c>
      <c r="H1022">
        <v>1</v>
      </c>
      <c r="I1022">
        <v>1</v>
      </c>
      <c r="J1022">
        <v>0</v>
      </c>
      <c r="K1022">
        <v>1</v>
      </c>
      <c r="L1022" t="b">
        <v>0</v>
      </c>
      <c r="M10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22">
        <f>STANDARDIZE(HyperP_results[[#This Row],[Nparam]],AVERAGE(M:M),_xlfn.STDEV.S(M:M))</f>
        <v>-0.75479967943132242</v>
      </c>
      <c r="O1022">
        <f>STANDARDIZE(HyperP_results[[#This Row],[AvgOACC]],AVERAGE(P:P),_xlfn.STDEV.S(P:P))</f>
        <v>-1.7385088895488696</v>
      </c>
      <c r="P1022">
        <v>0.91572732889407571</v>
      </c>
      <c r="Q1022">
        <f>_xlfn.STDEV.S(HyperP_results[[#This Row],[OACC Fold 1]:[OACC fold 5]])</f>
        <v>1.8411319302694678E-3</v>
      </c>
      <c r="R1022">
        <v>0.91515068305073111</v>
      </c>
      <c r="S1022">
        <v>0.91480744147731174</v>
      </c>
      <c r="T1022">
        <v>0.91412095833047302</v>
      </c>
      <c r="U1022">
        <v>0.91569986956820215</v>
      </c>
      <c r="V1022">
        <v>0.9188576920436603</v>
      </c>
      <c r="W1022">
        <f>STANDARDIZE(HyperP_results[[#This Row],[AvgROCAUC]],AVERAGE(Y:Y),_xlfn.STDEV.S(Y:Y))</f>
        <v>-1.7447184102909379</v>
      </c>
      <c r="X1022">
        <f>_xlfn.STDEV.S(HyperP_results[[#This Row],[ROC_AUC Fold 1]:[ROC_AUC Fold 5]])</f>
        <v>1.3928843562205531E-3</v>
      </c>
      <c r="Y1022">
        <v>0.98270650139332272</v>
      </c>
      <c r="Z1022">
        <v>0.9823468791881087</v>
      </c>
      <c r="AA1022">
        <v>0.9838501740211546</v>
      </c>
      <c r="AB1022">
        <v>0.98042955798963261</v>
      </c>
      <c r="AC1022">
        <v>0.98334259363834386</v>
      </c>
      <c r="AD1022">
        <v>0.98356330212937337</v>
      </c>
      <c r="AE1022">
        <v>0.9877378807843038</v>
      </c>
      <c r="AF1022">
        <v>0.97230666139330746</v>
      </c>
      <c r="AG1022">
        <v>0.97879024832174888</v>
      </c>
      <c r="AH1022">
        <v>0.99239658841460243</v>
      </c>
      <c r="AI1022">
        <v>0.98723677812118849</v>
      </c>
      <c r="AJ1022">
        <v>0.97536611703746823</v>
      </c>
      <c r="AK1022">
        <v>0.9813407443711758</v>
      </c>
      <c r="AL1022">
        <v>0.99295327540613487</v>
      </c>
      <c r="AM1022">
        <v>0.98696203339835686</v>
      </c>
      <c r="AN1022">
        <v>0.97161166301160673</v>
      </c>
      <c r="AO1022">
        <v>0.97398339571080628</v>
      </c>
      <c r="AP1022">
        <v>0.99187282091491946</v>
      </c>
      <c r="AQ1022">
        <v>0.9882796352888461</v>
      </c>
      <c r="AR1022">
        <v>0.9760370260920187</v>
      </c>
      <c r="AS1022">
        <v>0.97700268817204305</v>
      </c>
      <c r="AT1022">
        <v>0.99355316564002483</v>
      </c>
      <c r="AU1022">
        <v>0.987943445042472</v>
      </c>
      <c r="AV1022">
        <v>0.97467417379718158</v>
      </c>
      <c r="AW1022">
        <v>0.98078031248143516</v>
      </c>
      <c r="AX1022">
        <v>0.99304371783204071</v>
      </c>
      <c r="AY1022">
        <v>741.81036677360532</v>
      </c>
      <c r="AZ1022">
        <f>_xlfn.STDEV.S(HyperP_results[[#This Row],[Train Time Fold 1]:[Train Time Fold 5]])</f>
        <v>58.340186861451762</v>
      </c>
      <c r="BA1022">
        <v>805.6675968170166</v>
      </c>
      <c r="BB1022">
        <v>650.9726505279541</v>
      </c>
      <c r="BC1022">
        <v>753.58133959770203</v>
      </c>
      <c r="BD1022">
        <v>726.71212100982666</v>
      </c>
      <c r="BE1022">
        <v>772.11812591552734</v>
      </c>
    </row>
    <row r="1023" spans="1:57" x14ac:dyDescent="0.25">
      <c r="A1023" t="s">
        <v>6</v>
      </c>
      <c r="B10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0.11767084129482325</v>
      </c>
      <c r="C1023">
        <v>48</v>
      </c>
      <c r="D1023">
        <v>0.85</v>
      </c>
      <c r="E1023">
        <v>0.999</v>
      </c>
      <c r="F1023">
        <v>128</v>
      </c>
      <c r="G1023">
        <v>3</v>
      </c>
      <c r="H1023">
        <v>4</v>
      </c>
      <c r="I1023">
        <v>1</v>
      </c>
      <c r="J1023">
        <v>0</v>
      </c>
      <c r="K1023">
        <v>1</v>
      </c>
      <c r="L1023" t="b">
        <v>0</v>
      </c>
      <c r="M10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23">
        <f>STANDARDIZE(HyperP_results[[#This Row],[Nparam]],AVERAGE(M:M),_xlfn.STDEV.S(M:M))</f>
        <v>-0.3727646876930587</v>
      </c>
      <c r="O1023">
        <f>STANDARDIZE(HyperP_results[[#This Row],[AvgOACC]],AVERAGE(P:P),_xlfn.STDEV.S(P:P))</f>
        <v>-1.6808079025232296</v>
      </c>
      <c r="P1023">
        <v>0.91736115878355184</v>
      </c>
      <c r="Q1023">
        <f>_xlfn.STDEV.S(HyperP_results[[#This Row],[OACC Fold 1]:[OACC fold 5]])</f>
        <v>2.7975346386792687E-3</v>
      </c>
      <c r="R1023">
        <v>0.91357177181300198</v>
      </c>
      <c r="S1023">
        <v>0.91995606507860228</v>
      </c>
      <c r="T1023">
        <v>0.915219331365415</v>
      </c>
      <c r="U1023">
        <v>0.91920093361707966</v>
      </c>
      <c r="V1023">
        <v>0.9188576920436603</v>
      </c>
      <c r="W1023">
        <f>STANDARDIZE(HyperP_results[[#This Row],[AvgROCAUC]],AVERAGE(Y:Y),_xlfn.STDEV.S(Y:Y))</f>
        <v>-1.7204487538877133</v>
      </c>
      <c r="X1023">
        <f>_xlfn.STDEV.S(HyperP_results[[#This Row],[ROC_AUC Fold 1]:[ROC_AUC Fold 5]])</f>
        <v>1.6016344461165814E-3</v>
      </c>
      <c r="Y1023">
        <v>0.98286599861548152</v>
      </c>
      <c r="Z1023">
        <v>0.9814555460010187</v>
      </c>
      <c r="AA1023">
        <v>0.98465761578953126</v>
      </c>
      <c r="AB1023">
        <v>0.98159115025207611</v>
      </c>
      <c r="AC1023">
        <v>0.98208054810086098</v>
      </c>
      <c r="AD1023">
        <v>0.98454513293392021</v>
      </c>
      <c r="AE1023">
        <v>0.98589010751182382</v>
      </c>
      <c r="AF1023">
        <v>0.97491340062791487</v>
      </c>
      <c r="AG1023">
        <v>0.97538195063268585</v>
      </c>
      <c r="AH1023">
        <v>0.99194255221200889</v>
      </c>
      <c r="AI1023">
        <v>0.98701848303723549</v>
      </c>
      <c r="AJ1023">
        <v>0.97587630713762508</v>
      </c>
      <c r="AK1023">
        <v>0.98407243212736883</v>
      </c>
      <c r="AL1023">
        <v>0.99348288855729383</v>
      </c>
      <c r="AM1023">
        <v>0.9871949110645728</v>
      </c>
      <c r="AN1023">
        <v>0.97234541539924602</v>
      </c>
      <c r="AO1023">
        <v>0.97764127755005059</v>
      </c>
      <c r="AP1023">
        <v>0.99176568893860839</v>
      </c>
      <c r="AQ1023">
        <v>0.98734852005114693</v>
      </c>
      <c r="AR1023">
        <v>0.97502131192586494</v>
      </c>
      <c r="AS1023">
        <v>0.97413555218915227</v>
      </c>
      <c r="AT1023">
        <v>0.99328356189591216</v>
      </c>
      <c r="AU1023">
        <v>0.9883417945101981</v>
      </c>
      <c r="AV1023">
        <v>0.97592396734368592</v>
      </c>
      <c r="AW1023">
        <v>0.98221328640171079</v>
      </c>
      <c r="AX1023">
        <v>0.99269800571650146</v>
      </c>
      <c r="AY1023">
        <v>404.51335268020631</v>
      </c>
      <c r="AZ1023">
        <f>_xlfn.STDEV.S(HyperP_results[[#This Row],[Train Time Fold 1]:[Train Time Fold 5]])</f>
        <v>27.689985837789337</v>
      </c>
      <c r="BA1023">
        <v>407.23189473152161</v>
      </c>
      <c r="BB1023">
        <v>398.30321168899536</v>
      </c>
      <c r="BC1023">
        <v>435.7530210018158</v>
      </c>
      <c r="BD1023">
        <v>419.44982290267944</v>
      </c>
      <c r="BE1023">
        <v>361.82881307601929</v>
      </c>
    </row>
    <row r="1024" spans="1:57" x14ac:dyDescent="0.25">
      <c r="A1024" t="s">
        <v>5</v>
      </c>
      <c r="B10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0.11726987469488534</v>
      </c>
      <c r="C1024">
        <v>60</v>
      </c>
      <c r="D1024">
        <v>0.85</v>
      </c>
      <c r="E1024">
        <v>0.999</v>
      </c>
      <c r="F1024">
        <v>64</v>
      </c>
      <c r="G1024">
        <v>4</v>
      </c>
      <c r="H1024">
        <v>1</v>
      </c>
      <c r="I1024">
        <v>1</v>
      </c>
      <c r="J1024">
        <v>0</v>
      </c>
      <c r="K1024">
        <v>1</v>
      </c>
      <c r="L1024" t="b">
        <v>0</v>
      </c>
      <c r="M10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24">
        <f>STANDARDIZE(HyperP_results[[#This Row],[Nparam]],AVERAGE(M:M),_xlfn.STDEV.S(M:M))</f>
        <v>-0.71074234081033538</v>
      </c>
      <c r="O1024">
        <f>STANDARDIZE(HyperP_results[[#This Row],[AvgOACC]],AVERAGE(P:P),_xlfn.STDEV.S(P:P))</f>
        <v>-1.7234775399875712</v>
      </c>
      <c r="P1024">
        <v>0.91615294844511563</v>
      </c>
      <c r="Q1024">
        <f>_xlfn.STDEV.S(HyperP_results[[#This Row],[OACC Fold 1]:[OACC fold 5]])</f>
        <v>2.2992574249102202E-3</v>
      </c>
      <c r="R1024">
        <v>0.91542527630946657</v>
      </c>
      <c r="S1024">
        <v>0.9198187684492346</v>
      </c>
      <c r="T1024">
        <v>0.91686689091782791</v>
      </c>
      <c r="U1024">
        <v>0.91432690327452459</v>
      </c>
      <c r="V1024">
        <v>0.91432690327452459</v>
      </c>
      <c r="W1024">
        <f>STANDARDIZE(HyperP_results[[#This Row],[AvgROCAUC]],AVERAGE(Y:Y),_xlfn.STDEV.S(Y:Y))</f>
        <v>-1.7527959231355845</v>
      </c>
      <c r="X1024">
        <f>_xlfn.STDEV.S(HyperP_results[[#This Row],[ROC_AUC Fold 1]:[ROC_AUC Fold 5]])</f>
        <v>7.6375419810089057E-4</v>
      </c>
      <c r="Y1024">
        <v>0.98265341696397324</v>
      </c>
      <c r="Z1024">
        <v>0.9819473150776189</v>
      </c>
      <c r="AA1024">
        <v>0.98196528005832173</v>
      </c>
      <c r="AB1024">
        <v>0.98376785956908896</v>
      </c>
      <c r="AC1024">
        <v>0.98299337049028368</v>
      </c>
      <c r="AD1024">
        <v>0.98259325962455302</v>
      </c>
      <c r="AE1024">
        <v>0.98649510142899655</v>
      </c>
      <c r="AF1024">
        <v>0.97400393131893981</v>
      </c>
      <c r="AG1024">
        <v>0.9762935899720786</v>
      </c>
      <c r="AH1024">
        <v>0.99245929631225283</v>
      </c>
      <c r="AI1024">
        <v>0.9872458825905378</v>
      </c>
      <c r="AJ1024">
        <v>0.97457711288025395</v>
      </c>
      <c r="AK1024">
        <v>0.97525002970355845</v>
      </c>
      <c r="AL1024">
        <v>0.99300062949192358</v>
      </c>
      <c r="AM1024">
        <v>0.98823208758345205</v>
      </c>
      <c r="AN1024">
        <v>0.97551206021702241</v>
      </c>
      <c r="AO1024">
        <v>0.98163154220875659</v>
      </c>
      <c r="AP1024">
        <v>0.99377716755751333</v>
      </c>
      <c r="AQ1024">
        <v>0.98672110252037559</v>
      </c>
      <c r="AR1024">
        <v>0.97338286735946167</v>
      </c>
      <c r="AS1024">
        <v>0.97888908691261212</v>
      </c>
      <c r="AT1024">
        <v>0.99340478375944163</v>
      </c>
      <c r="AU1024">
        <v>0.98672739077674809</v>
      </c>
      <c r="AV1024">
        <v>0.96994455566393611</v>
      </c>
      <c r="AW1024">
        <v>0.98143453335709607</v>
      </c>
      <c r="AX1024">
        <v>0.99328545778287736</v>
      </c>
      <c r="AY1024">
        <v>683.50935091972349</v>
      </c>
      <c r="AZ1024">
        <f>_xlfn.STDEV.S(HyperP_results[[#This Row],[Train Time Fold 1]:[Train Time Fold 5]])</f>
        <v>27.215500107417085</v>
      </c>
      <c r="BA1024">
        <v>670.77702760696411</v>
      </c>
      <c r="BB1024">
        <v>659.11902117729187</v>
      </c>
      <c r="BC1024">
        <v>662.84171628952026</v>
      </c>
      <c r="BD1024">
        <v>705.03144431114197</v>
      </c>
      <c r="BE1024">
        <v>719.77754521369934</v>
      </c>
    </row>
    <row r="1025" spans="1:57" x14ac:dyDescent="0.25">
      <c r="A1025" t="s">
        <v>0</v>
      </c>
      <c r="B10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0.11723812193043458</v>
      </c>
      <c r="C1025">
        <v>44</v>
      </c>
      <c r="D1025">
        <v>0.85</v>
      </c>
      <c r="E1025">
        <v>0.9</v>
      </c>
      <c r="F1025">
        <v>64</v>
      </c>
      <c r="G1025">
        <v>3</v>
      </c>
      <c r="H1025">
        <v>2</v>
      </c>
      <c r="I1025">
        <v>1</v>
      </c>
      <c r="J1025">
        <v>0</v>
      </c>
      <c r="K1025">
        <v>1</v>
      </c>
      <c r="L1025" t="b">
        <v>0</v>
      </c>
      <c r="M10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25">
        <f>STANDARDIZE(HyperP_results[[#This Row],[Nparam]],AVERAGE(M:M),_xlfn.STDEV.S(M:M))</f>
        <v>-0.75479967943132242</v>
      </c>
      <c r="O1025">
        <f>STANDARDIZE(HyperP_results[[#This Row],[AvgOACC]],AVERAGE(P:P),_xlfn.STDEV.S(P:P))</f>
        <v>-1.7569344148175678</v>
      </c>
      <c r="P1025">
        <v>0.91520560170247811</v>
      </c>
      <c r="Q1025">
        <f>_xlfn.STDEV.S(HyperP_results[[#This Row],[OACC Fold 1]:[OACC fold 5]])</f>
        <v>3.4094792107319371E-3</v>
      </c>
      <c r="R1025">
        <v>0.91789661563808611</v>
      </c>
      <c r="S1025">
        <v>0.91906363698771198</v>
      </c>
      <c r="T1025">
        <v>0.91048259765222761</v>
      </c>
      <c r="U1025">
        <v>0.91473879316262785</v>
      </c>
      <c r="V1025">
        <v>0.91384636507173744</v>
      </c>
      <c r="W1025">
        <f>STANDARDIZE(HyperP_results[[#This Row],[AvgROCAUC]],AVERAGE(Y:Y),_xlfn.STDEV.S(Y:Y))</f>
        <v>-1.7296470663370829</v>
      </c>
      <c r="X1025">
        <f>_xlfn.STDEV.S(HyperP_results[[#This Row],[ROC_AUC Fold 1]:[ROC_AUC Fold 5]])</f>
        <v>1.4135266500057816E-3</v>
      </c>
      <c r="Y1025">
        <v>0.98280554842781309</v>
      </c>
      <c r="Z1025">
        <v>0.983650844157124</v>
      </c>
      <c r="AA1025">
        <v>0.98316237791780958</v>
      </c>
      <c r="AB1025">
        <v>0.98030773529185244</v>
      </c>
      <c r="AC1025">
        <v>0.98364300271724758</v>
      </c>
      <c r="AD1025">
        <v>0.98326378205503184</v>
      </c>
      <c r="AE1025">
        <v>0.98713989846587757</v>
      </c>
      <c r="AF1025">
        <v>0.97486370366091113</v>
      </c>
      <c r="AG1025">
        <v>0.9810965811204182</v>
      </c>
      <c r="AH1025">
        <v>0.99305168917496223</v>
      </c>
      <c r="AI1025">
        <v>0.98731261333569442</v>
      </c>
      <c r="AJ1025">
        <v>0.97608550100245672</v>
      </c>
      <c r="AK1025">
        <v>0.97973058872452934</v>
      </c>
      <c r="AL1025">
        <v>0.99285157256067857</v>
      </c>
      <c r="AM1025">
        <v>0.98573965229800087</v>
      </c>
      <c r="AN1025">
        <v>0.97053140203957533</v>
      </c>
      <c r="AO1025">
        <v>0.97420149408899182</v>
      </c>
      <c r="AP1025">
        <v>0.99316979431522312</v>
      </c>
      <c r="AQ1025">
        <v>0.9866857648342573</v>
      </c>
      <c r="AR1025">
        <v>0.97464147452604577</v>
      </c>
      <c r="AS1025">
        <v>0.98044867225093568</v>
      </c>
      <c r="AT1025">
        <v>0.99416994650324042</v>
      </c>
      <c r="AU1025">
        <v>0.98682486839508854</v>
      </c>
      <c r="AV1025">
        <v>0.9735290697631358</v>
      </c>
      <c r="AW1025">
        <v>0.98038933939285922</v>
      </c>
      <c r="AX1025">
        <v>0.99242558686750126</v>
      </c>
      <c r="AY1025">
        <v>628.79325919151302</v>
      </c>
      <c r="AZ1025">
        <f>_xlfn.STDEV.S(HyperP_results[[#This Row],[Train Time Fold 1]:[Train Time Fold 5]])</f>
        <v>57.43440016625312</v>
      </c>
      <c r="BA1025">
        <v>648.75400066375732</v>
      </c>
      <c r="BB1025">
        <v>695.1880898475647</v>
      </c>
      <c r="BC1025">
        <v>559.89594793319702</v>
      </c>
      <c r="BD1025">
        <v>578.29750561714172</v>
      </c>
      <c r="BE1025">
        <v>661.83075189590454</v>
      </c>
    </row>
    <row r="1026" spans="1:57" x14ac:dyDescent="0.25">
      <c r="A1026" t="s">
        <v>0</v>
      </c>
      <c r="B10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0.1172100696952668</v>
      </c>
      <c r="C1026">
        <v>52</v>
      </c>
      <c r="D1026">
        <v>0.85</v>
      </c>
      <c r="E1026">
        <v>0.9</v>
      </c>
      <c r="F1026">
        <v>64</v>
      </c>
      <c r="G1026">
        <v>3</v>
      </c>
      <c r="H1026">
        <v>8</v>
      </c>
      <c r="I1026">
        <v>1</v>
      </c>
      <c r="J1026">
        <v>0</v>
      </c>
      <c r="K1026">
        <v>1</v>
      </c>
      <c r="L1026" t="b">
        <v>0</v>
      </c>
      <c r="M10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26">
        <f>STANDARDIZE(HyperP_results[[#This Row],[Nparam]],AVERAGE(M:M),_xlfn.STDEV.S(M:M))</f>
        <v>-0.75479967943132242</v>
      </c>
      <c r="O1026">
        <f>STANDARDIZE(HyperP_results[[#This Row],[AvgOACC]],AVERAGE(P:P),_xlfn.STDEV.S(P:P))</f>
        <v>-1.753055356866255</v>
      </c>
      <c r="P1026">
        <v>0.91531543900597256</v>
      </c>
      <c r="Q1026">
        <f>_xlfn.STDEV.S(HyperP_results[[#This Row],[OACC Fold 1]:[OACC fold 5]])</f>
        <v>2.1662867368561016E-3</v>
      </c>
      <c r="R1026">
        <v>0.91810256058213768</v>
      </c>
      <c r="S1026">
        <v>0.91453284821857628</v>
      </c>
      <c r="T1026">
        <v>0.91569986956820215</v>
      </c>
      <c r="U1026">
        <v>0.91219880551932453</v>
      </c>
      <c r="V1026">
        <v>0.91604311114162151</v>
      </c>
      <c r="W1026">
        <f>STANDARDIZE(HyperP_results[[#This Row],[AvgROCAUC]],AVERAGE(Y:Y),_xlfn.STDEV.S(Y:Y))</f>
        <v>-1.7336035782616528</v>
      </c>
      <c r="X1026">
        <f>_xlfn.STDEV.S(HyperP_results[[#This Row],[ROC_AUC Fold 1]:[ROC_AUC Fold 5]])</f>
        <v>8.1133376181207221E-4</v>
      </c>
      <c r="Y1026">
        <v>0.98277954671394774</v>
      </c>
      <c r="Z1026">
        <v>0.98320722782799208</v>
      </c>
      <c r="AA1026">
        <v>0.98229240397618522</v>
      </c>
      <c r="AB1026">
        <v>0.98284306605585059</v>
      </c>
      <c r="AC1026">
        <v>0.98172661639167613</v>
      </c>
      <c r="AD1026">
        <v>0.983828419318035</v>
      </c>
      <c r="AE1026">
        <v>0.98702640122509111</v>
      </c>
      <c r="AF1026">
        <v>0.97375733511679541</v>
      </c>
      <c r="AG1026">
        <v>0.98008532347175181</v>
      </c>
      <c r="AH1026">
        <v>0.9924215652890902</v>
      </c>
      <c r="AI1026">
        <v>0.98749074845103457</v>
      </c>
      <c r="AJ1026">
        <v>0.97530212571184793</v>
      </c>
      <c r="AK1026">
        <v>0.97618041941424571</v>
      </c>
      <c r="AL1026">
        <v>0.99274877814393936</v>
      </c>
      <c r="AM1026">
        <v>0.98786807276708544</v>
      </c>
      <c r="AN1026">
        <v>0.97510378222803862</v>
      </c>
      <c r="AO1026">
        <v>0.97567349105922885</v>
      </c>
      <c r="AP1026">
        <v>0.99338539400638903</v>
      </c>
      <c r="AQ1026">
        <v>0.98659472978532914</v>
      </c>
      <c r="AR1026">
        <v>0.97122991846290463</v>
      </c>
      <c r="AS1026">
        <v>0.97817828075803492</v>
      </c>
      <c r="AT1026">
        <v>0.99266438244842992</v>
      </c>
      <c r="AU1026">
        <v>0.98712133267827451</v>
      </c>
      <c r="AV1026">
        <v>0.97581039014711335</v>
      </c>
      <c r="AW1026">
        <v>0.98126603992158268</v>
      </c>
      <c r="AX1026">
        <v>0.99288411862024706</v>
      </c>
      <c r="AY1026">
        <v>564.16704530715947</v>
      </c>
      <c r="AZ1026">
        <f>_xlfn.STDEV.S(HyperP_results[[#This Row],[Train Time Fold 1]:[Train Time Fold 5]])</f>
        <v>58.254507336337618</v>
      </c>
      <c r="BA1026">
        <v>627.09166383743286</v>
      </c>
      <c r="BB1026">
        <v>570.27230763435364</v>
      </c>
      <c r="BC1026">
        <v>599.32725381851196</v>
      </c>
      <c r="BD1026">
        <v>550.23966383934021</v>
      </c>
      <c r="BE1026">
        <v>473.90433740615845</v>
      </c>
    </row>
    <row r="1027" spans="1:57" x14ac:dyDescent="0.25">
      <c r="A1027" t="s">
        <v>1</v>
      </c>
      <c r="B10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0.11702128819005787</v>
      </c>
      <c r="C1027">
        <v>16</v>
      </c>
      <c r="D1027">
        <v>0.85</v>
      </c>
      <c r="E1027">
        <v>0.9</v>
      </c>
      <c r="F1027">
        <v>128</v>
      </c>
      <c r="G1027">
        <v>1</v>
      </c>
      <c r="H1027">
        <v>16</v>
      </c>
      <c r="I1027">
        <v>1</v>
      </c>
      <c r="J1027">
        <v>0</v>
      </c>
      <c r="K1027">
        <v>1</v>
      </c>
      <c r="L1027" t="b">
        <v>0</v>
      </c>
      <c r="M10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27">
        <f>STANDARDIZE(HyperP_results[[#This Row],[Nparam]],AVERAGE(M:M),_xlfn.STDEV.S(M:M))</f>
        <v>-0.71409454826586316</v>
      </c>
      <c r="O1027">
        <f>STANDARDIZE(HyperP_results[[#This Row],[AvgOACC]],AVERAGE(P:P),_xlfn.STDEV.S(P:P))</f>
        <v>-1.7646925307201775</v>
      </c>
      <c r="P1027">
        <v>0.91498592709548965</v>
      </c>
      <c r="Q1027">
        <f>_xlfn.STDEV.S(HyperP_results[[#This Row],[OACC Fold 1]:[OACC fold 5]])</f>
        <v>2.6700576453700018E-3</v>
      </c>
      <c r="R1027">
        <v>0.91583716619756983</v>
      </c>
      <c r="S1027">
        <v>0.91926958193176356</v>
      </c>
      <c r="T1027">
        <v>0.91391501338642134</v>
      </c>
      <c r="U1027">
        <v>0.91309123361021483</v>
      </c>
      <c r="V1027">
        <v>0.91281664035147936</v>
      </c>
      <c r="W1027">
        <f>STANDARDIZE(HyperP_results[[#This Row],[AvgROCAUC]],AVERAGE(Y:Y),_xlfn.STDEV.S(Y:Y))</f>
        <v>-1.7148669757806174</v>
      </c>
      <c r="X1027">
        <f>_xlfn.STDEV.S(HyperP_results[[#This Row],[ROC_AUC Fold 1]:[ROC_AUC Fold 5]])</f>
        <v>1.2669235999977202E-3</v>
      </c>
      <c r="Y1027">
        <v>0.98290268138049464</v>
      </c>
      <c r="Z1027">
        <v>0.98364946610177484</v>
      </c>
      <c r="AA1027">
        <v>0.98453791574287131</v>
      </c>
      <c r="AB1027">
        <v>0.98167159977847052</v>
      </c>
      <c r="AC1027">
        <v>0.98303813188225575</v>
      </c>
      <c r="AD1027">
        <v>0.98161629339710077</v>
      </c>
      <c r="AE1027">
        <v>0.98703860159980206</v>
      </c>
      <c r="AF1027">
        <v>0.97295062965538748</v>
      </c>
      <c r="AG1027">
        <v>0.98277654012950755</v>
      </c>
      <c r="AH1027">
        <v>0.99349972173549961</v>
      </c>
      <c r="AI1027">
        <v>0.98844597510120535</v>
      </c>
      <c r="AJ1027">
        <v>0.97676974158317809</v>
      </c>
      <c r="AK1027">
        <v>0.98094672666785487</v>
      </c>
      <c r="AL1027">
        <v>0.99372663929733607</v>
      </c>
      <c r="AM1027">
        <v>0.98715489576443494</v>
      </c>
      <c r="AN1027">
        <v>0.97073355982115017</v>
      </c>
      <c r="AO1027">
        <v>0.97722932632329351</v>
      </c>
      <c r="AP1027">
        <v>0.9933261762642881</v>
      </c>
      <c r="AQ1027">
        <v>0.98665009923292912</v>
      </c>
      <c r="AR1027">
        <v>0.97219039937549201</v>
      </c>
      <c r="AS1027">
        <v>0.98158386799738617</v>
      </c>
      <c r="AT1027">
        <v>0.99395740608422301</v>
      </c>
      <c r="AU1027">
        <v>0.98611413146738003</v>
      </c>
      <c r="AV1027">
        <v>0.97030309965389883</v>
      </c>
      <c r="AW1027">
        <v>0.97993606309035819</v>
      </c>
      <c r="AX1027">
        <v>0.99328996769580968</v>
      </c>
      <c r="AY1027">
        <v>400.83403878211976</v>
      </c>
      <c r="AZ1027">
        <f>_xlfn.STDEV.S(HyperP_results[[#This Row],[Train Time Fold 1]:[Train Time Fold 5]])</f>
        <v>42.788826260841184</v>
      </c>
      <c r="BA1027">
        <v>357.51130127906799</v>
      </c>
      <c r="BB1027">
        <v>390.98192667961121</v>
      </c>
      <c r="BC1027">
        <v>442.87747550010681</v>
      </c>
      <c r="BD1027">
        <v>364.44735455513</v>
      </c>
      <c r="BE1027">
        <v>448.35213589668274</v>
      </c>
    </row>
    <row r="1028" spans="1:57" x14ac:dyDescent="0.25">
      <c r="A1028" t="s">
        <v>8</v>
      </c>
      <c r="B10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0.11696954805429537</v>
      </c>
      <c r="C1028">
        <v>52</v>
      </c>
      <c r="D1028">
        <v>0.9</v>
      </c>
      <c r="E1028">
        <v>0.9</v>
      </c>
      <c r="F1028">
        <v>64</v>
      </c>
      <c r="G1028">
        <v>3</v>
      </c>
      <c r="H1028">
        <v>8</v>
      </c>
      <c r="I1028">
        <v>1</v>
      </c>
      <c r="J1028">
        <v>0</v>
      </c>
      <c r="K1028">
        <v>1</v>
      </c>
      <c r="L1028" t="b">
        <v>0</v>
      </c>
      <c r="M10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28">
        <f>STANDARDIZE(HyperP_results[[#This Row],[Nparam]],AVERAGE(M:M),_xlfn.STDEV.S(M:M))</f>
        <v>-0.75479967943132242</v>
      </c>
      <c r="O1028">
        <f>STANDARDIZE(HyperP_results[[#This Row],[AvgOACC]],AVERAGE(P:P),_xlfn.STDEV.S(P:P))</f>
        <v>-1.7229926577436543</v>
      </c>
      <c r="P1028">
        <v>0.91616667810805252</v>
      </c>
      <c r="Q1028">
        <f>_xlfn.STDEV.S(HyperP_results[[#This Row],[OACC Fold 1]:[OACC fold 5]])</f>
        <v>1.5574243621343281E-3</v>
      </c>
      <c r="R1028">
        <v>0.91775931900871832</v>
      </c>
      <c r="S1028">
        <v>0.91734742912061507</v>
      </c>
      <c r="T1028">
        <v>0.91384636507173744</v>
      </c>
      <c r="U1028">
        <v>0.91631770440035698</v>
      </c>
      <c r="V1028">
        <v>0.91556257293883436</v>
      </c>
      <c r="W1028">
        <f>STANDARDIZE(HyperP_results[[#This Row],[AvgROCAUC]],AVERAGE(Y:Y),_xlfn.STDEV.S(Y:Y))</f>
        <v>-1.7644096771590057</v>
      </c>
      <c r="X1028">
        <f>_xlfn.STDEV.S(HyperP_results[[#This Row],[ROC_AUC Fold 1]:[ROC_AUC Fold 5]])</f>
        <v>6.3821834355405041E-4</v>
      </c>
      <c r="Y1028">
        <v>0.98257709278884708</v>
      </c>
      <c r="Z1028">
        <v>0.9825729865772227</v>
      </c>
      <c r="AA1028">
        <v>0.98231704754087812</v>
      </c>
      <c r="AB1028">
        <v>0.98328745371581849</v>
      </c>
      <c r="AC1028">
        <v>0.98166207544027317</v>
      </c>
      <c r="AD1028">
        <v>0.98304590067004305</v>
      </c>
      <c r="AE1028">
        <v>0.98690449392363477</v>
      </c>
      <c r="AF1028">
        <v>0.97063212912619989</v>
      </c>
      <c r="AG1028">
        <v>0.98016968157785311</v>
      </c>
      <c r="AH1028">
        <v>0.99325319897890973</v>
      </c>
      <c r="AI1028">
        <v>0.98736099047367731</v>
      </c>
      <c r="AJ1028">
        <v>0.97169887341197458</v>
      </c>
      <c r="AK1028">
        <v>0.97876871324184633</v>
      </c>
      <c r="AL1028">
        <v>0.99318661313064893</v>
      </c>
      <c r="AM1028">
        <v>0.98747040806347364</v>
      </c>
      <c r="AN1028">
        <v>0.97558964229293355</v>
      </c>
      <c r="AO1028">
        <v>0.97802218855818934</v>
      </c>
      <c r="AP1028">
        <v>0.9937422803647985</v>
      </c>
      <c r="AQ1028">
        <v>0.98725435051859789</v>
      </c>
      <c r="AR1028">
        <v>0.96901807014308439</v>
      </c>
      <c r="AS1028">
        <v>0.97985757143705832</v>
      </c>
      <c r="AT1028">
        <v>0.993000457138563</v>
      </c>
      <c r="AU1028">
        <v>0.98735605245640334</v>
      </c>
      <c r="AV1028">
        <v>0.97424530600666737</v>
      </c>
      <c r="AW1028">
        <v>0.97971254381274875</v>
      </c>
      <c r="AX1028">
        <v>0.99271702203727319</v>
      </c>
      <c r="AY1028">
        <v>573.7891541957855</v>
      </c>
      <c r="AZ1028">
        <f>_xlfn.STDEV.S(HyperP_results[[#This Row],[Train Time Fold 1]:[Train Time Fold 5]])</f>
        <v>48.623150112312857</v>
      </c>
      <c r="BA1028">
        <v>574.99689769744873</v>
      </c>
      <c r="BB1028">
        <v>611.81530117988586</v>
      </c>
      <c r="BC1028">
        <v>492.44917249679565</v>
      </c>
      <c r="BD1028">
        <v>578.92456293106079</v>
      </c>
      <c r="BE1028">
        <v>610.75983667373657</v>
      </c>
    </row>
    <row r="1029" spans="1:57" x14ac:dyDescent="0.25">
      <c r="A1029" t="s">
        <v>5</v>
      </c>
      <c r="B10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0.1165773172101237</v>
      </c>
      <c r="C1029">
        <v>52</v>
      </c>
      <c r="D1029">
        <v>0.85</v>
      </c>
      <c r="E1029">
        <v>0.999</v>
      </c>
      <c r="F1029">
        <v>64</v>
      </c>
      <c r="G1029">
        <v>3</v>
      </c>
      <c r="H1029">
        <v>8</v>
      </c>
      <c r="I1029">
        <v>1</v>
      </c>
      <c r="J1029">
        <v>0</v>
      </c>
      <c r="K1029">
        <v>1</v>
      </c>
      <c r="L1029" t="b">
        <v>0</v>
      </c>
      <c r="M10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29">
        <f>STANDARDIZE(HyperP_results[[#This Row],[Nparam]],AVERAGE(M:M),_xlfn.STDEV.S(M:M))</f>
        <v>-0.75479967943132242</v>
      </c>
      <c r="O1029">
        <f>STANDARDIZE(HyperP_results[[#This Row],[AvgOACC]],AVERAGE(P:P),_xlfn.STDEV.S(P:P))</f>
        <v>-1.7496611811588711</v>
      </c>
      <c r="P1029">
        <v>0.91541154664652979</v>
      </c>
      <c r="Q1029">
        <f>_xlfn.STDEV.S(HyperP_results[[#This Row],[OACC Fold 1]:[OACC fold 5]])</f>
        <v>1.8607365981609073E-3</v>
      </c>
      <c r="R1029">
        <v>0.9142582549598407</v>
      </c>
      <c r="S1029">
        <v>0.91686689091782791</v>
      </c>
      <c r="T1029">
        <v>0.91583716619756983</v>
      </c>
      <c r="U1029">
        <v>0.91727878080593117</v>
      </c>
      <c r="V1029">
        <v>0.91281664035147936</v>
      </c>
      <c r="W1029">
        <f>STANDARDIZE(HyperP_results[[#This Row],[AvgROCAUC]],AVERAGE(Y:Y),_xlfn.STDEV.S(Y:Y))</f>
        <v>-1.7408313358374423</v>
      </c>
      <c r="X1029">
        <f>_xlfn.STDEV.S(HyperP_results[[#This Row],[ROC_AUC Fold 1]:[ROC_AUC Fold 5]])</f>
        <v>2.7807678641721855E-4</v>
      </c>
      <c r="Y1029">
        <v>0.98273204677259618</v>
      </c>
      <c r="Z1029">
        <v>0.9827132526318848</v>
      </c>
      <c r="AA1029">
        <v>0.98264221309479405</v>
      </c>
      <c r="AB1029">
        <v>0.98268364230425187</v>
      </c>
      <c r="AC1029">
        <v>0.98318885574246428</v>
      </c>
      <c r="AD1029">
        <v>0.98243227008958645</v>
      </c>
      <c r="AE1029">
        <v>0.98784932373274759</v>
      </c>
      <c r="AF1029">
        <v>0.97366727325110758</v>
      </c>
      <c r="AG1029">
        <v>0.97796434087803719</v>
      </c>
      <c r="AH1029">
        <v>0.99194240858420857</v>
      </c>
      <c r="AI1029">
        <v>0.98731297982916377</v>
      </c>
      <c r="AJ1029">
        <v>0.9734308238216598</v>
      </c>
      <c r="AK1029">
        <v>0.9807774163844829</v>
      </c>
      <c r="AL1029">
        <v>0.99190361471532318</v>
      </c>
      <c r="AM1029">
        <v>0.98811028637221043</v>
      </c>
      <c r="AN1029">
        <v>0.9752943860202653</v>
      </c>
      <c r="AO1029">
        <v>0.97499547020733079</v>
      </c>
      <c r="AP1029">
        <v>0.99302564945475158</v>
      </c>
      <c r="AQ1029">
        <v>0.98781831645630902</v>
      </c>
      <c r="AR1029">
        <v>0.97287241803518465</v>
      </c>
      <c r="AS1029">
        <v>0.98086214578506514</v>
      </c>
      <c r="AT1029">
        <v>0.99355921237042111</v>
      </c>
      <c r="AU1029">
        <v>0.98603901959524842</v>
      </c>
      <c r="AV1029">
        <v>0.97236109845850527</v>
      </c>
      <c r="AW1029">
        <v>0.98075654963464609</v>
      </c>
      <c r="AX1029">
        <v>0.9929154725690722</v>
      </c>
      <c r="AY1029">
        <v>564.6096800804138</v>
      </c>
      <c r="AZ1029">
        <f>_xlfn.STDEV.S(HyperP_results[[#This Row],[Train Time Fold 1]:[Train Time Fold 5]])</f>
        <v>32.142553240254216</v>
      </c>
      <c r="BA1029">
        <v>602.70401620864868</v>
      </c>
      <c r="BB1029">
        <v>546.76766562461853</v>
      </c>
      <c r="BC1029">
        <v>590.01576519012451</v>
      </c>
      <c r="BD1029">
        <v>523.40597295761108</v>
      </c>
      <c r="BE1029">
        <v>560.15498042106628</v>
      </c>
    </row>
    <row r="1030" spans="1:57" x14ac:dyDescent="0.25">
      <c r="A1030" t="s">
        <v>9</v>
      </c>
      <c r="B10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0.11495760226739681</v>
      </c>
      <c r="C1030">
        <v>80</v>
      </c>
      <c r="D1030">
        <v>0.9</v>
      </c>
      <c r="E1030">
        <v>0.9</v>
      </c>
      <c r="F1030">
        <v>128</v>
      </c>
      <c r="G1030">
        <v>5</v>
      </c>
      <c r="H1030">
        <v>1</v>
      </c>
      <c r="I1030">
        <v>1</v>
      </c>
      <c r="J1030">
        <v>0</v>
      </c>
      <c r="K1030">
        <v>1</v>
      </c>
      <c r="L1030" t="b">
        <v>0</v>
      </c>
      <c r="M10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30">
        <f>STANDARDIZE(HyperP_results[[#This Row],[Nparam]],AVERAGE(M:M),_xlfn.STDEV.S(M:M))</f>
        <v>-3.0252805146426913E-2</v>
      </c>
      <c r="O1030">
        <f>STANDARDIZE(HyperP_results[[#This Row],[AvgOACC]],AVERAGE(P:P),_xlfn.STDEV.S(P:P))</f>
        <v>-1.6313499136441043</v>
      </c>
      <c r="P1030">
        <v>0.91876158440310296</v>
      </c>
      <c r="Q1030">
        <f>_xlfn.STDEV.S(HyperP_results[[#This Row],[OACC Fold 1]:[OACC fold 5]])</f>
        <v>2.4491194261313676E-3</v>
      </c>
      <c r="R1030">
        <v>0.91961282350518292</v>
      </c>
      <c r="S1030">
        <v>0.91721013249124739</v>
      </c>
      <c r="T1030">
        <v>0.91734742912061507</v>
      </c>
      <c r="U1030">
        <v>0.92270199766595729</v>
      </c>
      <c r="V1030">
        <v>0.91693553923251181</v>
      </c>
      <c r="W1030">
        <f>STANDARDIZE(HyperP_results[[#This Row],[AvgROCAUC]],AVERAGE(Y:Y),_xlfn.STDEV.S(Y:Y))</f>
        <v>-1.7166084128629018</v>
      </c>
      <c r="X1030">
        <f>_xlfn.STDEV.S(HyperP_results[[#This Row],[ROC_AUC Fold 1]:[ROC_AUC Fold 5]])</f>
        <v>7.1975242054197629E-4</v>
      </c>
      <c r="Y1030">
        <v>0.98289123686836088</v>
      </c>
      <c r="Z1030">
        <v>0.98340225490699551</v>
      </c>
      <c r="AA1030">
        <v>0.98175636652707354</v>
      </c>
      <c r="AB1030">
        <v>0.98309035240901421</v>
      </c>
      <c r="AC1030">
        <v>0.98266017746316858</v>
      </c>
      <c r="AD1030">
        <v>0.98354703303555235</v>
      </c>
      <c r="AE1030">
        <v>0.98795625302477652</v>
      </c>
      <c r="AF1030">
        <v>0.97442876261958566</v>
      </c>
      <c r="AG1030">
        <v>0.97951924790589917</v>
      </c>
      <c r="AH1030">
        <v>0.99345969266753076</v>
      </c>
      <c r="AI1030">
        <v>0.98613055616155565</v>
      </c>
      <c r="AJ1030">
        <v>0.97411647161903248</v>
      </c>
      <c r="AK1030">
        <v>0.97700610408126898</v>
      </c>
      <c r="AL1030">
        <v>0.99292569886845994</v>
      </c>
      <c r="AM1030">
        <v>0.98744455098473904</v>
      </c>
      <c r="AN1030">
        <v>0.97408906792634786</v>
      </c>
      <c r="AO1030">
        <v>0.97806020911305169</v>
      </c>
      <c r="AP1030">
        <v>0.99404925606257255</v>
      </c>
      <c r="AQ1030">
        <v>0.98814237383992765</v>
      </c>
      <c r="AR1030">
        <v>0.97535330395953723</v>
      </c>
      <c r="AS1030">
        <v>0.97682921939048306</v>
      </c>
      <c r="AT1030">
        <v>0.99314172944302692</v>
      </c>
      <c r="AU1030">
        <v>0.98687632214930299</v>
      </c>
      <c r="AV1030">
        <v>0.97411339796160967</v>
      </c>
      <c r="AW1030">
        <v>0.98160488326501505</v>
      </c>
      <c r="AX1030">
        <v>0.99303811634782535</v>
      </c>
      <c r="AY1030">
        <v>527.68185224533079</v>
      </c>
      <c r="AZ1030">
        <f>_xlfn.STDEV.S(HyperP_results[[#This Row],[Train Time Fold 1]:[Train Time Fold 5]])</f>
        <v>34.933880500030511</v>
      </c>
      <c r="BA1030">
        <v>545.46876978874207</v>
      </c>
      <c r="BB1030">
        <v>571.07953500747681</v>
      </c>
      <c r="BC1030">
        <v>480.44359803199768</v>
      </c>
      <c r="BD1030">
        <v>507.42207360267639</v>
      </c>
      <c r="BE1030">
        <v>533.99528479576111</v>
      </c>
    </row>
    <row r="1031" spans="1:57" x14ac:dyDescent="0.25">
      <c r="A1031" t="s">
        <v>7</v>
      </c>
      <c r="B10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0.11493344488002502</v>
      </c>
      <c r="C1031">
        <v>44</v>
      </c>
      <c r="D1031">
        <v>0.85</v>
      </c>
      <c r="E1031">
        <v>0.999</v>
      </c>
      <c r="F1031">
        <v>256</v>
      </c>
      <c r="G1031">
        <v>3</v>
      </c>
      <c r="H1031">
        <v>2</v>
      </c>
      <c r="I1031">
        <v>1</v>
      </c>
      <c r="J1031">
        <v>0</v>
      </c>
      <c r="K1031">
        <v>1</v>
      </c>
      <c r="L1031" t="b">
        <v>0</v>
      </c>
      <c r="M10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31">
        <f>STANDARDIZE(HyperP_results[[#This Row],[Nparam]],AVERAGE(M:M),_xlfn.STDEV.S(M:M))</f>
        <v>1.1502148698299923</v>
      </c>
      <c r="O1031">
        <f>STANDARDIZE(HyperP_results[[#This Row],[AvgOACC]],AVERAGE(P:P),_xlfn.STDEV.S(P:P))</f>
        <v>-1.5896500406675929</v>
      </c>
      <c r="P1031">
        <v>0.9199423354156655</v>
      </c>
      <c r="Q1031">
        <f>_xlfn.STDEV.S(HyperP_results[[#This Row],[OACC Fold 1]:[OACC fold 5]])</f>
        <v>3.2769774732110922E-3</v>
      </c>
      <c r="R1031">
        <v>0.92112308642822815</v>
      </c>
      <c r="S1031">
        <v>0.91961282350518292</v>
      </c>
      <c r="T1031">
        <v>0.91693553923251181</v>
      </c>
      <c r="U1031">
        <v>0.92489874373584124</v>
      </c>
      <c r="V1031">
        <v>0.91714148417656349</v>
      </c>
      <c r="W1031">
        <f>STANDARDIZE(HyperP_results[[#This Row],[AvgROCAUC]],AVERAGE(Y:Y),_xlfn.STDEV.S(Y:Y))</f>
        <v>-1.5137251004547505</v>
      </c>
      <c r="X1031">
        <f>_xlfn.STDEV.S(HyperP_results[[#This Row],[ROC_AUC Fold 1]:[ROC_AUC Fold 5]])</f>
        <v>1.4724118500239697E-3</v>
      </c>
      <c r="Y1031">
        <v>0.98422456125556468</v>
      </c>
      <c r="Z1031">
        <v>0.98430032209235196</v>
      </c>
      <c r="AA1031">
        <v>0.98496670168983369</v>
      </c>
      <c r="AB1031">
        <v>0.98174360780835945</v>
      </c>
      <c r="AC1031">
        <v>0.98559342951502515</v>
      </c>
      <c r="AD1031">
        <v>0.98451874517225368</v>
      </c>
      <c r="AE1031">
        <v>0.98813257496189921</v>
      </c>
      <c r="AF1031">
        <v>0.97751286307115404</v>
      </c>
      <c r="AG1031">
        <v>0.9799169785540307</v>
      </c>
      <c r="AH1031">
        <v>0.99336291625562778</v>
      </c>
      <c r="AI1031">
        <v>0.98828148704532381</v>
      </c>
      <c r="AJ1031">
        <v>0.97661994707384103</v>
      </c>
      <c r="AK1031">
        <v>0.98217734509594246</v>
      </c>
      <c r="AL1031">
        <v>0.99370295507305173</v>
      </c>
      <c r="AM1031">
        <v>0.98595023172996299</v>
      </c>
      <c r="AN1031">
        <v>0.97464101162583161</v>
      </c>
      <c r="AO1031">
        <v>0.97386279926335173</v>
      </c>
      <c r="AP1031">
        <v>0.99410643428990797</v>
      </c>
      <c r="AQ1031">
        <v>0.98843804726878459</v>
      </c>
      <c r="AR1031">
        <v>0.97701741171381951</v>
      </c>
      <c r="AS1031">
        <v>0.98371205370403381</v>
      </c>
      <c r="AT1031">
        <v>0.99439641881889573</v>
      </c>
      <c r="AU1031">
        <v>0.98716770374674012</v>
      </c>
      <c r="AV1031">
        <v>0.97506430609776606</v>
      </c>
      <c r="AW1031">
        <v>0.98475977247074198</v>
      </c>
      <c r="AX1031">
        <v>0.99348949543611165</v>
      </c>
      <c r="AY1031">
        <v>726.9919551849365</v>
      </c>
      <c r="AZ1031">
        <f>_xlfn.STDEV.S(HyperP_results[[#This Row],[Train Time Fold 1]:[Train Time Fold 5]])</f>
        <v>57.279624147844011</v>
      </c>
      <c r="BA1031">
        <v>802.69151091575623</v>
      </c>
      <c r="BB1031">
        <v>763.51753091812134</v>
      </c>
      <c r="BC1031">
        <v>722.76715779304504</v>
      </c>
      <c r="BD1031">
        <v>683.22399115562439</v>
      </c>
      <c r="BE1031">
        <v>662.75958514213562</v>
      </c>
    </row>
    <row r="1032" spans="1:57" x14ac:dyDescent="0.25">
      <c r="A1032" t="s">
        <v>5</v>
      </c>
      <c r="B10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0.11466155789775667</v>
      </c>
      <c r="C1032">
        <v>68</v>
      </c>
      <c r="D1032">
        <v>0.85</v>
      </c>
      <c r="E1032">
        <v>0.999</v>
      </c>
      <c r="F1032">
        <v>64</v>
      </c>
      <c r="G1032">
        <v>4</v>
      </c>
      <c r="H1032">
        <v>4</v>
      </c>
      <c r="I1032">
        <v>1</v>
      </c>
      <c r="J1032">
        <v>0</v>
      </c>
      <c r="K1032">
        <v>1</v>
      </c>
      <c r="L1032" t="b">
        <v>0</v>
      </c>
      <c r="M10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32">
        <f>STANDARDIZE(HyperP_results[[#This Row],[Nparam]],AVERAGE(M:M),_xlfn.STDEV.S(M:M))</f>
        <v>-0.71074234081033538</v>
      </c>
      <c r="O1032">
        <f>STANDARDIZE(HyperP_results[[#This Row],[AvgOACC]],AVERAGE(P:P),_xlfn.STDEV.S(P:P))</f>
        <v>-1.815605166331038</v>
      </c>
      <c r="P1032">
        <v>0.91354431248712831</v>
      </c>
      <c r="Q1032">
        <f>_xlfn.STDEV.S(HyperP_results[[#This Row],[OACC Fold 1]:[OACC fold 5]])</f>
        <v>3.2193790745861919E-3</v>
      </c>
      <c r="R1032">
        <v>0.91734742912061507</v>
      </c>
      <c r="S1032">
        <v>0.91618040777098919</v>
      </c>
      <c r="T1032">
        <v>0.91034530102285993</v>
      </c>
      <c r="U1032">
        <v>0.91041394933754372</v>
      </c>
      <c r="V1032">
        <v>0.91343447518363419</v>
      </c>
      <c r="W1032">
        <f>STANDARDIZE(HyperP_results[[#This Row],[AvgROCAUC]],AVERAGE(Y:Y),_xlfn.STDEV.S(Y:Y))</f>
        <v>-1.6793101476723864</v>
      </c>
      <c r="X1032">
        <f>_xlfn.STDEV.S(HyperP_results[[#This Row],[ROC_AUC Fold 1]:[ROC_AUC Fold 5]])</f>
        <v>6.3571714664131123E-4</v>
      </c>
      <c r="Y1032">
        <v>0.9831363565186102</v>
      </c>
      <c r="Z1032">
        <v>0.98379387758180459</v>
      </c>
      <c r="AA1032">
        <v>0.98328028232139886</v>
      </c>
      <c r="AB1032">
        <v>0.98359700904439384</v>
      </c>
      <c r="AC1032">
        <v>0.98222705478767336</v>
      </c>
      <c r="AD1032">
        <v>0.98278355885778057</v>
      </c>
      <c r="AE1032">
        <v>0.98711847788703777</v>
      </c>
      <c r="AF1032">
        <v>0.97481874679210145</v>
      </c>
      <c r="AG1032">
        <v>0.98145889027505506</v>
      </c>
      <c r="AH1032">
        <v>0.99292799691326628</v>
      </c>
      <c r="AI1032">
        <v>0.98711371347193344</v>
      </c>
      <c r="AJ1032">
        <v>0.97659313589343077</v>
      </c>
      <c r="AK1032">
        <v>0.97898302441632501</v>
      </c>
      <c r="AL1032">
        <v>0.99253171344920954</v>
      </c>
      <c r="AM1032">
        <v>0.98839880353384579</v>
      </c>
      <c r="AN1032">
        <v>0.97404303712904106</v>
      </c>
      <c r="AO1032">
        <v>0.97941773599477222</v>
      </c>
      <c r="AP1032">
        <v>0.99295318922945486</v>
      </c>
      <c r="AQ1032">
        <v>0.98578855024249323</v>
      </c>
      <c r="AR1032">
        <v>0.97194028513171904</v>
      </c>
      <c r="AS1032">
        <v>0.97996038287886889</v>
      </c>
      <c r="AT1032">
        <v>0.99226150646833533</v>
      </c>
      <c r="AU1032">
        <v>0.98721158651743823</v>
      </c>
      <c r="AV1032">
        <v>0.97295233312817586</v>
      </c>
      <c r="AW1032">
        <v>0.98128111447751443</v>
      </c>
      <c r="AX1032">
        <v>0.99288697681347482</v>
      </c>
      <c r="AY1032">
        <v>582.3766174793243</v>
      </c>
      <c r="AZ1032">
        <f>_xlfn.STDEV.S(HyperP_results[[#This Row],[Train Time Fold 1]:[Train Time Fold 5]])</f>
        <v>39.121054301467119</v>
      </c>
      <c r="BA1032">
        <v>610.35386776924133</v>
      </c>
      <c r="BB1032">
        <v>618.13598275184631</v>
      </c>
      <c r="BC1032">
        <v>519.01234817504883</v>
      </c>
      <c r="BD1032">
        <v>577.43287801742554</v>
      </c>
      <c r="BE1032">
        <v>586.94801068305969</v>
      </c>
    </row>
    <row r="1033" spans="1:57" x14ac:dyDescent="0.25">
      <c r="A1033" t="s">
        <v>0</v>
      </c>
      <c r="B10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0.11450917409146912</v>
      </c>
      <c r="C1033">
        <v>72</v>
      </c>
      <c r="D1033">
        <v>0.85</v>
      </c>
      <c r="E1033">
        <v>0.9</v>
      </c>
      <c r="F1033">
        <v>64</v>
      </c>
      <c r="G1033">
        <v>4</v>
      </c>
      <c r="H1033">
        <v>8</v>
      </c>
      <c r="I1033">
        <v>1</v>
      </c>
      <c r="J1033">
        <v>0</v>
      </c>
      <c r="K1033">
        <v>1</v>
      </c>
      <c r="L1033" t="b">
        <v>0</v>
      </c>
      <c r="M10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33">
        <f>STANDARDIZE(HyperP_results[[#This Row],[Nparam]],AVERAGE(M:M),_xlfn.STDEV.S(M:M))</f>
        <v>-0.71074234081033538</v>
      </c>
      <c r="O1033">
        <f>STANDARDIZE(HyperP_results[[#This Row],[AvgOACC]],AVERAGE(P:P),_xlfn.STDEV.S(P:P))</f>
        <v>-1.6948694875967056</v>
      </c>
      <c r="P1033">
        <v>0.91696299855838537</v>
      </c>
      <c r="Q1033">
        <f>_xlfn.STDEV.S(HyperP_results[[#This Row],[OACC Fold 1]:[OACC fold 5]])</f>
        <v>3.7830142320135927E-3</v>
      </c>
      <c r="R1033">
        <v>0.91226745383400842</v>
      </c>
      <c r="S1033">
        <v>0.91823985721150547</v>
      </c>
      <c r="T1033">
        <v>0.91837715384087326</v>
      </c>
      <c r="U1033">
        <v>0.92180956957506688</v>
      </c>
      <c r="V1033">
        <v>0.91412095833047302</v>
      </c>
      <c r="W1033">
        <f>STANDARDIZE(HyperP_results[[#This Row],[AvgROCAUC]],AVERAGE(Y:Y),_xlfn.STDEV.S(Y:Y))</f>
        <v>-1.7980060522557963</v>
      </c>
      <c r="X1033">
        <f>_xlfn.STDEV.S(HyperP_results[[#This Row],[ROC_AUC Fold 1]:[ROC_AUC Fold 5]])</f>
        <v>5.3638307293187081E-4</v>
      </c>
      <c r="Y1033">
        <v>0.98235630150884234</v>
      </c>
      <c r="Z1033">
        <v>0.98158647803682919</v>
      </c>
      <c r="AA1033">
        <v>0.98281694178479961</v>
      </c>
      <c r="AB1033">
        <v>0.98200185383947491</v>
      </c>
      <c r="AC1033">
        <v>0.98267880434997201</v>
      </c>
      <c r="AD1033">
        <v>0.98269742953313566</v>
      </c>
      <c r="AE1033">
        <v>0.98658174820085465</v>
      </c>
      <c r="AF1033">
        <v>0.96780062406355294</v>
      </c>
      <c r="AG1033">
        <v>0.98128293382047171</v>
      </c>
      <c r="AH1033">
        <v>0.9925249054914711</v>
      </c>
      <c r="AI1033">
        <v>0.98724264201670164</v>
      </c>
      <c r="AJ1033">
        <v>0.97128152257879119</v>
      </c>
      <c r="AK1033">
        <v>0.98211504188201737</v>
      </c>
      <c r="AL1033">
        <v>0.99303557413575838</v>
      </c>
      <c r="AM1033">
        <v>0.98813382875534761</v>
      </c>
      <c r="AN1033">
        <v>0.9726890169702922</v>
      </c>
      <c r="AO1033">
        <v>0.97757351630725342</v>
      </c>
      <c r="AP1033">
        <v>0.99216859364426313</v>
      </c>
      <c r="AQ1033">
        <v>0.98758091548911364</v>
      </c>
      <c r="AR1033">
        <v>0.97460907151104703</v>
      </c>
      <c r="AS1033">
        <v>0.97794295431592693</v>
      </c>
      <c r="AT1033">
        <v>0.99304828519609312</v>
      </c>
      <c r="AU1033">
        <v>0.98815016664843836</v>
      </c>
      <c r="AV1033">
        <v>0.97491445604040328</v>
      </c>
      <c r="AW1033">
        <v>0.97991441662211132</v>
      </c>
      <c r="AX1033">
        <v>0.98962444260205085</v>
      </c>
      <c r="AY1033">
        <v>613.90534396171574</v>
      </c>
      <c r="AZ1033">
        <f>_xlfn.STDEV.S(HyperP_results[[#This Row],[Train Time Fold 1]:[Train Time Fold 5]])</f>
        <v>24.76962214372109</v>
      </c>
      <c r="BA1033">
        <v>651.39596724510193</v>
      </c>
      <c r="BB1033">
        <v>594.26322722434998</v>
      </c>
      <c r="BC1033">
        <v>603.26363182067871</v>
      </c>
      <c r="BD1033">
        <v>626.48159694671631</v>
      </c>
      <c r="BE1033">
        <v>594.12229657173157</v>
      </c>
    </row>
    <row r="1034" spans="1:57" x14ac:dyDescent="0.25">
      <c r="A1034" t="s">
        <v>1</v>
      </c>
      <c r="B10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0.11444612252666396</v>
      </c>
      <c r="C1034">
        <v>64</v>
      </c>
      <c r="D1034">
        <v>0.85</v>
      </c>
      <c r="E1034">
        <v>0.9</v>
      </c>
      <c r="F1034">
        <v>128</v>
      </c>
      <c r="G1034">
        <v>4</v>
      </c>
      <c r="H1034">
        <v>2</v>
      </c>
      <c r="I1034">
        <v>1</v>
      </c>
      <c r="J1034">
        <v>0</v>
      </c>
      <c r="K1034">
        <v>1</v>
      </c>
      <c r="L1034" t="b">
        <v>0</v>
      </c>
      <c r="M10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34">
        <f>STANDARDIZE(HyperP_results[[#This Row],[Nparam]],AVERAGE(M:M),_xlfn.STDEV.S(M:M))</f>
        <v>-0.20150874641974281</v>
      </c>
      <c r="O1034">
        <f>STANDARDIZE(HyperP_results[[#This Row],[AvgOACC]],AVERAGE(P:P),_xlfn.STDEV.S(P:P))</f>
        <v>-1.6977787810601843</v>
      </c>
      <c r="P1034">
        <v>0.91688062058076469</v>
      </c>
      <c r="Q1034">
        <f>_xlfn.STDEV.S(HyperP_results[[#This Row],[OACC Fold 1]:[OACC fold 5]])</f>
        <v>2.0756326244761175E-3</v>
      </c>
      <c r="R1034">
        <v>0.91576851788288594</v>
      </c>
      <c r="S1034">
        <v>0.91631770440035698</v>
      </c>
      <c r="T1034">
        <v>0.92057389991075722</v>
      </c>
      <c r="U1034">
        <v>0.91583716619756983</v>
      </c>
      <c r="V1034">
        <v>0.91590581451225372</v>
      </c>
      <c r="W1034">
        <f>STANDARDIZE(HyperP_results[[#This Row],[AvgROCAUC]],AVERAGE(Y:Y),_xlfn.STDEV.S(Y:Y))</f>
        <v>-1.690869305477364</v>
      </c>
      <c r="X1034">
        <f>_xlfn.STDEV.S(HyperP_results[[#This Row],[ROC_AUC Fold 1]:[ROC_AUC Fold 5]])</f>
        <v>8.0484504897778222E-4</v>
      </c>
      <c r="Y1034">
        <v>0.98306039114317356</v>
      </c>
      <c r="Z1034">
        <v>0.98332749872051106</v>
      </c>
      <c r="AA1034">
        <v>0.98418721152293254</v>
      </c>
      <c r="AB1034">
        <v>0.98320068935628779</v>
      </c>
      <c r="AC1034">
        <v>0.98245671462995832</v>
      </c>
      <c r="AD1034">
        <v>0.98212984148617821</v>
      </c>
      <c r="AE1034">
        <v>0.98747598262203706</v>
      </c>
      <c r="AF1034">
        <v>0.97477127174612632</v>
      </c>
      <c r="AG1034">
        <v>0.9814436672013308</v>
      </c>
      <c r="AH1034">
        <v>0.99170955919421588</v>
      </c>
      <c r="AI1034">
        <v>0.98829627216345151</v>
      </c>
      <c r="AJ1034">
        <v>0.97590846944451237</v>
      </c>
      <c r="AK1034">
        <v>0.98130368918196398</v>
      </c>
      <c r="AL1034">
        <v>0.99284948995757294</v>
      </c>
      <c r="AM1034">
        <v>0.98808520085867502</v>
      </c>
      <c r="AN1034">
        <v>0.97682129015103902</v>
      </c>
      <c r="AO1034">
        <v>0.97657324897522713</v>
      </c>
      <c r="AP1034">
        <v>0.99363387010106397</v>
      </c>
      <c r="AQ1034">
        <v>0.98691151516694653</v>
      </c>
      <c r="AR1034">
        <v>0.97007624151689065</v>
      </c>
      <c r="AS1034">
        <v>0.98119163250757424</v>
      </c>
      <c r="AT1034">
        <v>0.99278942481144972</v>
      </c>
      <c r="AU1034">
        <v>0.98692115008737002</v>
      </c>
      <c r="AV1034">
        <v>0.97123675087006722</v>
      </c>
      <c r="AW1034">
        <v>0.97980882047169249</v>
      </c>
      <c r="AX1034">
        <v>0.99266581872643389</v>
      </c>
      <c r="AY1034">
        <v>487.21741108894349</v>
      </c>
      <c r="AZ1034">
        <f>_xlfn.STDEV.S(HyperP_results[[#This Row],[Train Time Fold 1]:[Train Time Fold 5]])</f>
        <v>22.272833268187508</v>
      </c>
      <c r="BA1034">
        <v>462.89430904388428</v>
      </c>
      <c r="BB1034">
        <v>474.60384273529053</v>
      </c>
      <c r="BC1034">
        <v>487.47674036026001</v>
      </c>
      <c r="BD1034">
        <v>488.80914044380188</v>
      </c>
      <c r="BE1034">
        <v>522.30302286148071</v>
      </c>
    </row>
    <row r="1035" spans="1:57" x14ac:dyDescent="0.25">
      <c r="A1035" t="s">
        <v>5</v>
      </c>
      <c r="B10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0.11429460274761345</v>
      </c>
      <c r="C1035">
        <v>88</v>
      </c>
      <c r="D1035">
        <v>0.85</v>
      </c>
      <c r="E1035">
        <v>0.999</v>
      </c>
      <c r="F1035">
        <v>64</v>
      </c>
      <c r="G1035">
        <v>5</v>
      </c>
      <c r="H1035">
        <v>4</v>
      </c>
      <c r="I1035">
        <v>1</v>
      </c>
      <c r="J1035">
        <v>0</v>
      </c>
      <c r="K1035">
        <v>1</v>
      </c>
      <c r="L1035" t="b">
        <v>0</v>
      </c>
      <c r="M10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35">
        <f>STANDARDIZE(HyperP_results[[#This Row],[Nparam]],AVERAGE(M:M),_xlfn.STDEV.S(M:M))</f>
        <v>-0.66668500218934845</v>
      </c>
      <c r="O1035">
        <f>STANDARDIZE(HyperP_results[[#This Row],[AvgOACC]],AVERAGE(P:P),_xlfn.STDEV.S(P:P))</f>
        <v>-1.690990429645397</v>
      </c>
      <c r="P1035">
        <v>0.91707283586187971</v>
      </c>
      <c r="Q1035">
        <f>_xlfn.STDEV.S(HyperP_results[[#This Row],[OACC Fold 1]:[OACC fold 5]])</f>
        <v>1.6822339197971911E-3</v>
      </c>
      <c r="R1035">
        <v>0.91830850552618937</v>
      </c>
      <c r="S1035">
        <v>0.91920093361707966</v>
      </c>
      <c r="T1035">
        <v>0.91686689091782791</v>
      </c>
      <c r="U1035">
        <v>0.91515068305073111</v>
      </c>
      <c r="V1035">
        <v>0.91583716619756983</v>
      </c>
      <c r="W1035">
        <f>STANDARDIZE(HyperP_results[[#This Row],[AvgROCAUC]],AVERAGE(Y:Y),_xlfn.STDEV.S(Y:Y))</f>
        <v>-1.7940885079906617</v>
      </c>
      <c r="X1035">
        <f>_xlfn.STDEV.S(HyperP_results[[#This Row],[ROC_AUC Fold 1]:[ROC_AUC Fold 5]])</f>
        <v>1.3366576532740225E-3</v>
      </c>
      <c r="Y1035">
        <v>0.98238204713200206</v>
      </c>
      <c r="Z1035">
        <v>0.98326541496495568</v>
      </c>
      <c r="AA1035">
        <v>0.98370129860015065</v>
      </c>
      <c r="AB1035">
        <v>0.98069888389145454</v>
      </c>
      <c r="AC1035">
        <v>0.98121185335004568</v>
      </c>
      <c r="AD1035">
        <v>0.98303278485340362</v>
      </c>
      <c r="AE1035">
        <v>0.98789743082291082</v>
      </c>
      <c r="AF1035">
        <v>0.97315478716588788</v>
      </c>
      <c r="AG1035">
        <v>0.97852997089051252</v>
      </c>
      <c r="AH1035">
        <v>0.99338884107359848</v>
      </c>
      <c r="AI1035">
        <v>0.98758718445635607</v>
      </c>
      <c r="AJ1035">
        <v>0.97516088559847058</v>
      </c>
      <c r="AK1035">
        <v>0.97902045090001788</v>
      </c>
      <c r="AL1035">
        <v>0.99337048544070849</v>
      </c>
      <c r="AM1035">
        <v>0.98486914350669053</v>
      </c>
      <c r="AN1035">
        <v>0.97183748425213479</v>
      </c>
      <c r="AO1035">
        <v>0.97846246955385263</v>
      </c>
      <c r="AP1035">
        <v>0.99141140224338575</v>
      </c>
      <c r="AQ1035">
        <v>0.9861080553914372</v>
      </c>
      <c r="AR1035">
        <v>0.968615087732552</v>
      </c>
      <c r="AS1035">
        <v>0.98030587239351263</v>
      </c>
      <c r="AT1035">
        <v>0.99214103146936816</v>
      </c>
      <c r="AU1035">
        <v>0.98723485885275586</v>
      </c>
      <c r="AV1035">
        <v>0.97392670104719137</v>
      </c>
      <c r="AW1035">
        <v>0.98074979207509061</v>
      </c>
      <c r="AX1035">
        <v>0.99293915679335665</v>
      </c>
      <c r="AY1035">
        <v>600.83273153305049</v>
      </c>
      <c r="AZ1035">
        <f>_xlfn.STDEV.S(HyperP_results[[#This Row],[Train Time Fold 1]:[Train Time Fold 5]])</f>
        <v>32.591994320777729</v>
      </c>
      <c r="BA1035">
        <v>601.39654278755188</v>
      </c>
      <c r="BB1035">
        <v>549.91701173782349</v>
      </c>
      <c r="BC1035">
        <v>639.94701361656189</v>
      </c>
      <c r="BD1035">
        <v>600.83216834068298</v>
      </c>
      <c r="BE1035">
        <v>612.07092118263245</v>
      </c>
    </row>
    <row r="1036" spans="1:57" x14ac:dyDescent="0.25">
      <c r="A1036" t="s">
        <v>8</v>
      </c>
      <c r="B10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0.11358300362879777</v>
      </c>
      <c r="C1036">
        <v>60</v>
      </c>
      <c r="D1036">
        <v>0.9</v>
      </c>
      <c r="E1036">
        <v>0.9</v>
      </c>
      <c r="F1036">
        <v>64</v>
      </c>
      <c r="G1036">
        <v>4</v>
      </c>
      <c r="H1036">
        <v>1</v>
      </c>
      <c r="I1036">
        <v>1</v>
      </c>
      <c r="J1036">
        <v>0</v>
      </c>
      <c r="K1036">
        <v>1</v>
      </c>
      <c r="L1036" t="b">
        <v>0</v>
      </c>
      <c r="M10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36">
        <f>STANDARDIZE(HyperP_results[[#This Row],[Nparam]],AVERAGE(M:M),_xlfn.STDEV.S(M:M))</f>
        <v>-0.71074234081033538</v>
      </c>
      <c r="O1036">
        <f>STANDARDIZE(HyperP_results[[#This Row],[AvgOACC]],AVERAGE(P:P),_xlfn.STDEV.S(P:P))</f>
        <v>-1.7002031922797498</v>
      </c>
      <c r="P1036">
        <v>0.9168119722660808</v>
      </c>
      <c r="Q1036">
        <f>_xlfn.STDEV.S(HyperP_results[[#This Row],[OACC Fold 1]:[OACC fold 5]])</f>
        <v>1.3818617576809035E-3</v>
      </c>
      <c r="R1036">
        <v>0.91714148417656349</v>
      </c>
      <c r="S1036">
        <v>0.91837715384087326</v>
      </c>
      <c r="T1036">
        <v>0.91590581451225372</v>
      </c>
      <c r="U1036">
        <v>0.91769067069403443</v>
      </c>
      <c r="V1036">
        <v>0.91494473810667953</v>
      </c>
      <c r="W1036">
        <f>STANDARDIZE(HyperP_results[[#This Row],[AvgROCAUC]],AVERAGE(Y:Y),_xlfn.STDEV.S(Y:Y))</f>
        <v>-1.7986125068762637</v>
      </c>
      <c r="X1036">
        <f>_xlfn.STDEV.S(HyperP_results[[#This Row],[ROC_AUC Fold 1]:[ROC_AUC Fold 5]])</f>
        <v>8.916545599079506E-4</v>
      </c>
      <c r="Y1036">
        <v>0.98235231596303474</v>
      </c>
      <c r="Z1036">
        <v>0.98124603902209717</v>
      </c>
      <c r="AA1036">
        <v>0.98339350258522007</v>
      </c>
      <c r="AB1036">
        <v>0.98289766854902938</v>
      </c>
      <c r="AC1036">
        <v>0.98259152698217711</v>
      </c>
      <c r="AD1036">
        <v>0.98163284267665052</v>
      </c>
      <c r="AE1036">
        <v>0.98636704089507732</v>
      </c>
      <c r="AF1036">
        <v>0.9734176774555745</v>
      </c>
      <c r="AG1036">
        <v>0.97523911364581473</v>
      </c>
      <c r="AH1036">
        <v>0.99191486077209379</v>
      </c>
      <c r="AI1036">
        <v>0.98800473625297458</v>
      </c>
      <c r="AJ1036">
        <v>0.97526542698286089</v>
      </c>
      <c r="AK1036">
        <v>0.97901970831105567</v>
      </c>
      <c r="AL1036">
        <v>0.99268322641584117</v>
      </c>
      <c r="AM1036">
        <v>0.98838566763633118</v>
      </c>
      <c r="AN1036">
        <v>0.97524228197214746</v>
      </c>
      <c r="AO1036">
        <v>0.97775114358700166</v>
      </c>
      <c r="AP1036">
        <v>0.99241179859866369</v>
      </c>
      <c r="AQ1036">
        <v>0.98708117270966178</v>
      </c>
      <c r="AR1036">
        <v>0.97418816560421806</v>
      </c>
      <c r="AS1036">
        <v>0.97853828788688879</v>
      </c>
      <c r="AT1036">
        <v>0.99268322641584128</v>
      </c>
      <c r="AU1036">
        <v>0.98631925207555859</v>
      </c>
      <c r="AV1036">
        <v>0.97180771051035297</v>
      </c>
      <c r="AW1036">
        <v>0.9784661082397671</v>
      </c>
      <c r="AX1036">
        <v>0.99315217118411525</v>
      </c>
      <c r="AY1036">
        <v>642.79533543586729</v>
      </c>
      <c r="AZ1036">
        <f>_xlfn.STDEV.S(HyperP_results[[#This Row],[Train Time Fold 1]:[Train Time Fold 5]])</f>
        <v>35.724308627916926</v>
      </c>
      <c r="BA1036">
        <v>673.25958895683289</v>
      </c>
      <c r="BB1036">
        <v>590.19934797286987</v>
      </c>
      <c r="BC1036">
        <v>676.96584749221802</v>
      </c>
      <c r="BD1036">
        <v>627.54539155960083</v>
      </c>
      <c r="BE1036">
        <v>646.00650119781494</v>
      </c>
    </row>
    <row r="1037" spans="1:57" x14ac:dyDescent="0.25">
      <c r="A1037" t="s">
        <v>3</v>
      </c>
      <c r="B10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0.11349444611996171</v>
      </c>
      <c r="C1037">
        <v>36</v>
      </c>
      <c r="D1037">
        <v>0.9</v>
      </c>
      <c r="E1037">
        <v>0.999</v>
      </c>
      <c r="F1037">
        <v>256</v>
      </c>
      <c r="G1037">
        <v>2</v>
      </c>
      <c r="H1037">
        <v>16</v>
      </c>
      <c r="I1037">
        <v>1</v>
      </c>
      <c r="J1037">
        <v>0</v>
      </c>
      <c r="K1037">
        <v>1</v>
      </c>
      <c r="L1037" t="b">
        <v>0</v>
      </c>
      <c r="M10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37">
        <f>STANDARDIZE(HyperP_results[[#This Row],[Nparam]],AVERAGE(M:M),_xlfn.STDEV.S(M:M))</f>
        <v>0.47159186523651059</v>
      </c>
      <c r="O1037">
        <f>STANDARDIZE(HyperP_results[[#This Row],[AvgOACC]],AVERAGE(P:P),_xlfn.STDEV.S(P:P))</f>
        <v>-1.572679162130642</v>
      </c>
      <c r="P1037">
        <v>0.92042287361845254</v>
      </c>
      <c r="Q1037">
        <f>_xlfn.STDEV.S(HyperP_results[[#This Row],[OACC Fold 1]:[OACC fold 5]])</f>
        <v>1.6342048162437332E-3</v>
      </c>
      <c r="R1037">
        <v>0.92098578979886048</v>
      </c>
      <c r="S1037">
        <v>0.91906363698771198</v>
      </c>
      <c r="T1037">
        <v>0.91844580215555705</v>
      </c>
      <c r="U1037">
        <v>0.92119173474291205</v>
      </c>
      <c r="V1037">
        <v>0.92242740440722182</v>
      </c>
      <c r="W1037">
        <f>STANDARDIZE(HyperP_results[[#This Row],[AvgROCAUC]],AVERAGE(Y:Y),_xlfn.STDEV.S(Y:Y))</f>
        <v>-1.682469449326168</v>
      </c>
      <c r="X1037">
        <f>_xlfn.STDEV.S(HyperP_results[[#This Row],[ROC_AUC Fold 1]:[ROC_AUC Fold 5]])</f>
        <v>8.8785888096830769E-4</v>
      </c>
      <c r="Y1037">
        <v>0.98311559397342341</v>
      </c>
      <c r="Z1037">
        <v>0.98283492630624725</v>
      </c>
      <c r="AA1037">
        <v>0.98299991244352058</v>
      </c>
      <c r="AB1037">
        <v>0.98207565449497702</v>
      </c>
      <c r="AC1037">
        <v>0.98314523256838326</v>
      </c>
      <c r="AD1037">
        <v>0.98452224405398925</v>
      </c>
      <c r="AE1037">
        <v>0.98714338015383851</v>
      </c>
      <c r="AF1037">
        <v>0.97416485394942753</v>
      </c>
      <c r="AG1037">
        <v>0.97832256579338206</v>
      </c>
      <c r="AH1037">
        <v>0.99390592988056314</v>
      </c>
      <c r="AI1037">
        <v>0.98798164716439185</v>
      </c>
      <c r="AJ1037">
        <v>0.97688861435820196</v>
      </c>
      <c r="AK1037">
        <v>0.97565258717994408</v>
      </c>
      <c r="AL1037">
        <v>0.99333676163317675</v>
      </c>
      <c r="AM1037">
        <v>0.98813256531733418</v>
      </c>
      <c r="AN1037">
        <v>0.97168694910245501</v>
      </c>
      <c r="AO1037">
        <v>0.97741100071288545</v>
      </c>
      <c r="AP1037">
        <v>0.99221053296197681</v>
      </c>
      <c r="AQ1037">
        <v>0.98792640309613688</v>
      </c>
      <c r="AR1037">
        <v>0.97601495500980229</v>
      </c>
      <c r="AS1037">
        <v>0.97843269173647007</v>
      </c>
      <c r="AT1037">
        <v>0.99264372877073392</v>
      </c>
      <c r="AU1037">
        <v>0.98891381365967468</v>
      </c>
      <c r="AV1037">
        <v>0.97650561072091713</v>
      </c>
      <c r="AW1037">
        <v>0.98114202756490221</v>
      </c>
      <c r="AX1037">
        <v>0.99277435825518889</v>
      </c>
      <c r="AY1037">
        <v>592.17700462341304</v>
      </c>
      <c r="AZ1037">
        <f>_xlfn.STDEV.S(HyperP_results[[#This Row],[Train Time Fold 1]:[Train Time Fold 5]])</f>
        <v>57.926419072202073</v>
      </c>
      <c r="BA1037">
        <v>574.63298058509827</v>
      </c>
      <c r="BB1037">
        <v>679.69952869415283</v>
      </c>
      <c r="BC1037">
        <v>574.90829968452454</v>
      </c>
      <c r="BD1037">
        <v>522.42553067207336</v>
      </c>
      <c r="BE1037">
        <v>609.21868348121643</v>
      </c>
    </row>
    <row r="1038" spans="1:57" x14ac:dyDescent="0.25">
      <c r="A1038" t="s">
        <v>9</v>
      </c>
      <c r="B10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0.11303496111089555</v>
      </c>
      <c r="C1038">
        <v>8</v>
      </c>
      <c r="D1038">
        <v>0.9</v>
      </c>
      <c r="E1038">
        <v>0.9</v>
      </c>
      <c r="F1038">
        <v>128</v>
      </c>
      <c r="G1038">
        <v>1</v>
      </c>
      <c r="H1038">
        <v>4</v>
      </c>
      <c r="I1038">
        <v>1</v>
      </c>
      <c r="J1038">
        <v>0</v>
      </c>
      <c r="K1038">
        <v>1</v>
      </c>
      <c r="L1038" t="b">
        <v>0</v>
      </c>
      <c r="M10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38">
        <f>STANDARDIZE(HyperP_results[[#This Row],[Nparam]],AVERAGE(M:M),_xlfn.STDEV.S(M:M))</f>
        <v>-0.71409454826586316</v>
      </c>
      <c r="O1038">
        <f>STANDARDIZE(HyperP_results[[#This Row],[AvgOACC]],AVERAGE(P:P),_xlfn.STDEV.S(P:P))</f>
        <v>-1.7840878204766861</v>
      </c>
      <c r="P1038">
        <v>0.91443674057801894</v>
      </c>
      <c r="Q1038">
        <f>_xlfn.STDEV.S(HyperP_results[[#This Row],[OACC Fold 1]:[OACC fold 5]])</f>
        <v>5.1811516802573688E-3</v>
      </c>
      <c r="R1038">
        <v>0.9096588178760211</v>
      </c>
      <c r="S1038">
        <v>0.91446419990389238</v>
      </c>
      <c r="T1038">
        <v>0.92091714148417658</v>
      </c>
      <c r="U1038">
        <v>0.91810256058213768</v>
      </c>
      <c r="V1038">
        <v>0.90904098304386627</v>
      </c>
      <c r="W1038">
        <f>STANDARDIZE(HyperP_results[[#This Row],[AvgROCAUC]],AVERAGE(Y:Y),_xlfn.STDEV.S(Y:Y))</f>
        <v>-1.7209263421887222</v>
      </c>
      <c r="X1038">
        <f>_xlfn.STDEV.S(HyperP_results[[#This Row],[ROC_AUC Fold 1]:[ROC_AUC Fold 5]])</f>
        <v>1.1944797743340179E-3</v>
      </c>
      <c r="Y1038">
        <v>0.98286285996340994</v>
      </c>
      <c r="Z1038">
        <v>0.98247619880412229</v>
      </c>
      <c r="AA1038">
        <v>0.9823990021859238</v>
      </c>
      <c r="AB1038">
        <v>0.98454535410048971</v>
      </c>
      <c r="AC1038">
        <v>0.98348744406839439</v>
      </c>
      <c r="AD1038">
        <v>0.98140630065811918</v>
      </c>
      <c r="AE1038">
        <v>0.98583898167281891</v>
      </c>
      <c r="AF1038">
        <v>0.96960152808915523</v>
      </c>
      <c r="AG1038">
        <v>0.98315897344501868</v>
      </c>
      <c r="AH1038">
        <v>0.99249854979009944</v>
      </c>
      <c r="AI1038">
        <v>0.98604991795368568</v>
      </c>
      <c r="AJ1038">
        <v>0.97079255182445634</v>
      </c>
      <c r="AK1038">
        <v>0.98204353056496163</v>
      </c>
      <c r="AL1038">
        <v>0.99286362293313124</v>
      </c>
      <c r="AM1038">
        <v>0.98794892315538541</v>
      </c>
      <c r="AN1038">
        <v>0.97614123418825449</v>
      </c>
      <c r="AO1038">
        <v>0.98284649200974306</v>
      </c>
      <c r="AP1038">
        <v>0.99314398439949292</v>
      </c>
      <c r="AQ1038">
        <v>0.98736680614636563</v>
      </c>
      <c r="AR1038">
        <v>0.97610579454784996</v>
      </c>
      <c r="AS1038">
        <v>0.97916117150834692</v>
      </c>
      <c r="AT1038">
        <v>0.99377856074717696</v>
      </c>
      <c r="AU1038">
        <v>0.98543150844661354</v>
      </c>
      <c r="AV1038">
        <v>0.96858748036377296</v>
      </c>
      <c r="AW1038">
        <v>0.98188342838472054</v>
      </c>
      <c r="AX1038">
        <v>0.99299231344228089</v>
      </c>
      <c r="AY1038">
        <v>330.71348137855529</v>
      </c>
      <c r="AZ1038">
        <f>_xlfn.STDEV.S(HyperP_results[[#This Row],[Train Time Fold 1]:[Train Time Fold 5]])</f>
        <v>32.486906754340943</v>
      </c>
      <c r="BA1038">
        <v>312.65431952476501</v>
      </c>
      <c r="BB1038">
        <v>379.87188315391541</v>
      </c>
      <c r="BC1038">
        <v>322.71774911880493</v>
      </c>
      <c r="BD1038">
        <v>295.20241951942444</v>
      </c>
      <c r="BE1038">
        <v>343.1210355758667</v>
      </c>
    </row>
    <row r="1039" spans="1:57" x14ac:dyDescent="0.25">
      <c r="A1039" t="s">
        <v>10</v>
      </c>
      <c r="B10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0.11269853346924905</v>
      </c>
      <c r="C1039">
        <v>28</v>
      </c>
      <c r="D1039">
        <v>0.9</v>
      </c>
      <c r="E1039">
        <v>0.9</v>
      </c>
      <c r="F1039">
        <v>256</v>
      </c>
      <c r="G1039">
        <v>2</v>
      </c>
      <c r="H1039">
        <v>4</v>
      </c>
      <c r="I1039">
        <v>1</v>
      </c>
      <c r="J1039">
        <v>0</v>
      </c>
      <c r="K1039">
        <v>1</v>
      </c>
      <c r="L1039" t="b">
        <v>0</v>
      </c>
      <c r="M10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39">
        <f>STANDARDIZE(HyperP_results[[#This Row],[Nparam]],AVERAGE(M:M),_xlfn.STDEV.S(M:M))</f>
        <v>0.47159186523651059</v>
      </c>
      <c r="O1039">
        <f>STANDARDIZE(HyperP_results[[#This Row],[AvgOACC]],AVERAGE(P:P),_xlfn.STDEV.S(P:P))</f>
        <v>-1.6313499136441043</v>
      </c>
      <c r="P1039">
        <v>0.91876158440310296</v>
      </c>
      <c r="Q1039">
        <f>_xlfn.STDEV.S(HyperP_results[[#This Row],[OACC Fold 1]:[OACC fold 5]])</f>
        <v>2.656343853383866E-3</v>
      </c>
      <c r="R1039">
        <v>0.91556257293883436</v>
      </c>
      <c r="S1039">
        <v>0.92029930665202164</v>
      </c>
      <c r="T1039">
        <v>0.92139767968696373</v>
      </c>
      <c r="U1039">
        <v>0.92029930665202164</v>
      </c>
      <c r="V1039">
        <v>0.91624905608567309</v>
      </c>
      <c r="W1039">
        <f>STANDARDIZE(HyperP_results[[#This Row],[AvgROCAUC]],AVERAGE(Y:Y),_xlfn.STDEV.S(Y:Y))</f>
        <v>-1.6319357733717732</v>
      </c>
      <c r="X1039">
        <f>_xlfn.STDEV.S(HyperP_results[[#This Row],[ROC_AUC Fold 1]:[ROC_AUC Fold 5]])</f>
        <v>9.3742339398565546E-4</v>
      </c>
      <c r="Y1039">
        <v>0.98344769512913355</v>
      </c>
      <c r="Z1039">
        <v>0.9821202823002656</v>
      </c>
      <c r="AA1039">
        <v>0.98449070230929181</v>
      </c>
      <c r="AB1039">
        <v>0.98332369490822868</v>
      </c>
      <c r="AC1039">
        <v>0.98418405779104778</v>
      </c>
      <c r="AD1039">
        <v>0.98311973833683375</v>
      </c>
      <c r="AE1039">
        <v>0.9858002008769996</v>
      </c>
      <c r="AF1039">
        <v>0.9734188624801231</v>
      </c>
      <c r="AG1039">
        <v>0.97938996316758753</v>
      </c>
      <c r="AH1039">
        <v>0.99255831331784183</v>
      </c>
      <c r="AI1039">
        <v>0.98884504791130567</v>
      </c>
      <c r="AJ1039">
        <v>0.97877813600082364</v>
      </c>
      <c r="AK1039">
        <v>0.97915604764450781</v>
      </c>
      <c r="AL1039">
        <v>0.99289262138602996</v>
      </c>
      <c r="AM1039">
        <v>0.98820419550150496</v>
      </c>
      <c r="AN1039">
        <v>0.9756341918095548</v>
      </c>
      <c r="AO1039">
        <v>0.97657425147032617</v>
      </c>
      <c r="AP1039">
        <v>0.99386562791977384</v>
      </c>
      <c r="AQ1039">
        <v>0.98892954394517085</v>
      </c>
      <c r="AR1039">
        <v>0.9771015854887819</v>
      </c>
      <c r="AS1039">
        <v>0.97923565318125105</v>
      </c>
      <c r="AT1039">
        <v>0.99412220462239076</v>
      </c>
      <c r="AU1039">
        <v>0.98633587930559896</v>
      </c>
      <c r="AV1039">
        <v>0.97309698018713009</v>
      </c>
      <c r="AW1039">
        <v>0.98198167290441396</v>
      </c>
      <c r="AX1039">
        <v>0.99308409160673028</v>
      </c>
      <c r="AY1039">
        <v>564.83121924400325</v>
      </c>
      <c r="AZ1039">
        <f>_xlfn.STDEV.S(HyperP_results[[#This Row],[Train Time Fold 1]:[Train Time Fold 5]])</f>
        <v>42.340569222130554</v>
      </c>
      <c r="BA1039">
        <v>502.66149497032166</v>
      </c>
      <c r="BB1039">
        <v>583.89814114570618</v>
      </c>
      <c r="BC1039">
        <v>611.02261090278625</v>
      </c>
      <c r="BD1039">
        <v>543.23874855041504</v>
      </c>
      <c r="BE1039">
        <v>583.33510065078735</v>
      </c>
    </row>
    <row r="1040" spans="1:57" x14ac:dyDescent="0.25">
      <c r="A1040" t="s">
        <v>9</v>
      </c>
      <c r="B10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0.11206411357754775</v>
      </c>
      <c r="C1040">
        <v>64</v>
      </c>
      <c r="D1040">
        <v>0.9</v>
      </c>
      <c r="E1040">
        <v>0.9</v>
      </c>
      <c r="F1040">
        <v>128</v>
      </c>
      <c r="G1040">
        <v>4</v>
      </c>
      <c r="H1040">
        <v>2</v>
      </c>
      <c r="I1040">
        <v>1</v>
      </c>
      <c r="J1040">
        <v>0</v>
      </c>
      <c r="K1040">
        <v>1</v>
      </c>
      <c r="L1040" t="b">
        <v>0</v>
      </c>
      <c r="M10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40">
        <f>STANDARDIZE(HyperP_results[[#This Row],[Nparam]],AVERAGE(M:M),_xlfn.STDEV.S(M:M))</f>
        <v>-0.20150874641974281</v>
      </c>
      <c r="O1040">
        <f>STANDARDIZE(HyperP_results[[#This Row],[AvgOACC]],AVERAGE(P:P),_xlfn.STDEV.S(P:P))</f>
        <v>-1.6764439623280154</v>
      </c>
      <c r="P1040">
        <v>0.91748472574998274</v>
      </c>
      <c r="Q1040">
        <f>_xlfn.STDEV.S(HyperP_results[[#This Row],[OACC Fold 1]:[OACC fold 5]])</f>
        <v>3.1300921576654355E-3</v>
      </c>
      <c r="R1040">
        <v>0.9216722729456992</v>
      </c>
      <c r="S1040">
        <v>0.91384636507173744</v>
      </c>
      <c r="T1040">
        <v>0.9189263403583442</v>
      </c>
      <c r="U1040">
        <v>0.91501338642136332</v>
      </c>
      <c r="V1040">
        <v>0.91796526395277001</v>
      </c>
      <c r="W1040">
        <f>STANDARDIZE(HyperP_results[[#This Row],[AvgROCAUC]],AVERAGE(Y:Y),_xlfn.STDEV.S(Y:Y))</f>
        <v>-1.7287909971484849</v>
      </c>
      <c r="X1040">
        <f>_xlfn.STDEV.S(HyperP_results[[#This Row],[ROC_AUC Fold 1]:[ROC_AUC Fold 5]])</f>
        <v>1.2267573202275782E-3</v>
      </c>
      <c r="Y1040">
        <v>0.98281117441012156</v>
      </c>
      <c r="Z1040">
        <v>0.98399052668216613</v>
      </c>
      <c r="AA1040">
        <v>0.98297333789358265</v>
      </c>
      <c r="AB1040">
        <v>0.98360526553378136</v>
      </c>
      <c r="AC1040">
        <v>0.98082370357682025</v>
      </c>
      <c r="AD1040">
        <v>0.98266303836425772</v>
      </c>
      <c r="AE1040">
        <v>0.98786588345083326</v>
      </c>
      <c r="AF1040">
        <v>0.97346722629450966</v>
      </c>
      <c r="AG1040">
        <v>0.98260908631854094</v>
      </c>
      <c r="AH1040">
        <v>0.99292240979183111</v>
      </c>
      <c r="AI1040">
        <v>0.98695631417131879</v>
      </c>
      <c r="AJ1040">
        <v>0.97469618933137214</v>
      </c>
      <c r="AK1040">
        <v>0.97773239321570715</v>
      </c>
      <c r="AL1040">
        <v>0.99323722756750632</v>
      </c>
      <c r="AM1040">
        <v>0.98770784760892905</v>
      </c>
      <c r="AN1040">
        <v>0.97572745694472507</v>
      </c>
      <c r="AO1040">
        <v>0.97947298461355659</v>
      </c>
      <c r="AP1040">
        <v>0.99384813405368611</v>
      </c>
      <c r="AQ1040">
        <v>0.98582154429931956</v>
      </c>
      <c r="AR1040">
        <v>0.96927809045144253</v>
      </c>
      <c r="AS1040">
        <v>0.97866638448286114</v>
      </c>
      <c r="AT1040">
        <v>0.99251841351489345</v>
      </c>
      <c r="AU1040">
        <v>0.98723830196245688</v>
      </c>
      <c r="AV1040">
        <v>0.971095344112613</v>
      </c>
      <c r="AW1040">
        <v>0.98046627160933886</v>
      </c>
      <c r="AX1040">
        <v>0.99236503338685678</v>
      </c>
      <c r="AY1040">
        <v>481.36919565200805</v>
      </c>
      <c r="AZ1040">
        <f>_xlfn.STDEV.S(HyperP_results[[#This Row],[Train Time Fold 1]:[Train Time Fold 5]])</f>
        <v>29.022745760202081</v>
      </c>
      <c r="BA1040">
        <v>480.03613710403442</v>
      </c>
      <c r="BB1040">
        <v>467.58867430686951</v>
      </c>
      <c r="BC1040">
        <v>489.4275598526001</v>
      </c>
      <c r="BD1040">
        <v>445.60447597503662</v>
      </c>
      <c r="BE1040">
        <v>524.18913102149963</v>
      </c>
    </row>
    <row r="1041" spans="1:57" x14ac:dyDescent="0.25">
      <c r="A1041" t="s">
        <v>4</v>
      </c>
      <c r="B10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0.11201973905971042</v>
      </c>
      <c r="C1041">
        <v>52</v>
      </c>
      <c r="D1041">
        <v>0.85</v>
      </c>
      <c r="E1041">
        <v>0.9</v>
      </c>
      <c r="F1041">
        <v>256</v>
      </c>
      <c r="G1041">
        <v>3</v>
      </c>
      <c r="H1041">
        <v>8</v>
      </c>
      <c r="I1041">
        <v>1</v>
      </c>
      <c r="J1041">
        <v>0</v>
      </c>
      <c r="K1041">
        <v>1</v>
      </c>
      <c r="L1041" t="b">
        <v>0</v>
      </c>
      <c r="M10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41">
        <f>STANDARDIZE(HyperP_results[[#This Row],[Nparam]],AVERAGE(M:M),_xlfn.STDEV.S(M:M))</f>
        <v>1.1502148698299923</v>
      </c>
      <c r="O1041">
        <f>STANDARDIZE(HyperP_results[[#This Row],[AvgOACC]],AVERAGE(P:P),_xlfn.STDEV.S(P:P))</f>
        <v>-1.5818919247649832</v>
      </c>
      <c r="P1041">
        <v>0.92016201002265396</v>
      </c>
      <c r="Q1041">
        <f>_xlfn.STDEV.S(HyperP_results[[#This Row],[OACC Fold 1]:[OACC fold 5]])</f>
        <v>1.2630170586239013E-3</v>
      </c>
      <c r="R1041">
        <v>0.9198874167639185</v>
      </c>
      <c r="S1041">
        <v>0.92208416283380246</v>
      </c>
      <c r="T1041">
        <v>0.9188576920436603</v>
      </c>
      <c r="U1041">
        <v>0.91933823024644745</v>
      </c>
      <c r="V1041">
        <v>0.92064254822544112</v>
      </c>
      <c r="W1041">
        <f>STANDARDIZE(HyperP_results[[#This Row],[AvgROCAUC]],AVERAGE(Y:Y),_xlfn.STDEV.S(Y:Y))</f>
        <v>-1.5493027225231473</v>
      </c>
      <c r="X1041">
        <f>_xlfn.STDEV.S(HyperP_results[[#This Row],[ROC_AUC Fold 1]:[ROC_AUC Fold 5]])</f>
        <v>9.0020083989579851E-4</v>
      </c>
      <c r="Y1041">
        <v>0.98399074946207876</v>
      </c>
      <c r="Z1041">
        <v>0.98359905395051506</v>
      </c>
      <c r="AA1041">
        <v>0.98550482431399988</v>
      </c>
      <c r="AB1041">
        <v>0.98352948976629406</v>
      </c>
      <c r="AC1041">
        <v>0.98323340041873475</v>
      </c>
      <c r="AD1041">
        <v>0.98408697886084961</v>
      </c>
      <c r="AE1041">
        <v>0.98777383572258159</v>
      </c>
      <c r="AF1041">
        <v>0.97537044978347387</v>
      </c>
      <c r="AG1041">
        <v>0.98061367551832701</v>
      </c>
      <c r="AH1041">
        <v>0.9928933969761522</v>
      </c>
      <c r="AI1041">
        <v>0.98896496843237425</v>
      </c>
      <c r="AJ1041">
        <v>0.97982477190129036</v>
      </c>
      <c r="AK1041">
        <v>0.98292097368264719</v>
      </c>
      <c r="AL1041">
        <v>0.9944105230688941</v>
      </c>
      <c r="AM1041">
        <v>0.98745548792143634</v>
      </c>
      <c r="AN1041">
        <v>0.97543805173076525</v>
      </c>
      <c r="AO1041">
        <v>0.97777576041109704</v>
      </c>
      <c r="AP1041">
        <v>0.99371418676704215</v>
      </c>
      <c r="AQ1041">
        <v>0.98814484284856463</v>
      </c>
      <c r="AR1041">
        <v>0.97432396201107552</v>
      </c>
      <c r="AS1041">
        <v>0.97755160993287005</v>
      </c>
      <c r="AT1041">
        <v>0.99390873062267082</v>
      </c>
      <c r="AU1041">
        <v>0.98757400033601661</v>
      </c>
      <c r="AV1041">
        <v>0.97592256012703449</v>
      </c>
      <c r="AW1041">
        <v>0.98170164260678439</v>
      </c>
      <c r="AX1041">
        <v>0.99388073756437478</v>
      </c>
      <c r="AY1041">
        <v>713.54058771133418</v>
      </c>
      <c r="AZ1041">
        <f>_xlfn.STDEV.S(HyperP_results[[#This Row],[Train Time Fold 1]:[Train Time Fold 5]])</f>
        <v>69.750181651052657</v>
      </c>
      <c r="BA1041">
        <v>651.04017734527588</v>
      </c>
      <c r="BB1041">
        <v>762.79442191123962</v>
      </c>
      <c r="BC1041">
        <v>807.58815264701843</v>
      </c>
      <c r="BD1041">
        <v>695.70960283279419</v>
      </c>
      <c r="BE1041">
        <v>650.57058382034302</v>
      </c>
    </row>
    <row r="1042" spans="1:57" x14ac:dyDescent="0.25">
      <c r="A1042" t="s">
        <v>8</v>
      </c>
      <c r="B10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0.11171519994439205</v>
      </c>
      <c r="C1042">
        <v>84</v>
      </c>
      <c r="D1042">
        <v>0.9</v>
      </c>
      <c r="E1042">
        <v>0.9</v>
      </c>
      <c r="F1042">
        <v>64</v>
      </c>
      <c r="G1042">
        <v>5</v>
      </c>
      <c r="H1042">
        <v>2</v>
      </c>
      <c r="I1042">
        <v>1</v>
      </c>
      <c r="J1042">
        <v>0</v>
      </c>
      <c r="K1042">
        <v>1</v>
      </c>
      <c r="L1042" t="b">
        <v>0</v>
      </c>
      <c r="M10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42">
        <f>STANDARDIZE(HyperP_results[[#This Row],[Nparam]],AVERAGE(M:M),_xlfn.STDEV.S(M:M))</f>
        <v>-0.66668500218934845</v>
      </c>
      <c r="O1042">
        <f>STANDARDIZE(HyperP_results[[#This Row],[AvgOACC]],AVERAGE(P:P),_xlfn.STDEV.S(P:P))</f>
        <v>-1.6929299586210533</v>
      </c>
      <c r="P1042">
        <v>0.91701791721013248</v>
      </c>
      <c r="Q1042">
        <f>_xlfn.STDEV.S(HyperP_results[[#This Row],[OACC Fold 1]:[OACC fold 5]])</f>
        <v>1.3655666595981293E-3</v>
      </c>
      <c r="R1042">
        <v>0.9152879796800989</v>
      </c>
      <c r="S1042">
        <v>0.91803391226745379</v>
      </c>
      <c r="T1042">
        <v>0.91844580215555705</v>
      </c>
      <c r="U1042">
        <v>0.91590581451225372</v>
      </c>
      <c r="V1042">
        <v>0.91741607743529896</v>
      </c>
      <c r="W1042">
        <f>STANDARDIZE(HyperP_results[[#This Row],[AvgROCAUC]],AVERAGE(Y:Y),_xlfn.STDEV.S(Y:Y))</f>
        <v>-1.8085761785294872</v>
      </c>
      <c r="X1042">
        <f>_xlfn.STDEV.S(HyperP_results[[#This Row],[ROC_AUC Fold 1]:[ROC_AUC Fold 5]])</f>
        <v>6.8048037369383306E-4</v>
      </c>
      <c r="Y1042">
        <v>0.98228683592801536</v>
      </c>
      <c r="Z1042">
        <v>0.98265182879184587</v>
      </c>
      <c r="AA1042">
        <v>0.98254475831890176</v>
      </c>
      <c r="AB1042">
        <v>0.9829674604332741</v>
      </c>
      <c r="AC1042">
        <v>0.98204714173008456</v>
      </c>
      <c r="AD1042">
        <v>0.98122299036597083</v>
      </c>
      <c r="AE1042">
        <v>0.98734030288177677</v>
      </c>
      <c r="AF1042">
        <v>0.9751376109756974</v>
      </c>
      <c r="AG1042">
        <v>0.97806377354007001</v>
      </c>
      <c r="AH1042">
        <v>0.99225863391232749</v>
      </c>
      <c r="AI1042">
        <v>0.98717466712266166</v>
      </c>
      <c r="AJ1042">
        <v>0.97192710173361685</v>
      </c>
      <c r="AK1042">
        <v>0.97856620923186599</v>
      </c>
      <c r="AL1042">
        <v>0.99287462482264122</v>
      </c>
      <c r="AM1042">
        <v>0.98805431896158147</v>
      </c>
      <c r="AN1042">
        <v>0.97354740061162093</v>
      </c>
      <c r="AO1042">
        <v>0.97887326976771827</v>
      </c>
      <c r="AP1042">
        <v>0.99325984894606778</v>
      </c>
      <c r="AQ1042">
        <v>0.98757970991848998</v>
      </c>
      <c r="AR1042">
        <v>0.97267662976055835</v>
      </c>
      <c r="AS1042">
        <v>0.97855232281827365</v>
      </c>
      <c r="AT1042">
        <v>0.99222943438050826</v>
      </c>
      <c r="AU1042">
        <v>0.98585659264848835</v>
      </c>
      <c r="AV1042">
        <v>0.97048703768304001</v>
      </c>
      <c r="AW1042">
        <v>0.97800295550406935</v>
      </c>
      <c r="AX1042">
        <v>0.99313298250998316</v>
      </c>
      <c r="AY1042">
        <v>657.73793210983274</v>
      </c>
      <c r="AZ1042">
        <f>_xlfn.STDEV.S(HyperP_results[[#This Row],[Train Time Fold 1]:[Train Time Fold 5]])</f>
        <v>40.722924357600078</v>
      </c>
      <c r="BA1042">
        <v>667.47783374786377</v>
      </c>
      <c r="BB1042">
        <v>679.11092615127563</v>
      </c>
      <c r="BC1042">
        <v>598.49076771736145</v>
      </c>
      <c r="BD1042">
        <v>704.78809762001038</v>
      </c>
      <c r="BE1042">
        <v>638.82203531265259</v>
      </c>
    </row>
    <row r="1043" spans="1:57" x14ac:dyDescent="0.25">
      <c r="A1043" t="s">
        <v>1</v>
      </c>
      <c r="B10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0.11139086168070556</v>
      </c>
      <c r="C1043">
        <v>0</v>
      </c>
      <c r="D1043">
        <v>0.85</v>
      </c>
      <c r="E1043">
        <v>0.9</v>
      </c>
      <c r="F1043">
        <v>128</v>
      </c>
      <c r="G1043">
        <v>1</v>
      </c>
      <c r="H1043">
        <v>1</v>
      </c>
      <c r="I1043">
        <v>1</v>
      </c>
      <c r="J1043">
        <v>0</v>
      </c>
      <c r="K1043">
        <v>1</v>
      </c>
      <c r="L1043" t="b">
        <v>0</v>
      </c>
      <c r="M10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43">
        <f>STANDARDIZE(HyperP_results[[#This Row],[Nparam]],AVERAGE(M:M),_xlfn.STDEV.S(M:M))</f>
        <v>-0.71409454826586316</v>
      </c>
      <c r="O1043">
        <f>STANDARDIZE(HyperP_results[[#This Row],[AvgOACC]],AVERAGE(P:P),_xlfn.STDEV.S(P:P))</f>
        <v>-1.7899064074036433</v>
      </c>
      <c r="P1043">
        <v>0.91427198462277759</v>
      </c>
      <c r="Q1043">
        <f>_xlfn.STDEV.S(HyperP_results[[#This Row],[OACC Fold 1]:[OACC fold 5]])</f>
        <v>3.9763910382032254E-3</v>
      </c>
      <c r="R1043">
        <v>0.90924692798791784</v>
      </c>
      <c r="S1043">
        <v>0.91995606507860228</v>
      </c>
      <c r="T1043">
        <v>0.91556257293883436</v>
      </c>
      <c r="U1043">
        <v>0.91226745383400842</v>
      </c>
      <c r="V1043">
        <v>0.91432690327452459</v>
      </c>
      <c r="W1043">
        <f>STANDARDIZE(HyperP_results[[#This Row],[AvgROCAUC]],AVERAGE(Y:Y),_xlfn.STDEV.S(Y:Y))</f>
        <v>-1.7255520363048615</v>
      </c>
      <c r="X1043">
        <f>_xlfn.STDEV.S(HyperP_results[[#This Row],[ROC_AUC Fold 1]:[ROC_AUC Fold 5]])</f>
        <v>1.1497216731907645E-3</v>
      </c>
      <c r="Y1043">
        <v>0.98283246046578943</v>
      </c>
      <c r="Z1043">
        <v>0.98238772409394037</v>
      </c>
      <c r="AA1043">
        <v>0.98486781896802489</v>
      </c>
      <c r="AB1043">
        <v>0.98256155790014355</v>
      </c>
      <c r="AC1043">
        <v>0.98220966121024167</v>
      </c>
      <c r="AD1043">
        <v>0.98213554015659599</v>
      </c>
      <c r="AE1043">
        <v>0.98579443342713646</v>
      </c>
      <c r="AF1043">
        <v>0.96994122278239325</v>
      </c>
      <c r="AG1043">
        <v>0.98174820293471166</v>
      </c>
      <c r="AH1043">
        <v>0.99366041251857606</v>
      </c>
      <c r="AI1043">
        <v>0.98833242963759393</v>
      </c>
      <c r="AJ1043">
        <v>0.97621722388742871</v>
      </c>
      <c r="AK1043">
        <v>0.98335865561694291</v>
      </c>
      <c r="AL1043">
        <v>0.99392531963361574</v>
      </c>
      <c r="AM1043">
        <v>0.98748811548479276</v>
      </c>
      <c r="AN1043">
        <v>0.97285108759331151</v>
      </c>
      <c r="AO1043">
        <v>0.97906292698865327</v>
      </c>
      <c r="AP1043">
        <v>0.99286929623124665</v>
      </c>
      <c r="AQ1043">
        <v>0.98587705841539419</v>
      </c>
      <c r="AR1043">
        <v>0.9711737779249181</v>
      </c>
      <c r="AS1043">
        <v>0.98247007366482508</v>
      </c>
      <c r="AT1043">
        <v>0.99214186451061048</v>
      </c>
      <c r="AU1043">
        <v>0.98736474220945813</v>
      </c>
      <c r="AV1043">
        <v>0.9716804499834466</v>
      </c>
      <c r="AW1043">
        <v>0.97891403790174059</v>
      </c>
      <c r="AX1043">
        <v>0.99279455232392366</v>
      </c>
      <c r="AY1043">
        <v>641.18054533004761</v>
      </c>
      <c r="AZ1043">
        <f>_xlfn.STDEV.S(HyperP_results[[#This Row],[Train Time Fold 1]:[Train Time Fold 5]])</f>
        <v>132.51973774760026</v>
      </c>
      <c r="BA1043">
        <v>537.80788159370422</v>
      </c>
      <c r="BB1043">
        <v>866.25577473640442</v>
      </c>
      <c r="BC1043">
        <v>651.96006369590759</v>
      </c>
      <c r="BD1043">
        <v>577.0851686000824</v>
      </c>
      <c r="BE1043">
        <v>572.7938380241394</v>
      </c>
    </row>
    <row r="1044" spans="1:57" x14ac:dyDescent="0.25">
      <c r="A1044" t="s">
        <v>11</v>
      </c>
      <c r="B10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0.11119480533951931</v>
      </c>
      <c r="C1044">
        <v>52</v>
      </c>
      <c r="D1044">
        <v>0.9</v>
      </c>
      <c r="E1044">
        <v>0.999</v>
      </c>
      <c r="F1044">
        <v>64</v>
      </c>
      <c r="G1044">
        <v>3</v>
      </c>
      <c r="H1044">
        <v>8</v>
      </c>
      <c r="I1044">
        <v>1</v>
      </c>
      <c r="J1044">
        <v>0</v>
      </c>
      <c r="K1044">
        <v>1</v>
      </c>
      <c r="L1044" t="b">
        <v>0</v>
      </c>
      <c r="M10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44">
        <f>STANDARDIZE(HyperP_results[[#This Row],[Nparam]],AVERAGE(M:M),_xlfn.STDEV.S(M:M))</f>
        <v>-0.75479967943132242</v>
      </c>
      <c r="O1044">
        <f>STANDARDIZE(HyperP_results[[#This Row],[AvgOACC]],AVERAGE(P:P),_xlfn.STDEV.S(P:P))</f>
        <v>-1.7147496595971352</v>
      </c>
      <c r="P1044">
        <v>0.91640008237797765</v>
      </c>
      <c r="Q1044">
        <f>_xlfn.STDEV.S(HyperP_results[[#This Row],[OACC Fold 1]:[OACC fold 5]])</f>
        <v>1.3551740682113359E-3</v>
      </c>
      <c r="R1044">
        <v>0.91659229765909245</v>
      </c>
      <c r="S1044">
        <v>0.91721013249124739</v>
      </c>
      <c r="T1044">
        <v>0.91405231001578913</v>
      </c>
      <c r="U1044">
        <v>0.91672959428846024</v>
      </c>
      <c r="V1044">
        <v>0.91741607743529896</v>
      </c>
      <c r="W1044">
        <f>STANDARDIZE(HyperP_results[[#This Row],[AvgROCAUC]],AVERAGE(Y:Y),_xlfn.STDEV.S(Y:Y))</f>
        <v>-1.8082034179431752</v>
      </c>
      <c r="X1044">
        <f>_xlfn.STDEV.S(HyperP_results[[#This Row],[ROC_AUC Fold 1]:[ROC_AUC Fold 5]])</f>
        <v>9.2632122504084351E-4</v>
      </c>
      <c r="Y1044">
        <v>0.98228928566512985</v>
      </c>
      <c r="Z1044">
        <v>0.98282055102187549</v>
      </c>
      <c r="AA1044">
        <v>0.98329307615743844</v>
      </c>
      <c r="AB1044">
        <v>0.98185547857792665</v>
      </c>
      <c r="AC1044">
        <v>0.98091772194129578</v>
      </c>
      <c r="AD1044">
        <v>0.98255960062711345</v>
      </c>
      <c r="AE1044">
        <v>0.98734587744034019</v>
      </c>
      <c r="AF1044">
        <v>0.97324007190136463</v>
      </c>
      <c r="AG1044">
        <v>0.98045000891106737</v>
      </c>
      <c r="AH1044">
        <v>0.99240829408033415</v>
      </c>
      <c r="AI1044">
        <v>0.98753507487172254</v>
      </c>
      <c r="AJ1044">
        <v>0.97576917351203507</v>
      </c>
      <c r="AK1044">
        <v>0.97900882938276013</v>
      </c>
      <c r="AL1044">
        <v>0.99222108960530564</v>
      </c>
      <c r="AM1044">
        <v>0.98555001121662911</v>
      </c>
      <c r="AN1044">
        <v>0.97235265515859715</v>
      </c>
      <c r="AO1044">
        <v>0.97710030149111859</v>
      </c>
      <c r="AP1044">
        <v>0.99401847662494891</v>
      </c>
      <c r="AQ1044">
        <v>0.98596392701224689</v>
      </c>
      <c r="AR1044">
        <v>0.96864350980570779</v>
      </c>
      <c r="AS1044">
        <v>0.97856279332263996</v>
      </c>
      <c r="AT1044">
        <v>0.9927636292584997</v>
      </c>
      <c r="AU1044">
        <v>0.98630723494758299</v>
      </c>
      <c r="AV1044">
        <v>0.97401381886751659</v>
      </c>
      <c r="AW1044">
        <v>0.98059793263232931</v>
      </c>
      <c r="AX1044">
        <v>0.99265049364013225</v>
      </c>
      <c r="AY1044">
        <v>564.73566617965696</v>
      </c>
      <c r="AZ1044">
        <f>_xlfn.STDEV.S(HyperP_results[[#This Row],[Train Time Fold 1]:[Train Time Fold 5]])</f>
        <v>54.435668784263591</v>
      </c>
      <c r="BA1044">
        <v>557.47493720054626</v>
      </c>
      <c r="BB1044">
        <v>640.52156805992126</v>
      </c>
      <c r="BC1044">
        <v>496.7220504283905</v>
      </c>
      <c r="BD1044">
        <v>591.22651600837708</v>
      </c>
      <c r="BE1044">
        <v>537.7332592010498</v>
      </c>
    </row>
    <row r="1045" spans="1:57" x14ac:dyDescent="0.25">
      <c r="A1045" t="s">
        <v>1</v>
      </c>
      <c r="B10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0.11117593114905973</v>
      </c>
      <c r="C1045">
        <v>96</v>
      </c>
      <c r="D1045">
        <v>0.85</v>
      </c>
      <c r="E1045">
        <v>0.9</v>
      </c>
      <c r="F1045">
        <v>128</v>
      </c>
      <c r="G1045">
        <v>5</v>
      </c>
      <c r="H1045">
        <v>16</v>
      </c>
      <c r="I1045">
        <v>1</v>
      </c>
      <c r="J1045">
        <v>0</v>
      </c>
      <c r="K1045">
        <v>1</v>
      </c>
      <c r="L1045" t="b">
        <v>0</v>
      </c>
      <c r="M10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45">
        <f>STANDARDIZE(HyperP_results[[#This Row],[Nparam]],AVERAGE(M:M),_xlfn.STDEV.S(M:M))</f>
        <v>-3.0252805146426913E-2</v>
      </c>
      <c r="O1045">
        <f>STANDARDIZE(HyperP_results[[#This Row],[AvgOACC]],AVERAGE(P:P),_xlfn.STDEV.S(P:P))</f>
        <v>-1.6172883285706361</v>
      </c>
      <c r="P1045">
        <v>0.91915974462826922</v>
      </c>
      <c r="Q1045">
        <f>_xlfn.STDEV.S(HyperP_results[[#This Row],[OACC Fold 1]:[OACC fold 5]])</f>
        <v>1.9613485468484952E-3</v>
      </c>
      <c r="R1045">
        <v>0.91666094597377634</v>
      </c>
      <c r="S1045">
        <v>0.92201551451911856</v>
      </c>
      <c r="T1045">
        <v>0.91878904372897641</v>
      </c>
      <c r="U1045">
        <v>0.91851445047024094</v>
      </c>
      <c r="V1045">
        <v>0.9198187684492346</v>
      </c>
      <c r="W1045">
        <f>STANDARDIZE(HyperP_results[[#This Row],[AvgROCAUC]],AVERAGE(Y:Y),_xlfn.STDEV.S(Y:Y))</f>
        <v>-1.7586581518857578</v>
      </c>
      <c r="X1045">
        <f>_xlfn.STDEV.S(HyperP_results[[#This Row],[ROC_AUC Fold 1]:[ROC_AUC Fold 5]])</f>
        <v>1.0170776928839114E-3</v>
      </c>
      <c r="Y1045">
        <v>0.98261489111153522</v>
      </c>
      <c r="Z1045">
        <v>0.98131175419218897</v>
      </c>
      <c r="AA1045">
        <v>0.9838276158987993</v>
      </c>
      <c r="AB1045">
        <v>0.9828166465273358</v>
      </c>
      <c r="AC1045">
        <v>0.98188024340897095</v>
      </c>
      <c r="AD1045">
        <v>0.98323819553038083</v>
      </c>
      <c r="AE1045">
        <v>0.98561512167486742</v>
      </c>
      <c r="AF1045">
        <v>0.9707220058318019</v>
      </c>
      <c r="AG1045">
        <v>0.97729834996732623</v>
      </c>
      <c r="AH1045">
        <v>0.99183326581869191</v>
      </c>
      <c r="AI1045">
        <v>0.9881659065784999</v>
      </c>
      <c r="AJ1045">
        <v>0.97427096919454625</v>
      </c>
      <c r="AK1045">
        <v>0.98186048238578982</v>
      </c>
      <c r="AL1045">
        <v>0.99339243176860803</v>
      </c>
      <c r="AM1045">
        <v>0.98690368378017557</v>
      </c>
      <c r="AN1045">
        <v>0.97457626114385976</v>
      </c>
      <c r="AO1045">
        <v>0.97885678429275824</v>
      </c>
      <c r="AP1045">
        <v>0.99374835582075505</v>
      </c>
      <c r="AQ1045">
        <v>0.98745085853024162</v>
      </c>
      <c r="AR1045">
        <v>0.97207482244999388</v>
      </c>
      <c r="AS1045">
        <v>0.97522660102180236</v>
      </c>
      <c r="AT1045">
        <v>0.99316410665432775</v>
      </c>
      <c r="AU1045">
        <v>0.9877127084696834</v>
      </c>
      <c r="AV1045">
        <v>0.97370878614232292</v>
      </c>
      <c r="AW1045">
        <v>0.98142874116319123</v>
      </c>
      <c r="AX1045">
        <v>0.9934763822179361</v>
      </c>
      <c r="AY1045">
        <v>853.78081254959102</v>
      </c>
      <c r="AZ1045">
        <f>_xlfn.STDEV.S(HyperP_results[[#This Row],[Train Time Fold 1]:[Train Time Fold 5]])</f>
        <v>51.742451659367433</v>
      </c>
      <c r="BA1045">
        <v>922.94213128089905</v>
      </c>
      <c r="BB1045">
        <v>869.1985228061676</v>
      </c>
      <c r="BC1045">
        <v>816.38859748840332</v>
      </c>
      <c r="BD1045">
        <v>870.04123830795288</v>
      </c>
      <c r="BE1045">
        <v>790.33357286453247</v>
      </c>
    </row>
    <row r="1046" spans="1:57" x14ac:dyDescent="0.25">
      <c r="A1046" t="s">
        <v>1</v>
      </c>
      <c r="B10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0.11099589261767269</v>
      </c>
      <c r="C1046">
        <v>4</v>
      </c>
      <c r="D1046">
        <v>0.85</v>
      </c>
      <c r="E1046">
        <v>0.9</v>
      </c>
      <c r="F1046">
        <v>128</v>
      </c>
      <c r="G1046">
        <v>1</v>
      </c>
      <c r="H1046">
        <v>2</v>
      </c>
      <c r="I1046">
        <v>1</v>
      </c>
      <c r="J1046">
        <v>0</v>
      </c>
      <c r="K1046">
        <v>1</v>
      </c>
      <c r="L1046" t="b">
        <v>0</v>
      </c>
      <c r="M10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46">
        <f>STANDARDIZE(HyperP_results[[#This Row],[Nparam]],AVERAGE(M:M),_xlfn.STDEV.S(M:M))</f>
        <v>-0.71409454826586316</v>
      </c>
      <c r="O1046">
        <f>STANDARDIZE(HyperP_results[[#This Row],[AvgOACC]],AVERAGE(P:P),_xlfn.STDEV.S(P:P))</f>
        <v>-1.7545100035979984</v>
      </c>
      <c r="P1046">
        <v>0.91527425001716212</v>
      </c>
      <c r="Q1046">
        <f>_xlfn.STDEV.S(HyperP_results[[#This Row],[OACC Fold 1]:[OACC fold 5]])</f>
        <v>2.1382600155008913E-3</v>
      </c>
      <c r="R1046">
        <v>0.91487608979199564</v>
      </c>
      <c r="S1046">
        <v>0.9161117594563053</v>
      </c>
      <c r="T1046">
        <v>0.91281664035147936</v>
      </c>
      <c r="U1046">
        <v>0.91412095833047302</v>
      </c>
      <c r="V1046">
        <v>0.91844580215555705</v>
      </c>
      <c r="W1046">
        <f>STANDARDIZE(HyperP_results[[#This Row],[AvgROCAUC]],AVERAGE(Y:Y),_xlfn.STDEV.S(Y:Y))</f>
        <v>-1.7625446829425218</v>
      </c>
      <c r="X1046">
        <f>_xlfn.STDEV.S(HyperP_results[[#This Row],[ROC_AUC Fold 1]:[ROC_AUC Fold 5]])</f>
        <v>8.1845936940179952E-4</v>
      </c>
      <c r="Y1046">
        <v>0.98258934930339881</v>
      </c>
      <c r="Z1046">
        <v>0.98247693737434993</v>
      </c>
      <c r="AA1046">
        <v>0.98306410448000792</v>
      </c>
      <c r="AB1046">
        <v>0.981249711838863</v>
      </c>
      <c r="AC1046">
        <v>0.98278705525951848</v>
      </c>
      <c r="AD1046">
        <v>0.98336893756425425</v>
      </c>
      <c r="AE1046">
        <v>0.98637220073734644</v>
      </c>
      <c r="AF1046">
        <v>0.97258690118302482</v>
      </c>
      <c r="AG1046">
        <v>0.97951323293530546</v>
      </c>
      <c r="AH1046">
        <v>0.99347883825332284</v>
      </c>
      <c r="AI1046">
        <v>0.9874956671791788</v>
      </c>
      <c r="AJ1046">
        <v>0.97695093924305076</v>
      </c>
      <c r="AK1046">
        <v>0.97768134022455877</v>
      </c>
      <c r="AL1046">
        <v>0.99265599458488729</v>
      </c>
      <c r="AM1046">
        <v>0.98711082010243689</v>
      </c>
      <c r="AN1046">
        <v>0.97177619626376566</v>
      </c>
      <c r="AO1046">
        <v>0.97433367492425604</v>
      </c>
      <c r="AP1046">
        <v>0.99255120374172245</v>
      </c>
      <c r="AQ1046">
        <v>0.98751126244076548</v>
      </c>
      <c r="AR1046">
        <v>0.97350344360727403</v>
      </c>
      <c r="AS1046">
        <v>0.97976682706588247</v>
      </c>
      <c r="AT1046">
        <v>0.99278626499984113</v>
      </c>
      <c r="AU1046">
        <v>0.98770108676887192</v>
      </c>
      <c r="AV1046">
        <v>0.97443391006996838</v>
      </c>
      <c r="AW1046">
        <v>0.98154139190875056</v>
      </c>
      <c r="AX1046">
        <v>0.99288361592294561</v>
      </c>
      <c r="AY1046">
        <v>467.77789030075076</v>
      </c>
      <c r="AZ1046">
        <f>_xlfn.STDEV.S(HyperP_results[[#This Row],[Train Time Fold 1]:[Train Time Fold 5]])</f>
        <v>61.466005258118031</v>
      </c>
      <c r="BA1046">
        <v>440.23637938499451</v>
      </c>
      <c r="BB1046">
        <v>568.68137574195862</v>
      </c>
      <c r="BC1046">
        <v>472.73960566520691</v>
      </c>
      <c r="BD1046">
        <v>405.37478685379028</v>
      </c>
      <c r="BE1046">
        <v>451.85730385780334</v>
      </c>
    </row>
    <row r="1047" spans="1:57" x14ac:dyDescent="0.25">
      <c r="A1047" t="s">
        <v>0</v>
      </c>
      <c r="B10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0.11098174713336037</v>
      </c>
      <c r="C1047">
        <v>88</v>
      </c>
      <c r="D1047">
        <v>0.85</v>
      </c>
      <c r="E1047">
        <v>0.9</v>
      </c>
      <c r="F1047">
        <v>64</v>
      </c>
      <c r="G1047">
        <v>5</v>
      </c>
      <c r="H1047">
        <v>4</v>
      </c>
      <c r="I1047">
        <v>1</v>
      </c>
      <c r="J1047">
        <v>0</v>
      </c>
      <c r="K1047">
        <v>1</v>
      </c>
      <c r="L1047" t="b">
        <v>0</v>
      </c>
      <c r="M10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47">
        <f>STANDARDIZE(HyperP_results[[#This Row],[Nparam]],AVERAGE(M:M),_xlfn.STDEV.S(M:M))</f>
        <v>-0.66668500218934845</v>
      </c>
      <c r="O1047">
        <f>STANDARDIZE(HyperP_results[[#This Row],[AvgOACC]],AVERAGE(P:P),_xlfn.STDEV.S(P:P))</f>
        <v>-1.7229926577436543</v>
      </c>
      <c r="P1047">
        <v>0.91616667810805252</v>
      </c>
      <c r="Q1047">
        <f>_xlfn.STDEV.S(HyperP_results[[#This Row],[OACC Fold 1]:[OACC fold 5]])</f>
        <v>4.364003115195172E-3</v>
      </c>
      <c r="R1047">
        <v>0.91721013249124739</v>
      </c>
      <c r="S1047">
        <v>0.92160362463101531</v>
      </c>
      <c r="T1047">
        <v>0.9170728358618796</v>
      </c>
      <c r="U1047">
        <v>0.91542527630946657</v>
      </c>
      <c r="V1047">
        <v>0.90952152124665342</v>
      </c>
      <c r="W1047">
        <f>STANDARDIZE(HyperP_results[[#This Row],[AvgROCAUC]],AVERAGE(Y:Y),_xlfn.STDEV.S(Y:Y))</f>
        <v>-1.7839166973274938</v>
      </c>
      <c r="X1047">
        <f>_xlfn.STDEV.S(HyperP_results[[#This Row],[ROC_AUC Fold 1]:[ROC_AUC Fold 5]])</f>
        <v>1.196299587787697E-3</v>
      </c>
      <c r="Y1047">
        <v>0.98244889503121191</v>
      </c>
      <c r="Z1047">
        <v>0.9830553707242885</v>
      </c>
      <c r="AA1047">
        <v>0.98413687214504453</v>
      </c>
      <c r="AB1047">
        <v>0.98239206860805994</v>
      </c>
      <c r="AC1047">
        <v>0.98134926715712301</v>
      </c>
      <c r="AD1047">
        <v>0.98131089652154369</v>
      </c>
      <c r="AE1047">
        <v>0.98696164761575733</v>
      </c>
      <c r="AF1047">
        <v>0.97306054068226311</v>
      </c>
      <c r="AG1047">
        <v>0.97930627339155218</v>
      </c>
      <c r="AH1047">
        <v>0.99337160573755146</v>
      </c>
      <c r="AI1047">
        <v>0.98804030540865295</v>
      </c>
      <c r="AJ1047">
        <v>0.97625207101555844</v>
      </c>
      <c r="AK1047">
        <v>0.97926402007960545</v>
      </c>
      <c r="AL1047">
        <v>0.99354714763518848</v>
      </c>
      <c r="AM1047">
        <v>0.9863854234359456</v>
      </c>
      <c r="AN1047">
        <v>0.97349529656350287</v>
      </c>
      <c r="AO1047">
        <v>0.97943682053109959</v>
      </c>
      <c r="AP1047">
        <v>0.99252891270710197</v>
      </c>
      <c r="AQ1047">
        <v>0.98650382976031137</v>
      </c>
      <c r="AR1047">
        <v>0.96783354552679168</v>
      </c>
      <c r="AS1047">
        <v>0.97974826234182855</v>
      </c>
      <c r="AT1047">
        <v>0.9926979913537215</v>
      </c>
      <c r="AU1047">
        <v>0.98587911270773665</v>
      </c>
      <c r="AV1047">
        <v>0.96852037834871274</v>
      </c>
      <c r="AW1047">
        <v>0.97826739143349362</v>
      </c>
      <c r="AX1047">
        <v>0.99236552172137793</v>
      </c>
      <c r="AY1047">
        <v>643.73346281051636</v>
      </c>
      <c r="AZ1047">
        <f>_xlfn.STDEV.S(HyperP_results[[#This Row],[Train Time Fold 1]:[Train Time Fold 5]])</f>
        <v>24.981493633211123</v>
      </c>
      <c r="BA1047">
        <v>679.36464762687683</v>
      </c>
      <c r="BB1047">
        <v>615.16700863838196</v>
      </c>
      <c r="BC1047">
        <v>627.43271040916443</v>
      </c>
      <c r="BD1047">
        <v>655.503741979599</v>
      </c>
      <c r="BE1047">
        <v>641.19920539855957</v>
      </c>
    </row>
    <row r="1048" spans="1:57" x14ac:dyDescent="0.25">
      <c r="A1048" t="s">
        <v>10</v>
      </c>
      <c r="B10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0.11094855859106978</v>
      </c>
      <c r="C1048">
        <v>36</v>
      </c>
      <c r="D1048">
        <v>0.9</v>
      </c>
      <c r="E1048">
        <v>0.9</v>
      </c>
      <c r="F1048">
        <v>256</v>
      </c>
      <c r="G1048">
        <v>2</v>
      </c>
      <c r="H1048">
        <v>16</v>
      </c>
      <c r="I1048">
        <v>1</v>
      </c>
      <c r="J1048">
        <v>0</v>
      </c>
      <c r="K1048">
        <v>1</v>
      </c>
      <c r="L1048" t="b">
        <v>0</v>
      </c>
      <c r="M10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48">
        <f>STANDARDIZE(HyperP_results[[#This Row],[Nparam]],AVERAGE(M:M),_xlfn.STDEV.S(M:M))</f>
        <v>0.47159186523651059</v>
      </c>
      <c r="O1048">
        <f>STANDARDIZE(HyperP_results[[#This Row],[AvgOACC]],AVERAGE(P:P),_xlfn.STDEV.S(P:P))</f>
        <v>-1.5683152219354202</v>
      </c>
      <c r="P1048">
        <v>0.92054644058488366</v>
      </c>
      <c r="Q1048">
        <f>_xlfn.STDEV.S(HyperP_results[[#This Row],[OACC Fold 1]:[OACC fold 5]])</f>
        <v>3.2223053843978395E-3</v>
      </c>
      <c r="R1048">
        <v>0.92153497631633141</v>
      </c>
      <c r="S1048">
        <v>0.92510468867989293</v>
      </c>
      <c r="T1048">
        <v>0.91940687856113135</v>
      </c>
      <c r="U1048">
        <v>0.91624905608567309</v>
      </c>
      <c r="V1048">
        <v>0.92043660328138943</v>
      </c>
      <c r="W1048">
        <f>STANDARDIZE(HyperP_results[[#This Row],[AvgROCAUC]],AVERAGE(Y:Y),_xlfn.STDEV.S(Y:Y))</f>
        <v>-1.7080972753851718</v>
      </c>
      <c r="X1048">
        <f>_xlfn.STDEV.S(HyperP_results[[#This Row],[ROC_AUC Fold 1]:[ROC_AUC Fold 5]])</f>
        <v>8.8966954905896544E-4</v>
      </c>
      <c r="Y1048">
        <v>0.98294717102591778</v>
      </c>
      <c r="Z1048">
        <v>0.98356366675622009</v>
      </c>
      <c r="AA1048">
        <v>0.98311254886574428</v>
      </c>
      <c r="AB1048">
        <v>0.98196096621831375</v>
      </c>
      <c r="AC1048">
        <v>0.98210988061565285</v>
      </c>
      <c r="AD1048">
        <v>0.98398879267365824</v>
      </c>
      <c r="AE1048">
        <v>0.98766610593165838</v>
      </c>
      <c r="AF1048">
        <v>0.97559497490340197</v>
      </c>
      <c r="AG1048">
        <v>0.97842704806035752</v>
      </c>
      <c r="AH1048">
        <v>0.99362229370035249</v>
      </c>
      <c r="AI1048">
        <v>0.98891674560743115</v>
      </c>
      <c r="AJ1048">
        <v>0.97799483477424931</v>
      </c>
      <c r="AK1048">
        <v>0.97163800273272727</v>
      </c>
      <c r="AL1048">
        <v>0.99387036763718661</v>
      </c>
      <c r="AM1048">
        <v>0.98557579113884375</v>
      </c>
      <c r="AN1048">
        <v>0.97086431987367627</v>
      </c>
      <c r="AO1048">
        <v>0.97860690310699228</v>
      </c>
      <c r="AP1048">
        <v>0.99399897196965592</v>
      </c>
      <c r="AQ1048">
        <v>0.98720561653171035</v>
      </c>
      <c r="AR1048">
        <v>0.97426956197789472</v>
      </c>
      <c r="AS1048">
        <v>0.97563097784114539</v>
      </c>
      <c r="AT1048">
        <v>0.99212213005083694</v>
      </c>
      <c r="AU1048">
        <v>0.98833036570068622</v>
      </c>
      <c r="AV1048">
        <v>0.97529438602026541</v>
      </c>
      <c r="AW1048">
        <v>0.9773996762312126</v>
      </c>
      <c r="AX1048">
        <v>0.99394055854323726</v>
      </c>
      <c r="AY1048">
        <v>640.08009996414182</v>
      </c>
      <c r="AZ1048">
        <f>_xlfn.STDEV.S(HyperP_results[[#This Row],[Train Time Fold 1]:[Train Time Fold 5]])</f>
        <v>41.700528173433284</v>
      </c>
      <c r="BA1048">
        <v>675.58832001686096</v>
      </c>
      <c r="BB1048">
        <v>604.33355617523193</v>
      </c>
      <c r="BC1048">
        <v>586.84569573402405</v>
      </c>
      <c r="BD1048">
        <v>658.05521392822266</v>
      </c>
      <c r="BE1048">
        <v>675.57771396636963</v>
      </c>
    </row>
    <row r="1049" spans="1:57" x14ac:dyDescent="0.25">
      <c r="A1049" t="s">
        <v>9</v>
      </c>
      <c r="B10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0.11086800265799643</v>
      </c>
      <c r="C1049">
        <v>84</v>
      </c>
      <c r="D1049">
        <v>0.9</v>
      </c>
      <c r="E1049">
        <v>0.9</v>
      </c>
      <c r="F1049">
        <v>128</v>
      </c>
      <c r="G1049">
        <v>5</v>
      </c>
      <c r="H1049">
        <v>2</v>
      </c>
      <c r="I1049">
        <v>1</v>
      </c>
      <c r="J1049">
        <v>0</v>
      </c>
      <c r="K1049">
        <v>1</v>
      </c>
      <c r="L1049" t="b">
        <v>0</v>
      </c>
      <c r="M10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49">
        <f>STANDARDIZE(HyperP_results[[#This Row],[Nparam]],AVERAGE(M:M),_xlfn.STDEV.S(M:M))</f>
        <v>-3.0252805146426913E-2</v>
      </c>
      <c r="O1049">
        <f>STANDARDIZE(HyperP_results[[#This Row],[AvgOACC]],AVERAGE(P:P),_xlfn.STDEV.S(P:P))</f>
        <v>-1.6725649043767106</v>
      </c>
      <c r="P1049">
        <v>0.91759456305347697</v>
      </c>
      <c r="Q1049">
        <f>_xlfn.STDEV.S(HyperP_results[[#This Row],[OACC Fold 1]:[OACC fold 5]])</f>
        <v>2.9672434967197418E-3</v>
      </c>
      <c r="R1049">
        <v>0.91638635271504087</v>
      </c>
      <c r="S1049">
        <v>0.9216722729456992</v>
      </c>
      <c r="T1049">
        <v>0.91940687856113135</v>
      </c>
      <c r="U1049">
        <v>0.91405231001578913</v>
      </c>
      <c r="V1049">
        <v>0.91645500102972477</v>
      </c>
      <c r="W1049">
        <f>STANDARDIZE(HyperP_results[[#This Row],[AvgROCAUC]],AVERAGE(Y:Y),_xlfn.STDEV.S(Y:Y))</f>
        <v>-1.7070603234417783</v>
      </c>
      <c r="X1049">
        <f>_xlfn.STDEV.S(HyperP_results[[#This Row],[ROC_AUC Fold 1]:[ROC_AUC Fold 5]])</f>
        <v>1.2334578810208761E-3</v>
      </c>
      <c r="Y1049">
        <v>0.98295398574763182</v>
      </c>
      <c r="Z1049">
        <v>0.98405946222807261</v>
      </c>
      <c r="AA1049">
        <v>0.98363653340030099</v>
      </c>
      <c r="AB1049">
        <v>0.98121057229386466</v>
      </c>
      <c r="AC1049">
        <v>0.9821078969707312</v>
      </c>
      <c r="AD1049">
        <v>0.98375546384518942</v>
      </c>
      <c r="AE1049">
        <v>0.98707949455535382</v>
      </c>
      <c r="AF1049">
        <v>0.9762319255982338</v>
      </c>
      <c r="AG1049">
        <v>0.98319922176676755</v>
      </c>
      <c r="AH1049">
        <v>0.99312473827424053</v>
      </c>
      <c r="AI1049">
        <v>0.98843090064612815</v>
      </c>
      <c r="AJ1049">
        <v>0.97618263598341848</v>
      </c>
      <c r="AK1049">
        <v>0.97860252183211549</v>
      </c>
      <c r="AL1049">
        <v>0.9937010160977463</v>
      </c>
      <c r="AM1049">
        <v>0.98731909448336663</v>
      </c>
      <c r="AN1049">
        <v>0.97311386678694667</v>
      </c>
      <c r="AO1049">
        <v>0.9739809451672311</v>
      </c>
      <c r="AP1049">
        <v>0.9924902624660169</v>
      </c>
      <c r="AQ1049">
        <v>0.9875598614037433</v>
      </c>
      <c r="AR1049">
        <v>0.97174931101932116</v>
      </c>
      <c r="AS1049">
        <v>0.97748358878393626</v>
      </c>
      <c r="AT1049">
        <v>0.99210927536270188</v>
      </c>
      <c r="AU1049">
        <v>0.98727634012677212</v>
      </c>
      <c r="AV1049">
        <v>0.97405088791667505</v>
      </c>
      <c r="AW1049">
        <v>0.98254589199786135</v>
      </c>
      <c r="AX1049">
        <v>0.99259409100291907</v>
      </c>
      <c r="AY1049">
        <v>511.16347885131836</v>
      </c>
      <c r="AZ1049">
        <f>_xlfn.STDEV.S(HyperP_results[[#This Row],[Train Time Fold 1]:[Train Time Fold 5]])</f>
        <v>58.718881519201481</v>
      </c>
      <c r="BA1049">
        <v>430.76149249076843</v>
      </c>
      <c r="BB1049">
        <v>514.90470552444458</v>
      </c>
      <c r="BC1049">
        <v>573.34699583053589</v>
      </c>
      <c r="BD1049">
        <v>559.27731847763062</v>
      </c>
      <c r="BE1049">
        <v>477.52688193321228</v>
      </c>
    </row>
    <row r="1050" spans="1:57" x14ac:dyDescent="0.25">
      <c r="A1050" t="s">
        <v>8</v>
      </c>
      <c r="B10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0.11078700232085621</v>
      </c>
      <c r="C1050">
        <v>76</v>
      </c>
      <c r="D1050">
        <v>0.9</v>
      </c>
      <c r="E1050">
        <v>0.9</v>
      </c>
      <c r="F1050">
        <v>64</v>
      </c>
      <c r="G1050">
        <v>4</v>
      </c>
      <c r="H1050">
        <v>16</v>
      </c>
      <c r="I1050">
        <v>1</v>
      </c>
      <c r="J1050">
        <v>0</v>
      </c>
      <c r="K1050">
        <v>1</v>
      </c>
      <c r="L1050" t="b">
        <v>0</v>
      </c>
      <c r="M10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50">
        <f>STANDARDIZE(HyperP_results[[#This Row],[Nparam]],AVERAGE(M:M),_xlfn.STDEV.S(M:M))</f>
        <v>-0.71074234081033538</v>
      </c>
      <c r="O1050">
        <f>STANDARDIZE(HyperP_results[[#This Row],[AvgOACC]],AVERAGE(P:P),_xlfn.STDEV.S(P:P))</f>
        <v>-1.7292961269145206</v>
      </c>
      <c r="P1050">
        <v>0.91598819248987451</v>
      </c>
      <c r="Q1050">
        <f>_xlfn.STDEV.S(HyperP_results[[#This Row],[OACC Fold 1]:[OACC fold 5]])</f>
        <v>2.6989353599304266E-3</v>
      </c>
      <c r="R1050">
        <v>0.915219331365415</v>
      </c>
      <c r="S1050">
        <v>0.91769067069403443</v>
      </c>
      <c r="T1050">
        <v>0.91803391226745379</v>
      </c>
      <c r="U1050">
        <v>0.91741607743529896</v>
      </c>
      <c r="V1050">
        <v>0.91158097068716959</v>
      </c>
      <c r="W1050">
        <f>STANDARDIZE(HyperP_results[[#This Row],[AvgROCAUC]],AVERAGE(Y:Y),_xlfn.STDEV.S(Y:Y))</f>
        <v>-1.7877745223086507</v>
      </c>
      <c r="X1050">
        <f>_xlfn.STDEV.S(HyperP_results[[#This Row],[ROC_AUC Fold 1]:[ROC_AUC Fold 5]])</f>
        <v>1.0419760698389981E-3</v>
      </c>
      <c r="Y1050">
        <v>0.98242354187590364</v>
      </c>
      <c r="Z1050">
        <v>0.98114660850409219</v>
      </c>
      <c r="AA1050">
        <v>0.98270412055810563</v>
      </c>
      <c r="AB1050">
        <v>0.98277351416960335</v>
      </c>
      <c r="AC1050">
        <v>0.98381962346441298</v>
      </c>
      <c r="AD1050">
        <v>0.98167384268330415</v>
      </c>
      <c r="AE1050">
        <v>0.98561955817476221</v>
      </c>
      <c r="AF1050">
        <v>0.96979490928266776</v>
      </c>
      <c r="AG1050">
        <v>0.97793835026436171</v>
      </c>
      <c r="AH1050">
        <v>0.99107327367570719</v>
      </c>
      <c r="AI1050">
        <v>0.98857443106228915</v>
      </c>
      <c r="AJ1050">
        <v>0.97447892248680368</v>
      </c>
      <c r="AK1050">
        <v>0.97750972791540436</v>
      </c>
      <c r="AL1050">
        <v>0.99205067522014256</v>
      </c>
      <c r="AM1050">
        <v>0.98709209035722889</v>
      </c>
      <c r="AN1050">
        <v>0.97551046784028517</v>
      </c>
      <c r="AO1050">
        <v>0.97728063922057862</v>
      </c>
      <c r="AP1050">
        <v>0.99346785072659305</v>
      </c>
      <c r="AQ1050">
        <v>0.98851474084957425</v>
      </c>
      <c r="AR1050">
        <v>0.97336335148642816</v>
      </c>
      <c r="AS1050">
        <v>0.98145889027505495</v>
      </c>
      <c r="AT1050">
        <v>0.99220856526111167</v>
      </c>
      <c r="AU1050">
        <v>0.98679119921871328</v>
      </c>
      <c r="AV1050">
        <v>0.9698564194631395</v>
      </c>
      <c r="AW1050">
        <v>0.97903998098972245</v>
      </c>
      <c r="AX1050">
        <v>0.99084793601967502</v>
      </c>
      <c r="AY1050">
        <v>898.15590143203735</v>
      </c>
      <c r="AZ1050">
        <f>_xlfn.STDEV.S(HyperP_results[[#This Row],[Train Time Fold 1]:[Train Time Fold 5]])</f>
        <v>43.034289298402591</v>
      </c>
      <c r="BA1050">
        <v>880.47654461860657</v>
      </c>
      <c r="BB1050">
        <v>932.28731727600098</v>
      </c>
      <c r="BC1050">
        <v>915.89022374153137</v>
      </c>
      <c r="BD1050">
        <v>830.9058244228363</v>
      </c>
      <c r="BE1050">
        <v>931.21959710121155</v>
      </c>
    </row>
    <row r="1051" spans="1:57" x14ac:dyDescent="0.25">
      <c r="A1051" t="s">
        <v>11</v>
      </c>
      <c r="B10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0.10999839412284669</v>
      </c>
      <c r="C1051">
        <v>56</v>
      </c>
      <c r="D1051">
        <v>0.9</v>
      </c>
      <c r="E1051">
        <v>0.999</v>
      </c>
      <c r="F1051">
        <v>64</v>
      </c>
      <c r="G1051">
        <v>3</v>
      </c>
      <c r="H1051">
        <v>16</v>
      </c>
      <c r="I1051">
        <v>1</v>
      </c>
      <c r="J1051">
        <v>0</v>
      </c>
      <c r="K1051">
        <v>1</v>
      </c>
      <c r="L1051" t="b">
        <v>0</v>
      </c>
      <c r="M10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51">
        <f>STANDARDIZE(HyperP_results[[#This Row],[Nparam]],AVERAGE(M:M),_xlfn.STDEV.S(M:M))</f>
        <v>-0.75479967943132242</v>
      </c>
      <c r="O1051">
        <f>STANDARDIZE(HyperP_results[[#This Row],[AvgOACC]],AVERAGE(P:P),_xlfn.STDEV.S(P:P))</f>
        <v>-1.7317205381340901</v>
      </c>
      <c r="P1051">
        <v>0.9159195441751905</v>
      </c>
      <c r="Q1051">
        <f>_xlfn.STDEV.S(HyperP_results[[#This Row],[OACC Fold 1]:[OACC fold 5]])</f>
        <v>2.3165119243694281E-3</v>
      </c>
      <c r="R1051">
        <v>0.91810256058213768</v>
      </c>
      <c r="S1051">
        <v>0.91837715384087326</v>
      </c>
      <c r="T1051">
        <v>0.91460149653326006</v>
      </c>
      <c r="U1051">
        <v>0.91295393698084715</v>
      </c>
      <c r="V1051">
        <v>0.91556257293883436</v>
      </c>
      <c r="W1051">
        <f>STANDARDIZE(HyperP_results[[#This Row],[AvgROCAUC]],AVERAGE(Y:Y),_xlfn.STDEV.S(Y:Y))</f>
        <v>-1.7990613431876856</v>
      </c>
      <c r="X1051">
        <f>_xlfn.STDEV.S(HyperP_results[[#This Row],[ROC_AUC Fold 1]:[ROC_AUC Fold 5]])</f>
        <v>8.459556579048079E-4</v>
      </c>
      <c r="Y1051">
        <v>0.98234936626553238</v>
      </c>
      <c r="Z1051">
        <v>0.98353057923964504</v>
      </c>
      <c r="AA1051">
        <v>0.982192125053854</v>
      </c>
      <c r="AB1051">
        <v>0.98221339786107975</v>
      </c>
      <c r="AC1051">
        <v>0.98262293431235193</v>
      </c>
      <c r="AD1051">
        <v>0.98118779486073093</v>
      </c>
      <c r="AE1051">
        <v>0.98756595676881598</v>
      </c>
      <c r="AF1051">
        <v>0.97428894823886836</v>
      </c>
      <c r="AG1051">
        <v>0.98136673498485116</v>
      </c>
      <c r="AH1051">
        <v>0.99290559097640529</v>
      </c>
      <c r="AI1051">
        <v>0.98759980919192647</v>
      </c>
      <c r="AJ1051">
        <v>0.97444316807425368</v>
      </c>
      <c r="AK1051">
        <v>0.97795431592704796</v>
      </c>
      <c r="AL1051">
        <v>0.99207632714529237</v>
      </c>
      <c r="AM1051">
        <v>0.9864850807259733</v>
      </c>
      <c r="AN1051">
        <v>0.97262445164840605</v>
      </c>
      <c r="AO1051">
        <v>0.97865175548030647</v>
      </c>
      <c r="AP1051">
        <v>0.99315649438090703</v>
      </c>
      <c r="AQ1051">
        <v>0.98667077718026486</v>
      </c>
      <c r="AR1051">
        <v>0.97159955354200134</v>
      </c>
      <c r="AS1051">
        <v>0.97987955207033806</v>
      </c>
      <c r="AT1051">
        <v>0.99355754628793658</v>
      </c>
      <c r="AU1051">
        <v>0.98718814057995086</v>
      </c>
      <c r="AV1051">
        <v>0.97259864033245857</v>
      </c>
      <c r="AW1051">
        <v>0.97314285926453992</v>
      </c>
      <c r="AX1051">
        <v>0.99254060401005373</v>
      </c>
      <c r="AY1051">
        <v>713.84025797843935</v>
      </c>
      <c r="AZ1051">
        <f>_xlfn.STDEV.S(HyperP_results[[#This Row],[Train Time Fold 1]:[Train Time Fold 5]])</f>
        <v>46.179904002715944</v>
      </c>
      <c r="BA1051">
        <v>705.13983297348022</v>
      </c>
      <c r="BB1051">
        <v>793.97371459007263</v>
      </c>
      <c r="BC1051">
        <v>703.67696142196655</v>
      </c>
      <c r="BD1051">
        <v>688.35238265991211</v>
      </c>
      <c r="BE1051">
        <v>678.05839824676514</v>
      </c>
    </row>
    <row r="1052" spans="1:57" x14ac:dyDescent="0.25">
      <c r="A1052" t="s">
        <v>11</v>
      </c>
      <c r="B10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0.10993008412980707</v>
      </c>
      <c r="C1052">
        <v>88</v>
      </c>
      <c r="D1052">
        <v>0.9</v>
      </c>
      <c r="E1052">
        <v>0.999</v>
      </c>
      <c r="F1052">
        <v>64</v>
      </c>
      <c r="G1052">
        <v>5</v>
      </c>
      <c r="H1052">
        <v>4</v>
      </c>
      <c r="I1052">
        <v>1</v>
      </c>
      <c r="J1052">
        <v>0</v>
      </c>
      <c r="K1052">
        <v>1</v>
      </c>
      <c r="L1052" t="b">
        <v>0</v>
      </c>
      <c r="M10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52">
        <f>STANDARDIZE(HyperP_results[[#This Row],[Nparam]],AVERAGE(M:M),_xlfn.STDEV.S(M:M))</f>
        <v>-0.66668500218934845</v>
      </c>
      <c r="O1052">
        <f>STANDARDIZE(HyperP_results[[#This Row],[AvgOACC]],AVERAGE(P:P),_xlfn.STDEV.S(P:P))</f>
        <v>-1.7031124857432285</v>
      </c>
      <c r="P1052">
        <v>0.91672959428846013</v>
      </c>
      <c r="Q1052">
        <f>_xlfn.STDEV.S(HyperP_results[[#This Row],[OACC Fold 1]:[OACC fold 5]])</f>
        <v>2.9238057855490757E-3</v>
      </c>
      <c r="R1052">
        <v>0.91954417519049902</v>
      </c>
      <c r="S1052">
        <v>0.92009336170797007</v>
      </c>
      <c r="T1052">
        <v>0.91583716619756983</v>
      </c>
      <c r="U1052">
        <v>0.91377771675705366</v>
      </c>
      <c r="V1052">
        <v>0.91439555158920849</v>
      </c>
      <c r="W1052">
        <f>STANDARDIZE(HyperP_results[[#This Row],[AvgROCAUC]],AVERAGE(Y:Y),_xlfn.STDEV.S(Y:Y))</f>
        <v>-1.8099816687759722</v>
      </c>
      <c r="X1052">
        <f>_xlfn.STDEV.S(HyperP_results[[#This Row],[ROC_AUC Fold 1]:[ROC_AUC Fold 5]])</f>
        <v>1.293233317711896E-3</v>
      </c>
      <c r="Y1052">
        <v>0.98227759921751723</v>
      </c>
      <c r="Z1052">
        <v>0.98358758142826497</v>
      </c>
      <c r="AA1052">
        <v>0.98321735454551884</v>
      </c>
      <c r="AB1052">
        <v>0.98086808022139993</v>
      </c>
      <c r="AC1052">
        <v>0.98092183809132394</v>
      </c>
      <c r="AD1052">
        <v>0.98279314180107857</v>
      </c>
      <c r="AE1052">
        <v>0.98775061161008881</v>
      </c>
      <c r="AF1052">
        <v>0.97618030296633851</v>
      </c>
      <c r="AG1052">
        <v>0.97894374146022689</v>
      </c>
      <c r="AH1052">
        <v>0.99372389600634858</v>
      </c>
      <c r="AI1052">
        <v>0.9878437684633139</v>
      </c>
      <c r="AJ1052">
        <v>0.97428089377514016</v>
      </c>
      <c r="AK1052">
        <v>0.98033750668330066</v>
      </c>
      <c r="AL1052">
        <v>0.99165462156056661</v>
      </c>
      <c r="AM1052">
        <v>0.98547949980199701</v>
      </c>
      <c r="AN1052">
        <v>0.97031137630972986</v>
      </c>
      <c r="AO1052">
        <v>0.97850338620566746</v>
      </c>
      <c r="AP1052">
        <v>0.99162207550099812</v>
      </c>
      <c r="AQ1052">
        <v>0.98666556911517111</v>
      </c>
      <c r="AR1052">
        <v>0.96563280681211361</v>
      </c>
      <c r="AS1052">
        <v>0.98037010633873944</v>
      </c>
      <c r="AT1052">
        <v>0.9919286203153711</v>
      </c>
      <c r="AU1052">
        <v>0.98635509127905641</v>
      </c>
      <c r="AV1052">
        <v>0.97281009315033595</v>
      </c>
      <c r="AW1052">
        <v>0.98125267332026378</v>
      </c>
      <c r="AX1052">
        <v>0.99298388249039804</v>
      </c>
      <c r="AY1052">
        <v>626.31419863700864</v>
      </c>
      <c r="AZ1052">
        <f>_xlfn.STDEV.S(HyperP_results[[#This Row],[Train Time Fold 1]:[Train Time Fold 5]])</f>
        <v>37.812328843214956</v>
      </c>
      <c r="BA1052">
        <v>672.26524066925049</v>
      </c>
      <c r="BB1052">
        <v>635.30993294715881</v>
      </c>
      <c r="BC1052">
        <v>567.84602689743042</v>
      </c>
      <c r="BD1052">
        <v>620.9355640411377</v>
      </c>
      <c r="BE1052">
        <v>635.21422863006592</v>
      </c>
    </row>
    <row r="1053" spans="1:57" x14ac:dyDescent="0.25">
      <c r="A1053" t="s">
        <v>5</v>
      </c>
      <c r="B10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0.1094540688799179</v>
      </c>
      <c r="C1053">
        <v>80</v>
      </c>
      <c r="D1053">
        <v>0.85</v>
      </c>
      <c r="E1053">
        <v>0.999</v>
      </c>
      <c r="F1053">
        <v>64</v>
      </c>
      <c r="G1053">
        <v>5</v>
      </c>
      <c r="H1053">
        <v>1</v>
      </c>
      <c r="I1053">
        <v>1</v>
      </c>
      <c r="J1053">
        <v>0</v>
      </c>
      <c r="K1053">
        <v>1</v>
      </c>
      <c r="L1053" t="b">
        <v>0</v>
      </c>
      <c r="M10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53">
        <f>STANDARDIZE(HyperP_results[[#This Row],[Nparam]],AVERAGE(M:M),_xlfn.STDEV.S(M:M))</f>
        <v>-0.66668500218934845</v>
      </c>
      <c r="O1053">
        <f>STANDARDIZE(HyperP_results[[#This Row],[AvgOACC]],AVERAGE(P:P),_xlfn.STDEV.S(P:P))</f>
        <v>-1.7346298315975688</v>
      </c>
      <c r="P1053">
        <v>0.91583716619756983</v>
      </c>
      <c r="Q1053">
        <f>_xlfn.STDEV.S(HyperP_results[[#This Row],[OACC Fold 1]:[OACC fold 5]])</f>
        <v>2.2143737373912765E-3</v>
      </c>
      <c r="R1053">
        <v>0.91830850552618937</v>
      </c>
      <c r="S1053">
        <v>0.91288528866616325</v>
      </c>
      <c r="T1053">
        <v>0.91432690327452459</v>
      </c>
      <c r="U1053">
        <v>0.91734742912061507</v>
      </c>
      <c r="V1053">
        <v>0.91631770440035698</v>
      </c>
      <c r="W1053">
        <f>STANDARDIZE(HyperP_results[[#This Row],[AvgROCAUC]],AVERAGE(Y:Y),_xlfn.STDEV.S(Y:Y))</f>
        <v>-1.7822689134039242</v>
      </c>
      <c r="X1053">
        <f>_xlfn.STDEV.S(HyperP_results[[#This Row],[ROC_AUC Fold 1]:[ROC_AUC Fold 5]])</f>
        <v>7.1738437187908639E-4</v>
      </c>
      <c r="Y1053">
        <v>0.98245972406620774</v>
      </c>
      <c r="Z1053">
        <v>0.98335763333354376</v>
      </c>
      <c r="AA1053">
        <v>0.98196752063765746</v>
      </c>
      <c r="AB1053">
        <v>0.98189322585346128</v>
      </c>
      <c r="AC1053">
        <v>0.98195865281565897</v>
      </c>
      <c r="AD1053">
        <v>0.98312158769071767</v>
      </c>
      <c r="AE1053">
        <v>0.98766561405884379</v>
      </c>
      <c r="AF1053">
        <v>0.97244988271960153</v>
      </c>
      <c r="AG1053">
        <v>0.98157792728568882</v>
      </c>
      <c r="AH1053">
        <v>0.9921558251328082</v>
      </c>
      <c r="AI1053">
        <v>0.98649559330181114</v>
      </c>
      <c r="AJ1053">
        <v>0.97198005751812899</v>
      </c>
      <c r="AK1053">
        <v>0.97863794332561038</v>
      </c>
      <c r="AL1053">
        <v>0.99235707640671522</v>
      </c>
      <c r="AM1053">
        <v>0.98609857478405349</v>
      </c>
      <c r="AN1053">
        <v>0.97136232644019371</v>
      </c>
      <c r="AO1053">
        <v>0.97735653181251114</v>
      </c>
      <c r="AP1053">
        <v>0.99357797016115201</v>
      </c>
      <c r="AQ1053">
        <v>0.98651610729154193</v>
      </c>
      <c r="AR1053">
        <v>0.97353556888214421</v>
      </c>
      <c r="AS1053">
        <v>0.97681095170201382</v>
      </c>
      <c r="AT1053">
        <v>0.99262238567959593</v>
      </c>
      <c r="AU1053">
        <v>0.9869473736595743</v>
      </c>
      <c r="AV1053">
        <v>0.97472401889225391</v>
      </c>
      <c r="AW1053">
        <v>0.97947090536446269</v>
      </c>
      <c r="AX1053">
        <v>0.99293184613831675</v>
      </c>
      <c r="AY1053">
        <v>667.15102958679199</v>
      </c>
      <c r="AZ1053">
        <f>_xlfn.STDEV.S(HyperP_results[[#This Row],[Train Time Fold 1]:[Train Time Fold 5]])</f>
        <v>53.350879926447455</v>
      </c>
      <c r="BA1053">
        <v>696.04310131072998</v>
      </c>
      <c r="BB1053">
        <v>684.61422324180603</v>
      </c>
      <c r="BC1053">
        <v>584.63075709342957</v>
      </c>
      <c r="BD1053">
        <v>722.52965474128723</v>
      </c>
      <c r="BE1053">
        <v>647.93741154670715</v>
      </c>
    </row>
    <row r="1054" spans="1:57" x14ac:dyDescent="0.25">
      <c r="A1054" t="s">
        <v>0</v>
      </c>
      <c r="B10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0.10929801096566827</v>
      </c>
      <c r="C1054">
        <v>56</v>
      </c>
      <c r="D1054">
        <v>0.85</v>
      </c>
      <c r="E1054">
        <v>0.9</v>
      </c>
      <c r="F1054">
        <v>64</v>
      </c>
      <c r="G1054">
        <v>3</v>
      </c>
      <c r="H1054">
        <v>16</v>
      </c>
      <c r="I1054">
        <v>1</v>
      </c>
      <c r="J1054">
        <v>0</v>
      </c>
      <c r="K1054">
        <v>1</v>
      </c>
      <c r="L1054" t="b">
        <v>0</v>
      </c>
      <c r="M10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54">
        <f>STANDARDIZE(HyperP_results[[#This Row],[Nparam]],AVERAGE(M:M),_xlfn.STDEV.S(M:M))</f>
        <v>-0.75479967943132242</v>
      </c>
      <c r="O1054">
        <f>STANDARDIZE(HyperP_results[[#This Row],[AvgOACC]],AVERAGE(P:P),_xlfn.STDEV.S(P:P))</f>
        <v>-1.7157194240849616</v>
      </c>
      <c r="P1054">
        <v>0.9163726230521041</v>
      </c>
      <c r="Q1054">
        <f>_xlfn.STDEV.S(HyperP_results[[#This Row],[OACC Fold 1]:[OACC fold 5]])</f>
        <v>4.5210010127933456E-3</v>
      </c>
      <c r="R1054">
        <v>0.91762202237935053</v>
      </c>
      <c r="S1054">
        <v>0.92002471339328618</v>
      </c>
      <c r="T1054">
        <v>0.91872039541429262</v>
      </c>
      <c r="U1054">
        <v>0.91693553923251181</v>
      </c>
      <c r="V1054">
        <v>0.90856044484107912</v>
      </c>
      <c r="W1054">
        <f>STANDARDIZE(HyperP_results[[#This Row],[AvgROCAUC]],AVERAGE(Y:Y),_xlfn.STDEV.S(Y:Y))</f>
        <v>-1.8190020184602245</v>
      </c>
      <c r="X1054">
        <f>_xlfn.STDEV.S(HyperP_results[[#This Row],[ROC_AUC Fold 1]:[ROC_AUC Fold 5]])</f>
        <v>1.0432353402327233E-3</v>
      </c>
      <c r="Y1054">
        <v>0.98221831857943831</v>
      </c>
      <c r="Z1054">
        <v>0.98260457723140859</v>
      </c>
      <c r="AA1054">
        <v>0.9833562287543437</v>
      </c>
      <c r="AB1054">
        <v>0.98198340326939049</v>
      </c>
      <c r="AC1054">
        <v>0.98257943832731864</v>
      </c>
      <c r="AD1054">
        <v>0.98056794531473035</v>
      </c>
      <c r="AE1054">
        <v>0.98723257309085366</v>
      </c>
      <c r="AF1054">
        <v>0.97378225766433135</v>
      </c>
      <c r="AG1054">
        <v>0.97917320144953379</v>
      </c>
      <c r="AH1054">
        <v>0.99217191144645189</v>
      </c>
      <c r="AI1054">
        <v>0.98716472357615848</v>
      </c>
      <c r="AJ1054">
        <v>0.97422386446874232</v>
      </c>
      <c r="AK1054">
        <v>0.98105172874710389</v>
      </c>
      <c r="AL1054">
        <v>0.99263258325342352</v>
      </c>
      <c r="AM1054">
        <v>0.98703359607057262</v>
      </c>
      <c r="AN1054">
        <v>0.97431207473357317</v>
      </c>
      <c r="AO1054">
        <v>0.97548587595793979</v>
      </c>
      <c r="AP1054">
        <v>0.99243220810909927</v>
      </c>
      <c r="AQ1054">
        <v>0.98690916189308908</v>
      </c>
      <c r="AR1054">
        <v>0.97050944205341061</v>
      </c>
      <c r="AS1054">
        <v>0.98086229430285754</v>
      </c>
      <c r="AT1054">
        <v>0.99252622686723468</v>
      </c>
      <c r="AU1054">
        <v>0.9850291179061571</v>
      </c>
      <c r="AV1054">
        <v>0.97047496524545196</v>
      </c>
      <c r="AW1054">
        <v>0.97826182201627754</v>
      </c>
      <c r="AX1054">
        <v>0.99215799391259418</v>
      </c>
      <c r="AY1054">
        <v>749.25674357414243</v>
      </c>
      <c r="AZ1054">
        <f>_xlfn.STDEV.S(HyperP_results[[#This Row],[Train Time Fold 1]:[Train Time Fold 5]])</f>
        <v>44.527181441436021</v>
      </c>
      <c r="BA1054">
        <v>749.35520243644714</v>
      </c>
      <c r="BB1054">
        <v>723.0540988445282</v>
      </c>
      <c r="BC1054">
        <v>762.5068781375885</v>
      </c>
      <c r="BD1054">
        <v>814.78500390052795</v>
      </c>
      <c r="BE1054">
        <v>696.58253455162048</v>
      </c>
    </row>
    <row r="1055" spans="1:57" x14ac:dyDescent="0.25">
      <c r="A1055" t="s">
        <v>9</v>
      </c>
      <c r="B10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0.1091820719088573</v>
      </c>
      <c r="C1055">
        <v>0</v>
      </c>
      <c r="D1055">
        <v>0.9</v>
      </c>
      <c r="E1055">
        <v>0.9</v>
      </c>
      <c r="F1055">
        <v>128</v>
      </c>
      <c r="G1055">
        <v>1</v>
      </c>
      <c r="H1055">
        <v>1</v>
      </c>
      <c r="I1055">
        <v>1</v>
      </c>
      <c r="J1055">
        <v>0</v>
      </c>
      <c r="K1055">
        <v>1</v>
      </c>
      <c r="L1055" t="b">
        <v>0</v>
      </c>
      <c r="M10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55">
        <f>STANDARDIZE(HyperP_results[[#This Row],[Nparam]],AVERAGE(M:M),_xlfn.STDEV.S(M:M))</f>
        <v>-0.71409454826586316</v>
      </c>
      <c r="O1055">
        <f>STANDARDIZE(HyperP_results[[#This Row],[AvgOACC]],AVERAGE(P:P),_xlfn.STDEV.S(P:P))</f>
        <v>-1.8141505195992949</v>
      </c>
      <c r="P1055">
        <v>0.91358550147593875</v>
      </c>
      <c r="Q1055">
        <f>_xlfn.STDEV.S(HyperP_results[[#This Row],[OACC Fold 1]:[OACC fold 5]])</f>
        <v>2.9412418293425606E-3</v>
      </c>
      <c r="R1055">
        <v>0.91494473810667953</v>
      </c>
      <c r="S1055">
        <v>0.91734742912061507</v>
      </c>
      <c r="T1055">
        <v>0.90931557630260174</v>
      </c>
      <c r="U1055">
        <v>0.91322853023958261</v>
      </c>
      <c r="V1055">
        <v>0.91309123361021483</v>
      </c>
      <c r="W1055">
        <f>STANDARDIZE(HyperP_results[[#This Row],[AvgROCAUC]],AVERAGE(Y:Y),_xlfn.STDEV.S(Y:Y))</f>
        <v>-1.7157469886186336</v>
      </c>
      <c r="X1055">
        <f>_xlfn.STDEV.S(HyperP_results[[#This Row],[ROC_AUC Fold 1]:[ROC_AUC Fold 5]])</f>
        <v>1.272833700016784E-3</v>
      </c>
      <c r="Y1055">
        <v>0.98289689804344216</v>
      </c>
      <c r="Z1055">
        <v>0.98288590780317531</v>
      </c>
      <c r="AA1055">
        <v>0.98386773684764395</v>
      </c>
      <c r="AB1055">
        <v>0.98071625010474317</v>
      </c>
      <c r="AC1055">
        <v>0.98337059960866269</v>
      </c>
      <c r="AD1055">
        <v>0.98364399585298523</v>
      </c>
      <c r="AE1055">
        <v>0.98647644884030861</v>
      </c>
      <c r="AF1055">
        <v>0.97252398378590144</v>
      </c>
      <c r="AG1055">
        <v>0.98177174300481196</v>
      </c>
      <c r="AH1055">
        <v>0.99386439272069038</v>
      </c>
      <c r="AI1055">
        <v>0.98753119775659715</v>
      </c>
      <c r="AJ1055">
        <v>0.973841879211929</v>
      </c>
      <c r="AK1055">
        <v>0.9821282228360958</v>
      </c>
      <c r="AL1055">
        <v>0.99338927195699944</v>
      </c>
      <c r="AM1055">
        <v>0.9861169669694867</v>
      </c>
      <c r="AN1055">
        <v>0.96800600363061884</v>
      </c>
      <c r="AO1055">
        <v>0.97862940355254557</v>
      </c>
      <c r="AP1055">
        <v>0.99243271080640039</v>
      </c>
      <c r="AQ1055">
        <v>0.98698970365530958</v>
      </c>
      <c r="AR1055">
        <v>0.97345926441082431</v>
      </c>
      <c r="AS1055">
        <v>0.98266760232875894</v>
      </c>
      <c r="AT1055">
        <v>0.99166514947833517</v>
      </c>
      <c r="AU1055">
        <v>0.987754643038254</v>
      </c>
      <c r="AV1055">
        <v>0.97276832103500044</v>
      </c>
      <c r="AW1055">
        <v>0.98201278738192832</v>
      </c>
      <c r="AX1055">
        <v>0.99351982962755425</v>
      </c>
      <c r="AY1055">
        <v>574.39379205703733</v>
      </c>
      <c r="AZ1055">
        <f>_xlfn.STDEV.S(HyperP_results[[#This Row],[Train Time Fold 1]:[Train Time Fold 5]])</f>
        <v>85.689504739925013</v>
      </c>
      <c r="BA1055">
        <v>673.21545720100403</v>
      </c>
      <c r="BB1055">
        <v>571.16016340255737</v>
      </c>
      <c r="BC1055">
        <v>484.09211444854736</v>
      </c>
      <c r="BD1055">
        <v>647.33573436737061</v>
      </c>
      <c r="BE1055">
        <v>496.1654908657074</v>
      </c>
    </row>
    <row r="1056" spans="1:57" x14ac:dyDescent="0.25">
      <c r="A1056" t="s">
        <v>8</v>
      </c>
      <c r="B10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0.10901206237296393</v>
      </c>
      <c r="C1056">
        <v>88</v>
      </c>
      <c r="D1056">
        <v>0.9</v>
      </c>
      <c r="E1056">
        <v>0.9</v>
      </c>
      <c r="F1056">
        <v>64</v>
      </c>
      <c r="G1056">
        <v>5</v>
      </c>
      <c r="H1056">
        <v>4</v>
      </c>
      <c r="I1056">
        <v>1</v>
      </c>
      <c r="J1056">
        <v>0</v>
      </c>
      <c r="K1056">
        <v>1</v>
      </c>
      <c r="L1056" t="b">
        <v>0</v>
      </c>
      <c r="M10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56">
        <f>STANDARDIZE(HyperP_results[[#This Row],[Nparam]],AVERAGE(M:M),_xlfn.STDEV.S(M:M))</f>
        <v>-0.66668500218934845</v>
      </c>
      <c r="O1056">
        <f>STANDARDIZE(HyperP_results[[#This Row],[AvgOACC]],AVERAGE(P:P),_xlfn.STDEV.S(P:P))</f>
        <v>-1.7045671324749641</v>
      </c>
      <c r="P1056">
        <v>0.9166884052996499</v>
      </c>
      <c r="Q1056">
        <f>_xlfn.STDEV.S(HyperP_results[[#This Row],[OACC Fold 1]:[OACC fold 5]])</f>
        <v>1.6451264613585382E-3</v>
      </c>
      <c r="R1056">
        <v>0.91583716619756983</v>
      </c>
      <c r="S1056">
        <v>0.91933823024644745</v>
      </c>
      <c r="T1056">
        <v>0.91679824260314413</v>
      </c>
      <c r="U1056">
        <v>0.91652364934440855</v>
      </c>
      <c r="V1056">
        <v>0.91494473810667953</v>
      </c>
      <c r="W1056">
        <f>STANDARDIZE(HyperP_results[[#This Row],[AvgROCAUC]],AVERAGE(Y:Y),_xlfn.STDEV.S(Y:Y))</f>
        <v>-1.8143925037409405</v>
      </c>
      <c r="X1056">
        <f>_xlfn.STDEV.S(HyperP_results[[#This Row],[ROC_AUC Fold 1]:[ROC_AUC Fold 5]])</f>
        <v>1.0738507295975737E-3</v>
      </c>
      <c r="Y1056">
        <v>0.98224861174803579</v>
      </c>
      <c r="Z1056">
        <v>0.98328085946202881</v>
      </c>
      <c r="AA1056">
        <v>0.98303552654186943</v>
      </c>
      <c r="AB1056">
        <v>0.98061423458508779</v>
      </c>
      <c r="AC1056">
        <v>0.98181010507745137</v>
      </c>
      <c r="AD1056">
        <v>0.98250233307374157</v>
      </c>
      <c r="AE1056">
        <v>0.98689547625537055</v>
      </c>
      <c r="AF1056">
        <v>0.97098767352277437</v>
      </c>
      <c r="AG1056">
        <v>0.98197276183686799</v>
      </c>
      <c r="AH1056">
        <v>0.99347026367363944</v>
      </c>
      <c r="AI1056">
        <v>0.98664062827011034</v>
      </c>
      <c r="AJ1056">
        <v>0.97429496594165399</v>
      </c>
      <c r="AK1056">
        <v>0.98028125556941725</v>
      </c>
      <c r="AL1056">
        <v>0.99335135421769638</v>
      </c>
      <c r="AM1056">
        <v>0.98548726367681283</v>
      </c>
      <c r="AN1056">
        <v>0.97285712381210554</v>
      </c>
      <c r="AO1056">
        <v>0.97632128854036726</v>
      </c>
      <c r="AP1056">
        <v>0.9924245240217785</v>
      </c>
      <c r="AQ1056">
        <v>0.98727598327786747</v>
      </c>
      <c r="AR1056">
        <v>0.97112047033624327</v>
      </c>
      <c r="AS1056">
        <v>0.97772195984078902</v>
      </c>
      <c r="AT1056">
        <v>0.99270475622311971</v>
      </c>
      <c r="AU1056">
        <v>0.98653741213560175</v>
      </c>
      <c r="AV1056">
        <v>0.973056615288446</v>
      </c>
      <c r="AW1056">
        <v>0.9799222509356621</v>
      </c>
      <c r="AX1056">
        <v>0.99292980662355113</v>
      </c>
      <c r="AY1056">
        <v>629.95552568435664</v>
      </c>
      <c r="AZ1056">
        <f>_xlfn.STDEV.S(HyperP_results[[#This Row],[Train Time Fold 1]:[Train Time Fold 5]])</f>
        <v>22.771540356038575</v>
      </c>
      <c r="BA1056">
        <v>644.86954951286316</v>
      </c>
      <c r="BB1056">
        <v>631.94156432151794</v>
      </c>
      <c r="BC1056">
        <v>642.27199959754944</v>
      </c>
      <c r="BD1056">
        <v>640.5395302772522</v>
      </c>
      <c r="BE1056">
        <v>590.15498471260071</v>
      </c>
    </row>
    <row r="1057" spans="1:57" x14ac:dyDescent="0.25">
      <c r="A1057" t="s">
        <v>2</v>
      </c>
      <c r="B10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0.10897163613610804</v>
      </c>
      <c r="C1057">
        <v>0</v>
      </c>
      <c r="D1057">
        <v>0.9</v>
      </c>
      <c r="E1057">
        <v>0.999</v>
      </c>
      <c r="F1057">
        <v>128</v>
      </c>
      <c r="G1057">
        <v>1</v>
      </c>
      <c r="H1057">
        <v>1</v>
      </c>
      <c r="I1057">
        <v>1</v>
      </c>
      <c r="J1057">
        <v>0</v>
      </c>
      <c r="K1057">
        <v>1</v>
      </c>
      <c r="L1057" t="b">
        <v>0</v>
      </c>
      <c r="M10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57">
        <f>STANDARDIZE(HyperP_results[[#This Row],[Nparam]],AVERAGE(M:M),_xlfn.STDEV.S(M:M))</f>
        <v>-0.71409454826586316</v>
      </c>
      <c r="O1057">
        <f>STANDARDIZE(HyperP_results[[#This Row],[AvgOACC]],AVERAGE(P:P),_xlfn.STDEV.S(P:P))</f>
        <v>-1.7763297045740842</v>
      </c>
      <c r="P1057">
        <v>0.91465641518500718</v>
      </c>
      <c r="Q1057">
        <f>_xlfn.STDEV.S(HyperP_results[[#This Row],[OACC Fold 1]:[OACC fold 5]])</f>
        <v>2.6633422868964658E-3</v>
      </c>
      <c r="R1057">
        <v>0.91267934372211157</v>
      </c>
      <c r="S1057">
        <v>0.91858309878492483</v>
      </c>
      <c r="T1057">
        <v>0.91254204709274389</v>
      </c>
      <c r="U1057">
        <v>0.91624905608567309</v>
      </c>
      <c r="V1057">
        <v>0.91322853023958261</v>
      </c>
      <c r="W1057">
        <f>STANDARDIZE(HyperP_results[[#This Row],[AvgROCAUC]],AVERAGE(Y:Y),_xlfn.STDEV.S(Y:Y))</f>
        <v>-1.7539478378881159</v>
      </c>
      <c r="X1057">
        <f>_xlfn.STDEV.S(HyperP_results[[#This Row],[ROC_AUC Fold 1]:[ROC_AUC Fold 5]])</f>
        <v>1.392277479337433E-3</v>
      </c>
      <c r="Y1057">
        <v>0.98264584672069744</v>
      </c>
      <c r="Z1057">
        <v>0.98207748089003877</v>
      </c>
      <c r="AA1057">
        <v>0.98447189152457515</v>
      </c>
      <c r="AB1057">
        <v>0.98086036424978451</v>
      </c>
      <c r="AC1057">
        <v>0.98352984162973289</v>
      </c>
      <c r="AD1057">
        <v>0.98228965530935552</v>
      </c>
      <c r="AE1057">
        <v>0.98602432127820572</v>
      </c>
      <c r="AF1057">
        <v>0.9708593946153965</v>
      </c>
      <c r="AG1057">
        <v>0.98125319313253723</v>
      </c>
      <c r="AH1057">
        <v>0.99422423781178804</v>
      </c>
      <c r="AI1057">
        <v>0.98820816906228026</v>
      </c>
      <c r="AJ1057">
        <v>0.97545399401414479</v>
      </c>
      <c r="AK1057">
        <v>0.98224893067189445</v>
      </c>
      <c r="AL1057">
        <v>0.9937191562889357</v>
      </c>
      <c r="AM1057">
        <v>0.98579935215528069</v>
      </c>
      <c r="AN1057">
        <v>0.96898753724495124</v>
      </c>
      <c r="AO1057">
        <v>0.97819209291273079</v>
      </c>
      <c r="AP1057">
        <v>0.99318781960417213</v>
      </c>
      <c r="AQ1057">
        <v>0.98771626731416406</v>
      </c>
      <c r="AR1057">
        <v>0.97495987580942722</v>
      </c>
      <c r="AS1057">
        <v>0.98155416443889976</v>
      </c>
      <c r="AT1057">
        <v>0.99274218562790129</v>
      </c>
      <c r="AU1057">
        <v>0.98701886881983514</v>
      </c>
      <c r="AV1057">
        <v>0.97172249983891068</v>
      </c>
      <c r="AW1057">
        <v>0.97875712885403676</v>
      </c>
      <c r="AX1057">
        <v>0.99318086801863326</v>
      </c>
      <c r="AY1057">
        <v>538.37899475097652</v>
      </c>
      <c r="AZ1057">
        <f>_xlfn.STDEV.S(HyperP_results[[#This Row],[Train Time Fold 1]:[Train Time Fold 5]])</f>
        <v>134.53171923545332</v>
      </c>
      <c r="BA1057">
        <v>463.16639852523804</v>
      </c>
      <c r="BB1057">
        <v>723.14280891418457</v>
      </c>
      <c r="BC1057">
        <v>381.91566634178162</v>
      </c>
      <c r="BD1057">
        <v>621.07771229743958</v>
      </c>
      <c r="BE1057">
        <v>502.59238767623901</v>
      </c>
    </row>
    <row r="1058" spans="1:57" x14ac:dyDescent="0.25">
      <c r="A1058" t="s">
        <v>9</v>
      </c>
      <c r="B10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0.10875056451832765</v>
      </c>
      <c r="C1058">
        <v>76</v>
      </c>
      <c r="D1058">
        <v>0.9</v>
      </c>
      <c r="E1058">
        <v>0.9</v>
      </c>
      <c r="F1058">
        <v>128</v>
      </c>
      <c r="G1058">
        <v>4</v>
      </c>
      <c r="H1058">
        <v>16</v>
      </c>
      <c r="I1058">
        <v>1</v>
      </c>
      <c r="J1058">
        <v>0</v>
      </c>
      <c r="K1058">
        <v>1</v>
      </c>
      <c r="L1058" t="b">
        <v>0</v>
      </c>
      <c r="M10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58">
        <f>STANDARDIZE(HyperP_results[[#This Row],[Nparam]],AVERAGE(M:M),_xlfn.STDEV.S(M:M))</f>
        <v>-0.20150874641974281</v>
      </c>
      <c r="O1058">
        <f>STANDARDIZE(HyperP_results[[#This Row],[AvgOACC]],AVERAGE(P:P),_xlfn.STDEV.S(P:P))</f>
        <v>-1.657048672571499</v>
      </c>
      <c r="P1058">
        <v>0.91803391226745368</v>
      </c>
      <c r="Q1058">
        <f>_xlfn.STDEV.S(HyperP_results[[#This Row],[OACC Fold 1]:[OACC fold 5]])</f>
        <v>4.4364554282075429E-3</v>
      </c>
      <c r="R1058">
        <v>0.91288528866616325</v>
      </c>
      <c r="S1058">
        <v>0.92448685384773799</v>
      </c>
      <c r="T1058">
        <v>0.91693553923251181</v>
      </c>
      <c r="U1058">
        <v>0.92009336170797007</v>
      </c>
      <c r="V1058">
        <v>0.91576851788288594</v>
      </c>
      <c r="W1058">
        <f>STANDARDIZE(HyperP_results[[#This Row],[AvgROCAUC]],AVERAGE(Y:Y),_xlfn.STDEV.S(Y:Y))</f>
        <v>-1.7715149551852198</v>
      </c>
      <c r="X1058">
        <f>_xlfn.STDEV.S(HyperP_results[[#This Row],[ROC_AUC Fold 1]:[ROC_AUC Fold 5]])</f>
        <v>7.7768625620946508E-4</v>
      </c>
      <c r="Y1058">
        <v>0.98253039776815876</v>
      </c>
      <c r="Z1058">
        <v>0.98204083551643784</v>
      </c>
      <c r="AA1058">
        <v>0.98376355764263568</v>
      </c>
      <c r="AB1058">
        <v>0.98187669366637786</v>
      </c>
      <c r="AC1058">
        <v>0.9821482124401727</v>
      </c>
      <c r="AD1058">
        <v>0.98282268957516916</v>
      </c>
      <c r="AE1058">
        <v>0.98673544398851354</v>
      </c>
      <c r="AF1058">
        <v>0.97026417900388329</v>
      </c>
      <c r="AG1058">
        <v>0.98034255628824329</v>
      </c>
      <c r="AH1058">
        <v>0.99130223075230917</v>
      </c>
      <c r="AI1058">
        <v>0.98842919355812497</v>
      </c>
      <c r="AJ1058">
        <v>0.97720172006313211</v>
      </c>
      <c r="AK1058">
        <v>0.97816625081684783</v>
      </c>
      <c r="AL1058">
        <v>0.99297193265740558</v>
      </c>
      <c r="AM1058">
        <v>0.98672587658004485</v>
      </c>
      <c r="AN1058">
        <v>0.97484539132843462</v>
      </c>
      <c r="AO1058">
        <v>0.9752790649319788</v>
      </c>
      <c r="AP1058">
        <v>0.99260853995963816</v>
      </c>
      <c r="AQ1058">
        <v>0.98675379759568704</v>
      </c>
      <c r="AR1058">
        <v>0.97440228472732948</v>
      </c>
      <c r="AS1058">
        <v>0.97664498306897174</v>
      </c>
      <c r="AT1058">
        <v>0.9923083004057025</v>
      </c>
      <c r="AU1058">
        <v>0.98680351532820343</v>
      </c>
      <c r="AV1058">
        <v>0.9729775148998322</v>
      </c>
      <c r="AW1058">
        <v>0.98141886472999462</v>
      </c>
      <c r="AX1058">
        <v>0.99152437987117281</v>
      </c>
      <c r="AY1058">
        <v>764.3777565479279</v>
      </c>
      <c r="AZ1058">
        <f>_xlfn.STDEV.S(HyperP_results[[#This Row],[Train Time Fold 1]:[Train Time Fold 5]])</f>
        <v>27.559903728053666</v>
      </c>
      <c r="BA1058">
        <v>717.94031310081482</v>
      </c>
      <c r="BB1058">
        <v>781.2479088306427</v>
      </c>
      <c r="BC1058">
        <v>781.59002590179443</v>
      </c>
      <c r="BD1058">
        <v>781.15171694755554</v>
      </c>
      <c r="BE1058">
        <v>759.95881795883179</v>
      </c>
    </row>
    <row r="1059" spans="1:57" x14ac:dyDescent="0.25">
      <c r="A1059" t="s">
        <v>7</v>
      </c>
      <c r="B10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0.10862621599495789</v>
      </c>
      <c r="C1059">
        <v>24</v>
      </c>
      <c r="D1059">
        <v>0.85</v>
      </c>
      <c r="E1059">
        <v>0.999</v>
      </c>
      <c r="F1059">
        <v>256</v>
      </c>
      <c r="G1059">
        <v>2</v>
      </c>
      <c r="H1059">
        <v>2</v>
      </c>
      <c r="I1059">
        <v>1</v>
      </c>
      <c r="J1059">
        <v>0</v>
      </c>
      <c r="K1059">
        <v>1</v>
      </c>
      <c r="L1059" t="b">
        <v>0</v>
      </c>
      <c r="M10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59">
        <f>STANDARDIZE(HyperP_results[[#This Row],[Nparam]],AVERAGE(M:M),_xlfn.STDEV.S(M:M))</f>
        <v>0.47159186523651059</v>
      </c>
      <c r="O1059">
        <f>STANDARDIZE(HyperP_results[[#This Row],[AvgOACC]],AVERAGE(P:P),_xlfn.STDEV.S(P:P))</f>
        <v>-1.6652916707180101</v>
      </c>
      <c r="P1059">
        <v>0.91780050799752877</v>
      </c>
      <c r="Q1059">
        <f>_xlfn.STDEV.S(HyperP_results[[#This Row],[OACC Fold 1]:[OACC fold 5]])</f>
        <v>2.7513333310023049E-3</v>
      </c>
      <c r="R1059">
        <v>0.9170041875471957</v>
      </c>
      <c r="S1059">
        <v>0.9225647010365895</v>
      </c>
      <c r="T1059">
        <v>0.91686689091782791</v>
      </c>
      <c r="U1059">
        <v>0.91714148417656349</v>
      </c>
      <c r="V1059">
        <v>0.91542527630946657</v>
      </c>
      <c r="W1059">
        <f>STANDARDIZE(HyperP_results[[#This Row],[AvgROCAUC]],AVERAGE(Y:Y),_xlfn.STDEV.S(Y:Y))</f>
        <v>-1.6330222669161665</v>
      </c>
      <c r="X1059">
        <f>_xlfn.STDEV.S(HyperP_results[[#This Row],[ROC_AUC Fold 1]:[ROC_AUC Fold 5]])</f>
        <v>1.3714209188472411E-3</v>
      </c>
      <c r="Y1059">
        <v>0.98344055482605941</v>
      </c>
      <c r="Z1059">
        <v>0.98486398052169666</v>
      </c>
      <c r="AA1059">
        <v>0.98492918184604383</v>
      </c>
      <c r="AB1059">
        <v>0.9819229567205886</v>
      </c>
      <c r="AC1059">
        <v>0.98279659285382692</v>
      </c>
      <c r="AD1059">
        <v>0.98269006218814148</v>
      </c>
      <c r="AE1059">
        <v>0.98900220609779543</v>
      </c>
      <c r="AF1059">
        <v>0.97615275114558553</v>
      </c>
      <c r="AG1059">
        <v>0.9802202518861759</v>
      </c>
      <c r="AH1059">
        <v>0.99382739419930988</v>
      </c>
      <c r="AI1059">
        <v>0.98848531528179395</v>
      </c>
      <c r="AJ1059">
        <v>0.97739539751278159</v>
      </c>
      <c r="AK1059">
        <v>0.98319639992871144</v>
      </c>
      <c r="AL1059">
        <v>0.99282731382519263</v>
      </c>
      <c r="AM1059">
        <v>0.98719998410575682</v>
      </c>
      <c r="AN1059">
        <v>0.9707606302256806</v>
      </c>
      <c r="AO1059">
        <v>0.97813446800926751</v>
      </c>
      <c r="AP1059">
        <v>0.99254291641763992</v>
      </c>
      <c r="AQ1059">
        <v>0.98780196891865335</v>
      </c>
      <c r="AR1059">
        <v>0.97191780669731442</v>
      </c>
      <c r="AS1059">
        <v>0.98005357779361957</v>
      </c>
      <c r="AT1059">
        <v>0.99308218135698512</v>
      </c>
      <c r="AU1059">
        <v>0.98630547963675463</v>
      </c>
      <c r="AV1059">
        <v>0.97078592309338818</v>
      </c>
      <c r="AW1059">
        <v>0.9824859650686153</v>
      </c>
      <c r="AX1059">
        <v>0.99263854380713978</v>
      </c>
      <c r="AY1059">
        <v>490.98637886047362</v>
      </c>
      <c r="AZ1059">
        <f>_xlfn.STDEV.S(HyperP_results[[#This Row],[Train Time Fold 1]:[Train Time Fold 5]])</f>
        <v>31.474112097858001</v>
      </c>
      <c r="BA1059">
        <v>472.21621131896973</v>
      </c>
      <c r="BB1059">
        <v>446.81232953071594</v>
      </c>
      <c r="BC1059">
        <v>524.8495306968689</v>
      </c>
      <c r="BD1059">
        <v>512.20695185661316</v>
      </c>
      <c r="BE1059">
        <v>498.84687089920044</v>
      </c>
    </row>
    <row r="1060" spans="1:57" x14ac:dyDescent="0.25">
      <c r="A1060" t="s">
        <v>9</v>
      </c>
      <c r="B10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0.10799541783929278</v>
      </c>
      <c r="C1060">
        <v>16</v>
      </c>
      <c r="D1060">
        <v>0.9</v>
      </c>
      <c r="E1060">
        <v>0.9</v>
      </c>
      <c r="F1060">
        <v>128</v>
      </c>
      <c r="G1060">
        <v>1</v>
      </c>
      <c r="H1060">
        <v>16</v>
      </c>
      <c r="I1060">
        <v>1</v>
      </c>
      <c r="J1060">
        <v>0</v>
      </c>
      <c r="K1060">
        <v>1</v>
      </c>
      <c r="L1060" t="b">
        <v>0</v>
      </c>
      <c r="M10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60">
        <f>STANDARDIZE(HyperP_results[[#This Row],[Nparam]],AVERAGE(M:M),_xlfn.STDEV.S(M:M))</f>
        <v>-0.71409454826586316</v>
      </c>
      <c r="O1060">
        <f>STANDARDIZE(HyperP_results[[#This Row],[AvgOACC]],AVERAGE(P:P),_xlfn.STDEV.S(P:P))</f>
        <v>-1.8025133457453841</v>
      </c>
      <c r="P1060">
        <v>0.91391501338642134</v>
      </c>
      <c r="Q1060">
        <f>_xlfn.STDEV.S(HyperP_results[[#This Row],[OACC Fold 1]:[OACC fold 5]])</f>
        <v>2.0957420913673302E-3</v>
      </c>
      <c r="R1060">
        <v>0.91158097068716959</v>
      </c>
      <c r="S1060">
        <v>0.91432690327452459</v>
      </c>
      <c r="T1060">
        <v>0.91295393698084715</v>
      </c>
      <c r="U1060">
        <v>0.91721013249124739</v>
      </c>
      <c r="V1060">
        <v>0.91350312349831808</v>
      </c>
      <c r="W1060">
        <f>STANDARDIZE(HyperP_results[[#This Row],[AvgROCAUC]],AVERAGE(Y:Y),_xlfn.STDEV.S(Y:Y))</f>
        <v>-1.7345295856304903</v>
      </c>
      <c r="X1060">
        <f>_xlfn.STDEV.S(HyperP_results[[#This Row],[ROC_AUC Fold 1]:[ROC_AUC Fold 5]])</f>
        <v>1.3391201662089731E-3</v>
      </c>
      <c r="Y1060">
        <v>0.98277346110644781</v>
      </c>
      <c r="Z1060">
        <v>0.98223922764090588</v>
      </c>
      <c r="AA1060">
        <v>0.98392519259155797</v>
      </c>
      <c r="AB1060">
        <v>0.98283473577111791</v>
      </c>
      <c r="AC1060">
        <v>0.98406609187602312</v>
      </c>
      <c r="AD1060">
        <v>0.98080205765263428</v>
      </c>
      <c r="AE1060">
        <v>0.98600488747975357</v>
      </c>
      <c r="AF1060">
        <v>0.97094675314383305</v>
      </c>
      <c r="AG1060">
        <v>0.98033327392621639</v>
      </c>
      <c r="AH1060">
        <v>0.99302618087761307</v>
      </c>
      <c r="AI1060">
        <v>0.98851313985178613</v>
      </c>
      <c r="AJ1060">
        <v>0.97585012550150607</v>
      </c>
      <c r="AK1060">
        <v>0.97902720845957358</v>
      </c>
      <c r="AL1060">
        <v>0.9935243108149262</v>
      </c>
      <c r="AM1060">
        <v>0.98786407027261514</v>
      </c>
      <c r="AN1060">
        <v>0.97487703518708202</v>
      </c>
      <c r="AO1060">
        <v>0.97685914572565791</v>
      </c>
      <c r="AP1060">
        <v>0.9933371494282377</v>
      </c>
      <c r="AQ1060">
        <v>0.98790775050744872</v>
      </c>
      <c r="AR1060">
        <v>0.97463916002497442</v>
      </c>
      <c r="AS1060">
        <v>0.98232920453870365</v>
      </c>
      <c r="AT1060">
        <v>0.99324978063726033</v>
      </c>
      <c r="AU1060">
        <v>0.98515843223352484</v>
      </c>
      <c r="AV1060">
        <v>0.97035316694107387</v>
      </c>
      <c r="AW1060">
        <v>0.97859450187132424</v>
      </c>
      <c r="AX1060">
        <v>0.99309032505326733</v>
      </c>
      <c r="AY1060">
        <v>385.58990020751952</v>
      </c>
      <c r="AZ1060">
        <f>_xlfn.STDEV.S(HyperP_results[[#This Row],[Train Time Fold 1]:[Train Time Fold 5]])</f>
        <v>33.260469863969277</v>
      </c>
      <c r="BA1060">
        <v>350.05505919456482</v>
      </c>
      <c r="BB1060">
        <v>384.74993062019348</v>
      </c>
      <c r="BC1060">
        <v>359.7053370475769</v>
      </c>
      <c r="BD1060">
        <v>400.08408999443054</v>
      </c>
      <c r="BE1060">
        <v>433.35508418083191</v>
      </c>
    </row>
    <row r="1061" spans="1:57" x14ac:dyDescent="0.25">
      <c r="A1061" t="s">
        <v>3</v>
      </c>
      <c r="B10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0.10779560827878711</v>
      </c>
      <c r="C1061">
        <v>40</v>
      </c>
      <c r="D1061">
        <v>0.9</v>
      </c>
      <c r="E1061">
        <v>0.999</v>
      </c>
      <c r="F1061">
        <v>256</v>
      </c>
      <c r="G1061">
        <v>3</v>
      </c>
      <c r="H1061">
        <v>1</v>
      </c>
      <c r="I1061">
        <v>1</v>
      </c>
      <c r="J1061">
        <v>0</v>
      </c>
      <c r="K1061">
        <v>1</v>
      </c>
      <c r="L1061" t="b">
        <v>0</v>
      </c>
      <c r="M10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61">
        <f>STANDARDIZE(HyperP_results[[#This Row],[Nparam]],AVERAGE(M:M),_xlfn.STDEV.S(M:M))</f>
        <v>1.1502148698299923</v>
      </c>
      <c r="O1061">
        <f>STANDARDIZE(HyperP_results[[#This Row],[AvgOACC]],AVERAGE(P:P),_xlfn.STDEV.S(P:P))</f>
        <v>-1.5930442163749845</v>
      </c>
      <c r="P1061">
        <v>0.91984622777510805</v>
      </c>
      <c r="Q1061">
        <f>_xlfn.STDEV.S(HyperP_results[[#This Row],[OACC Fold 1]:[OACC fold 5]])</f>
        <v>4.3912390392172465E-3</v>
      </c>
      <c r="R1061">
        <v>0.9198874167639185</v>
      </c>
      <c r="S1061">
        <v>0.9216722729456992</v>
      </c>
      <c r="T1061">
        <v>0.9142582549598407</v>
      </c>
      <c r="U1061">
        <v>0.91748472574998285</v>
      </c>
      <c r="V1061">
        <v>0.92592846845609944</v>
      </c>
      <c r="W1061">
        <f>STANDARDIZE(HyperP_results[[#This Row],[AvgROCAUC]],AVERAGE(Y:Y),_xlfn.STDEV.S(Y:Y))</f>
        <v>-1.5790373375389783</v>
      </c>
      <c r="X1061">
        <f>_xlfn.STDEV.S(HyperP_results[[#This Row],[ROC_AUC Fold 1]:[ROC_AUC Fold 5]])</f>
        <v>1.4673808521350443E-3</v>
      </c>
      <c r="Y1061">
        <v>0.98379533719837831</v>
      </c>
      <c r="Z1061">
        <v>0.98445199601988786</v>
      </c>
      <c r="AA1061">
        <v>0.98469751099683778</v>
      </c>
      <c r="AB1061">
        <v>0.98226369703683691</v>
      </c>
      <c r="AC1061">
        <v>0.98219721949707672</v>
      </c>
      <c r="AD1061">
        <v>0.98536626244125181</v>
      </c>
      <c r="AE1061">
        <v>0.98876375387301629</v>
      </c>
      <c r="AF1061">
        <v>0.97421421762827709</v>
      </c>
      <c r="AG1061">
        <v>0.98392643913740863</v>
      </c>
      <c r="AH1061">
        <v>0.99263674845963501</v>
      </c>
      <c r="AI1061">
        <v>0.98858885933151219</v>
      </c>
      <c r="AJ1061">
        <v>0.97631428480435611</v>
      </c>
      <c r="AK1061">
        <v>0.98220370700409909</v>
      </c>
      <c r="AL1061">
        <v>0.99346879867007554</v>
      </c>
      <c r="AM1061">
        <v>0.98769208838973777</v>
      </c>
      <c r="AN1061">
        <v>0.97410476950161562</v>
      </c>
      <c r="AO1061">
        <v>0.97743220162775502</v>
      </c>
      <c r="AP1061">
        <v>0.99273901145351273</v>
      </c>
      <c r="AQ1061">
        <v>0.98736171381605164</v>
      </c>
      <c r="AR1061">
        <v>0.97355460333895483</v>
      </c>
      <c r="AS1061">
        <v>0.97656931325372787</v>
      </c>
      <c r="AT1061">
        <v>0.99252388573408823</v>
      </c>
      <c r="AU1061">
        <v>0.98943067554198127</v>
      </c>
      <c r="AV1061">
        <v>0.9793728701961143</v>
      </c>
      <c r="AW1061">
        <v>0.97962670052872325</v>
      </c>
      <c r="AX1061">
        <v>0.99423098831840639</v>
      </c>
      <c r="AY1061">
        <v>787.44385108947756</v>
      </c>
      <c r="AZ1061">
        <f>_xlfn.STDEV.S(HyperP_results[[#This Row],[Train Time Fold 1]:[Train Time Fold 5]])</f>
        <v>67.786187412690623</v>
      </c>
      <c r="BA1061">
        <v>836.8345582485199</v>
      </c>
      <c r="BB1061">
        <v>761.15060043334961</v>
      </c>
      <c r="BC1061">
        <v>798.92182397842407</v>
      </c>
      <c r="BD1061">
        <v>855.36064863204956</v>
      </c>
      <c r="BE1061">
        <v>684.95162415504456</v>
      </c>
    </row>
    <row r="1062" spans="1:57" x14ac:dyDescent="0.25">
      <c r="A1062" t="s">
        <v>6</v>
      </c>
      <c r="B10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0.10770768805405793</v>
      </c>
      <c r="C1062">
        <v>64</v>
      </c>
      <c r="D1062">
        <v>0.85</v>
      </c>
      <c r="E1062">
        <v>0.999</v>
      </c>
      <c r="F1062">
        <v>128</v>
      </c>
      <c r="G1062">
        <v>4</v>
      </c>
      <c r="H1062">
        <v>2</v>
      </c>
      <c r="I1062">
        <v>1</v>
      </c>
      <c r="J1062">
        <v>0</v>
      </c>
      <c r="K1062">
        <v>1</v>
      </c>
      <c r="L1062" t="b">
        <v>0</v>
      </c>
      <c r="M10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62">
        <f>STANDARDIZE(HyperP_results[[#This Row],[Nparam]],AVERAGE(M:M),_xlfn.STDEV.S(M:M))</f>
        <v>-0.20150874641974281</v>
      </c>
      <c r="O1062">
        <f>STANDARDIZE(HyperP_results[[#This Row],[AvgOACC]],AVERAGE(P:P),_xlfn.STDEV.S(P:P))</f>
        <v>-1.7031124857432207</v>
      </c>
      <c r="P1062">
        <v>0.91672959428846035</v>
      </c>
      <c r="Q1062">
        <f>_xlfn.STDEV.S(HyperP_results[[#This Row],[OACC Fold 1]:[OACC fold 5]])</f>
        <v>2.6882630945563829E-3</v>
      </c>
      <c r="R1062">
        <v>0.91508203473604721</v>
      </c>
      <c r="S1062">
        <v>0.91823985721150547</v>
      </c>
      <c r="T1062">
        <v>0.92064254822544112</v>
      </c>
      <c r="U1062">
        <v>0.91398366170110523</v>
      </c>
      <c r="V1062">
        <v>0.91569986956820215</v>
      </c>
      <c r="W1062">
        <f>STANDARDIZE(HyperP_results[[#This Row],[AvgROCAUC]],AVERAGE(Y:Y),_xlfn.STDEV.S(Y:Y))</f>
        <v>-1.7340876399136067</v>
      </c>
      <c r="X1062">
        <f>_xlfn.STDEV.S(HyperP_results[[#This Row],[ROC_AUC Fold 1]:[ROC_AUC Fold 5]])</f>
        <v>1.0058395180344833E-3</v>
      </c>
      <c r="Y1062">
        <v>0.98277636551980319</v>
      </c>
      <c r="Z1062">
        <v>0.98130674242061777</v>
      </c>
      <c r="AA1062">
        <v>0.98326004702786018</v>
      </c>
      <c r="AB1062">
        <v>0.98386040435652511</v>
      </c>
      <c r="AC1062">
        <v>0.98224092150488918</v>
      </c>
      <c r="AD1062">
        <v>0.98321371228912369</v>
      </c>
      <c r="AE1062">
        <v>0.98632693879385469</v>
      </c>
      <c r="AF1062">
        <v>0.97147445938809762</v>
      </c>
      <c r="AG1062">
        <v>0.97809106368442933</v>
      </c>
      <c r="AH1062">
        <v>0.99071196358104552</v>
      </c>
      <c r="AI1062">
        <v>0.98791348902361698</v>
      </c>
      <c r="AJ1062">
        <v>0.97456581811502596</v>
      </c>
      <c r="AK1062">
        <v>0.98008829382760054</v>
      </c>
      <c r="AL1062">
        <v>0.99228234686217209</v>
      </c>
      <c r="AM1062">
        <v>0.98797421120478546</v>
      </c>
      <c r="AN1062">
        <v>0.97633580040631518</v>
      </c>
      <c r="AO1062">
        <v>0.97942917186478951</v>
      </c>
      <c r="AP1062">
        <v>0.99391862657811769</v>
      </c>
      <c r="AQ1062">
        <v>0.98690666395075721</v>
      </c>
      <c r="AR1062">
        <v>0.97076555548396037</v>
      </c>
      <c r="AS1062">
        <v>0.98160659121962812</v>
      </c>
      <c r="AT1062">
        <v>0.99213946592634383</v>
      </c>
      <c r="AU1062">
        <v>0.98739721545977466</v>
      </c>
      <c r="AV1062">
        <v>0.97351825641413059</v>
      </c>
      <c r="AW1062">
        <v>0.9820110051684191</v>
      </c>
      <c r="AX1062">
        <v>0.99228471672087859</v>
      </c>
      <c r="AY1062">
        <v>455.33444867134097</v>
      </c>
      <c r="AZ1062">
        <f>_xlfn.STDEV.S(HyperP_results[[#This Row],[Train Time Fold 1]:[Train Time Fold 5]])</f>
        <v>35.069343367958957</v>
      </c>
      <c r="BA1062">
        <v>501.49001955986023</v>
      </c>
      <c r="BB1062">
        <v>456.94141745567322</v>
      </c>
      <c r="BC1062">
        <v>475.34461355209351</v>
      </c>
      <c r="BD1062">
        <v>428.13913011550903</v>
      </c>
      <c r="BE1062">
        <v>414.75706267356873</v>
      </c>
    </row>
    <row r="1063" spans="1:57" x14ac:dyDescent="0.25">
      <c r="A1063" t="s">
        <v>3</v>
      </c>
      <c r="B10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0.10768762810315899</v>
      </c>
      <c r="C1063">
        <v>60</v>
      </c>
      <c r="D1063">
        <v>0.9</v>
      </c>
      <c r="E1063">
        <v>0.999</v>
      </c>
      <c r="F1063">
        <v>256</v>
      </c>
      <c r="G1063">
        <v>4</v>
      </c>
      <c r="H1063">
        <v>1</v>
      </c>
      <c r="I1063">
        <v>1</v>
      </c>
      <c r="J1063">
        <v>0</v>
      </c>
      <c r="K1063">
        <v>1</v>
      </c>
      <c r="L1063" t="b">
        <v>0</v>
      </c>
      <c r="M10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063">
        <f>STANDARDIZE(HyperP_results[[#This Row],[Nparam]],AVERAGE(M:M),_xlfn.STDEV.S(M:M))</f>
        <v>1.8288378744234739</v>
      </c>
      <c r="O1063">
        <f>STANDARDIZE(HyperP_results[[#This Row],[AvgOACC]],AVERAGE(P:P),_xlfn.STDEV.S(P:P))</f>
        <v>-1.4854003582263062</v>
      </c>
      <c r="P1063">
        <v>0.92289421294707208</v>
      </c>
      <c r="Q1063">
        <f>_xlfn.STDEV.S(HyperP_results[[#This Row],[OACC Fold 1]:[OACC fold 5]])</f>
        <v>3.1362589438009981E-3</v>
      </c>
      <c r="R1063">
        <v>0.92194686620443467</v>
      </c>
      <c r="S1063">
        <v>0.92551657856799618</v>
      </c>
      <c r="T1063">
        <v>0.92057389991075722</v>
      </c>
      <c r="U1063">
        <v>0.92682089654698974</v>
      </c>
      <c r="V1063">
        <v>0.91961282350518292</v>
      </c>
      <c r="W1063">
        <f>STANDARDIZE(HyperP_results[[#This Row],[AvgROCAUC]],AVERAGE(Y:Y),_xlfn.STDEV.S(Y:Y))</f>
        <v>-1.5537676394770019</v>
      </c>
      <c r="X1063">
        <f>_xlfn.STDEV.S(HyperP_results[[#This Row],[ROC_AUC Fold 1]:[ROC_AUC Fold 5]])</f>
        <v>4.5707331799609756E-4</v>
      </c>
      <c r="Y1063">
        <v>0.98396140657236175</v>
      </c>
      <c r="Z1063">
        <v>0.98432520574626892</v>
      </c>
      <c r="AA1063">
        <v>0.984334740563372</v>
      </c>
      <c r="AB1063">
        <v>0.98322296632092943</v>
      </c>
      <c r="AC1063">
        <v>0.98386551710669667</v>
      </c>
      <c r="AD1063">
        <v>0.98405860312454185</v>
      </c>
      <c r="AE1063">
        <v>0.98790261959887471</v>
      </c>
      <c r="AF1063">
        <v>0.97727933917106069</v>
      </c>
      <c r="AG1063">
        <v>0.97980120893483047</v>
      </c>
      <c r="AH1063">
        <v>0.99341193642390102</v>
      </c>
      <c r="AI1063">
        <v>0.98909761977922794</v>
      </c>
      <c r="AJ1063">
        <v>0.97882250035735896</v>
      </c>
      <c r="AK1063">
        <v>0.97817583021445975</v>
      </c>
      <c r="AL1063">
        <v>0.99307612026380854</v>
      </c>
      <c r="AM1063">
        <v>0.98751224618639433</v>
      </c>
      <c r="AN1063">
        <v>0.97488271960171313</v>
      </c>
      <c r="AO1063">
        <v>0.97926595081090706</v>
      </c>
      <c r="AP1063">
        <v>0.9934678650893729</v>
      </c>
      <c r="AQ1063">
        <v>0.9877856696038223</v>
      </c>
      <c r="AR1063">
        <v>0.97527327777049488</v>
      </c>
      <c r="AS1063">
        <v>0.981314011168538</v>
      </c>
      <c r="AT1063">
        <v>0.99356935249312883</v>
      </c>
      <c r="AU1063">
        <v>0.98697528503065146</v>
      </c>
      <c r="AV1063">
        <v>0.97436917810400525</v>
      </c>
      <c r="AW1063">
        <v>0.98393237984910598</v>
      </c>
      <c r="AX1063">
        <v>0.99320176586358988</v>
      </c>
      <c r="AY1063">
        <v>915.95374531745915</v>
      </c>
      <c r="AZ1063">
        <f>_xlfn.STDEV.S(HyperP_results[[#This Row],[Train Time Fold 1]:[Train Time Fold 5]])</f>
        <v>83.57028112932106</v>
      </c>
      <c r="BA1063">
        <v>1022.9615919589996</v>
      </c>
      <c r="BB1063">
        <v>818.74988126754761</v>
      </c>
      <c r="BC1063">
        <v>844.35041952133179</v>
      </c>
      <c r="BD1063">
        <v>947.05521845817566</v>
      </c>
      <c r="BE1063">
        <v>946.65161538124084</v>
      </c>
    </row>
    <row r="1064" spans="1:57" x14ac:dyDescent="0.25">
      <c r="A1064" t="s">
        <v>9</v>
      </c>
      <c r="B10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0.10768260256257733</v>
      </c>
      <c r="C1064">
        <v>52</v>
      </c>
      <c r="D1064">
        <v>0.9</v>
      </c>
      <c r="E1064">
        <v>0.9</v>
      </c>
      <c r="F1064">
        <v>128</v>
      </c>
      <c r="G1064">
        <v>3</v>
      </c>
      <c r="H1064">
        <v>8</v>
      </c>
      <c r="I1064">
        <v>1</v>
      </c>
      <c r="J1064">
        <v>0</v>
      </c>
      <c r="K1064">
        <v>1</v>
      </c>
      <c r="L1064" t="b">
        <v>0</v>
      </c>
      <c r="M10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64">
        <f>STANDARDIZE(HyperP_results[[#This Row],[Nparam]],AVERAGE(M:M),_xlfn.STDEV.S(M:M))</f>
        <v>-0.3727646876930587</v>
      </c>
      <c r="O1064">
        <f>STANDARDIZE(HyperP_results[[#This Row],[AvgOACC]],AVERAGE(P:P),_xlfn.STDEV.S(P:P))</f>
        <v>-1.7031124857432285</v>
      </c>
      <c r="P1064">
        <v>0.91672959428846013</v>
      </c>
      <c r="Q1064">
        <f>_xlfn.STDEV.S(HyperP_results[[#This Row],[OACC Fold 1]:[OACC fold 5]])</f>
        <v>3.0318161154628633E-3</v>
      </c>
      <c r="R1064">
        <v>0.91357177181300198</v>
      </c>
      <c r="S1064">
        <v>0.91913228530239588</v>
      </c>
      <c r="T1064">
        <v>0.92057389991075722</v>
      </c>
      <c r="U1064">
        <v>0.91432690327452459</v>
      </c>
      <c r="V1064">
        <v>0.91604311114162151</v>
      </c>
      <c r="W1064">
        <f>STANDARDIZE(HyperP_results[[#This Row],[AvgROCAUC]],AVERAGE(Y:Y),_xlfn.STDEV.S(Y:Y))</f>
        <v>-1.767396187525148</v>
      </c>
      <c r="X1064">
        <f>_xlfn.STDEV.S(HyperP_results[[#This Row],[ROC_AUC Fold 1]:[ROC_AUC Fold 5]])</f>
        <v>1.4222948627263046E-3</v>
      </c>
      <c r="Y1064">
        <v>0.98255746580693049</v>
      </c>
      <c r="Z1064">
        <v>0.98161281375186304</v>
      </c>
      <c r="AA1064">
        <v>0.98401138811570499</v>
      </c>
      <c r="AB1064">
        <v>0.98390633503354641</v>
      </c>
      <c r="AC1064">
        <v>0.9807510011253725</v>
      </c>
      <c r="AD1064">
        <v>0.98250579100816549</v>
      </c>
      <c r="AE1064">
        <v>0.98600983514159279</v>
      </c>
      <c r="AF1064">
        <v>0.96855559579701411</v>
      </c>
      <c r="AG1064">
        <v>0.97890356739737416</v>
      </c>
      <c r="AH1064">
        <v>0.99243124580283659</v>
      </c>
      <c r="AI1064">
        <v>0.98763155909986888</v>
      </c>
      <c r="AJ1064">
        <v>0.97724997278146741</v>
      </c>
      <c r="AK1064">
        <v>0.98010626448048466</v>
      </c>
      <c r="AL1064">
        <v>0.99274244415794211</v>
      </c>
      <c r="AM1064">
        <v>0.98813189984234995</v>
      </c>
      <c r="AN1064">
        <v>0.97712610068412953</v>
      </c>
      <c r="AO1064">
        <v>0.97878787203706996</v>
      </c>
      <c r="AP1064">
        <v>0.99370602870798008</v>
      </c>
      <c r="AQ1064">
        <v>0.98639002389344543</v>
      </c>
      <c r="AR1064">
        <v>0.96877334405780546</v>
      </c>
      <c r="AS1064">
        <v>0.97727492128556992</v>
      </c>
      <c r="AT1064">
        <v>0.99318197395269625</v>
      </c>
      <c r="AU1064">
        <v>0.98714013958000235</v>
      </c>
      <c r="AV1064">
        <v>0.97401105998223936</v>
      </c>
      <c r="AW1064">
        <v>0.97700484168003321</v>
      </c>
      <c r="AX1064">
        <v>0.99233879258772539</v>
      </c>
      <c r="AY1064">
        <v>468.25023040771487</v>
      </c>
      <c r="AZ1064">
        <f>_xlfn.STDEV.S(HyperP_results[[#This Row],[Train Time Fold 1]:[Train Time Fold 5]])</f>
        <v>41.587429693809007</v>
      </c>
      <c r="BA1064">
        <v>466.09828639030457</v>
      </c>
      <c r="BB1064">
        <v>524.39594793319702</v>
      </c>
      <c r="BC1064">
        <v>407.66376852989197</v>
      </c>
      <c r="BD1064">
        <v>477.40463066101074</v>
      </c>
      <c r="BE1064">
        <v>465.68851852416992</v>
      </c>
    </row>
    <row r="1065" spans="1:57" x14ac:dyDescent="0.25">
      <c r="A1065" t="s">
        <v>9</v>
      </c>
      <c r="B10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0.1076189517331468</v>
      </c>
      <c r="C1065">
        <v>60</v>
      </c>
      <c r="D1065">
        <v>0.9</v>
      </c>
      <c r="E1065">
        <v>0.9</v>
      </c>
      <c r="F1065">
        <v>128</v>
      </c>
      <c r="G1065">
        <v>4</v>
      </c>
      <c r="H1065">
        <v>1</v>
      </c>
      <c r="I1065">
        <v>1</v>
      </c>
      <c r="J1065">
        <v>0</v>
      </c>
      <c r="K1065">
        <v>1</v>
      </c>
      <c r="L1065" t="b">
        <v>0</v>
      </c>
      <c r="M10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65">
        <f>STANDARDIZE(HyperP_results[[#This Row],[Nparam]],AVERAGE(M:M),_xlfn.STDEV.S(M:M))</f>
        <v>-0.20150874641974281</v>
      </c>
      <c r="O1065">
        <f>STANDARDIZE(HyperP_results[[#This Row],[AvgOACC]],AVERAGE(P:P),_xlfn.STDEV.S(P:P))</f>
        <v>-1.6502603211567155</v>
      </c>
      <c r="P1065">
        <v>0.91822612754856858</v>
      </c>
      <c r="Q1065">
        <f>_xlfn.STDEV.S(HyperP_results[[#This Row],[OACC Fold 1]:[OACC fold 5]])</f>
        <v>1.7416931121245931E-3</v>
      </c>
      <c r="R1065">
        <v>0.91906363698771198</v>
      </c>
      <c r="S1065">
        <v>0.92009336170797007</v>
      </c>
      <c r="T1065">
        <v>0.9188576920436603</v>
      </c>
      <c r="U1065">
        <v>0.91755337406466675</v>
      </c>
      <c r="V1065">
        <v>0.91556257293883436</v>
      </c>
      <c r="W1065">
        <f>STANDARDIZE(HyperP_results[[#This Row],[AvgROCAUC]],AVERAGE(Y:Y),_xlfn.STDEV.S(Y:Y))</f>
        <v>-1.7862662139019478</v>
      </c>
      <c r="X1065">
        <f>_xlfn.STDEV.S(HyperP_results[[#This Row],[ROC_AUC Fold 1]:[ROC_AUC Fold 5]])</f>
        <v>9.9898971492822538E-4</v>
      </c>
      <c r="Y1065">
        <v>0.98243345429481188</v>
      </c>
      <c r="Z1065">
        <v>0.98267536918679577</v>
      </c>
      <c r="AA1065">
        <v>0.9835202040124521</v>
      </c>
      <c r="AB1065">
        <v>0.98301801106553455</v>
      </c>
      <c r="AC1065">
        <v>0.98093811389733199</v>
      </c>
      <c r="AD1065">
        <v>0.982015573311945</v>
      </c>
      <c r="AE1065">
        <v>0.9868944635760466</v>
      </c>
      <c r="AF1065">
        <v>0.97596866498837576</v>
      </c>
      <c r="AG1065">
        <v>0.97624168300362357</v>
      </c>
      <c r="AH1065">
        <v>0.99292502381779824</v>
      </c>
      <c r="AI1065">
        <v>0.98788618526013416</v>
      </c>
      <c r="AJ1065">
        <v>0.97724545487537617</v>
      </c>
      <c r="AK1065">
        <v>0.97864128497594016</v>
      </c>
      <c r="AL1065">
        <v>0.99223881327587382</v>
      </c>
      <c r="AM1065">
        <v>0.98736295796493501</v>
      </c>
      <c r="AN1065">
        <v>0.97535715528931999</v>
      </c>
      <c r="AO1065">
        <v>0.97879344145428626</v>
      </c>
      <c r="AP1065">
        <v>0.99309589781192242</v>
      </c>
      <c r="AQ1065">
        <v>0.98548411954862669</v>
      </c>
      <c r="AR1065">
        <v>0.97302261989671024</v>
      </c>
      <c r="AS1065">
        <v>0.97445501396067247</v>
      </c>
      <c r="AT1065">
        <v>0.99284880054413105</v>
      </c>
      <c r="AU1065">
        <v>0.98588909483250009</v>
      </c>
      <c r="AV1065">
        <v>0.97085969087153368</v>
      </c>
      <c r="AW1065">
        <v>0.98036342303808022</v>
      </c>
      <c r="AX1065">
        <v>0.99118333565914618</v>
      </c>
      <c r="AY1065">
        <v>470.69448351860046</v>
      </c>
      <c r="AZ1065">
        <f>_xlfn.STDEV.S(HyperP_results[[#This Row],[Train Time Fold 1]:[Train Time Fold 5]])</f>
        <v>48.339831857227388</v>
      </c>
      <c r="BA1065">
        <v>489.15443110466003</v>
      </c>
      <c r="BB1065">
        <v>385.47916722297668</v>
      </c>
      <c r="BC1065">
        <v>480.57235789299011</v>
      </c>
      <c r="BD1065">
        <v>502.96992826461792</v>
      </c>
      <c r="BE1065">
        <v>495.29653310775757</v>
      </c>
    </row>
    <row r="1066" spans="1:57" x14ac:dyDescent="0.25">
      <c r="A1066" t="s">
        <v>1</v>
      </c>
      <c r="B10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0.10712517961736061</v>
      </c>
      <c r="C1066">
        <v>76</v>
      </c>
      <c r="D1066">
        <v>0.85</v>
      </c>
      <c r="E1066">
        <v>0.9</v>
      </c>
      <c r="F1066">
        <v>128</v>
      </c>
      <c r="G1066">
        <v>4</v>
      </c>
      <c r="H1066">
        <v>16</v>
      </c>
      <c r="I1066">
        <v>1</v>
      </c>
      <c r="J1066">
        <v>0</v>
      </c>
      <c r="K1066">
        <v>1</v>
      </c>
      <c r="L1066" t="b">
        <v>0</v>
      </c>
      <c r="M10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66">
        <f>STANDARDIZE(HyperP_results[[#This Row],[Nparam]],AVERAGE(M:M),_xlfn.STDEV.S(M:M))</f>
        <v>-0.20150874641974281</v>
      </c>
      <c r="O1066">
        <f>STANDARDIZE(HyperP_results[[#This Row],[AvgOACC]],AVERAGE(P:P),_xlfn.STDEV.S(P:P))</f>
        <v>-1.6618974950106222</v>
      </c>
      <c r="P1066">
        <v>0.91789661563808611</v>
      </c>
      <c r="Q1066">
        <f>_xlfn.STDEV.S(HyperP_results[[#This Row],[OACC Fold 1]:[OACC fold 5]])</f>
        <v>1.8693277688185846E-3</v>
      </c>
      <c r="R1066">
        <v>0.92091714148417658</v>
      </c>
      <c r="S1066">
        <v>0.91837715384087326</v>
      </c>
      <c r="T1066">
        <v>0.91679824260314413</v>
      </c>
      <c r="U1066">
        <v>0.91721013249124739</v>
      </c>
      <c r="V1066">
        <v>0.91618040777098919</v>
      </c>
      <c r="W1066">
        <f>STANDARDIZE(HyperP_results[[#This Row],[AvgROCAUC]],AVERAGE(Y:Y),_xlfn.STDEV.S(Y:Y))</f>
        <v>-1.7784657982212793</v>
      </c>
      <c r="X1066">
        <f>_xlfn.STDEV.S(HyperP_results[[#This Row],[ROC_AUC Fold 1]:[ROC_AUC Fold 5]])</f>
        <v>7.1143353420611384E-4</v>
      </c>
      <c r="Y1066">
        <v>0.98248471767539214</v>
      </c>
      <c r="Z1066">
        <v>0.98341479068865201</v>
      </c>
      <c r="AA1066">
        <v>0.98295026558674159</v>
      </c>
      <c r="AB1066">
        <v>0.98193328289638682</v>
      </c>
      <c r="AC1066">
        <v>0.98243837357923836</v>
      </c>
      <c r="AD1066">
        <v>0.98168687562594192</v>
      </c>
      <c r="AE1066">
        <v>0.98839942078600496</v>
      </c>
      <c r="AF1066">
        <v>0.97410773206298706</v>
      </c>
      <c r="AG1066">
        <v>0.97860749717816198</v>
      </c>
      <c r="AH1066">
        <v>0.99256826672440901</v>
      </c>
      <c r="AI1066">
        <v>0.98776119169788135</v>
      </c>
      <c r="AJ1066">
        <v>0.9743324793750181</v>
      </c>
      <c r="AK1066">
        <v>0.97745395948434632</v>
      </c>
      <c r="AL1066">
        <v>0.99220718643422767</v>
      </c>
      <c r="AM1066">
        <v>0.98627308354295795</v>
      </c>
      <c r="AN1066">
        <v>0.97195739392363845</v>
      </c>
      <c r="AO1066">
        <v>0.9775177478761955</v>
      </c>
      <c r="AP1066">
        <v>0.99298313562583607</v>
      </c>
      <c r="AQ1066">
        <v>0.98645337904085573</v>
      </c>
      <c r="AR1066">
        <v>0.97296459072584962</v>
      </c>
      <c r="AS1066">
        <v>0.9797547971246956</v>
      </c>
      <c r="AT1066">
        <v>0.99276406014190077</v>
      </c>
      <c r="AU1066">
        <v>0.98587997107402059</v>
      </c>
      <c r="AV1066">
        <v>0.97016456287777308</v>
      </c>
      <c r="AW1066">
        <v>0.98014881482801641</v>
      </c>
      <c r="AX1066">
        <v>0.99158704468048298</v>
      </c>
      <c r="AY1066">
        <v>734.11442470550537</v>
      </c>
      <c r="AZ1066">
        <f>_xlfn.STDEV.S(HyperP_results[[#This Row],[Train Time Fold 1]:[Train Time Fold 5]])</f>
        <v>35.151028689298414</v>
      </c>
      <c r="BA1066">
        <v>678.94321918487549</v>
      </c>
      <c r="BB1066">
        <v>722.51664090156555</v>
      </c>
      <c r="BC1066">
        <v>762.4963436126709</v>
      </c>
      <c r="BD1066">
        <v>763.8362991809845</v>
      </c>
      <c r="BE1066">
        <v>742.77962064743042</v>
      </c>
    </row>
    <row r="1067" spans="1:57" x14ac:dyDescent="0.25">
      <c r="A1067" t="s">
        <v>0</v>
      </c>
      <c r="B10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0.10699336718838129</v>
      </c>
      <c r="C1067">
        <v>60</v>
      </c>
      <c r="D1067">
        <v>0.85</v>
      </c>
      <c r="E1067">
        <v>0.9</v>
      </c>
      <c r="F1067">
        <v>64</v>
      </c>
      <c r="G1067">
        <v>4</v>
      </c>
      <c r="H1067">
        <v>1</v>
      </c>
      <c r="I1067">
        <v>1</v>
      </c>
      <c r="J1067">
        <v>0</v>
      </c>
      <c r="K1067">
        <v>1</v>
      </c>
      <c r="L1067" t="b">
        <v>0</v>
      </c>
      <c r="M10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67">
        <f>STANDARDIZE(HyperP_results[[#This Row],[Nparam]],AVERAGE(M:M),_xlfn.STDEV.S(M:M))</f>
        <v>-0.71074234081033538</v>
      </c>
      <c r="O1067">
        <f>STANDARDIZE(HyperP_results[[#This Row],[AvgOACC]],AVERAGE(P:P),_xlfn.STDEV.S(P:P))</f>
        <v>-1.739963536280609</v>
      </c>
      <c r="P1067">
        <v>0.91568613990526537</v>
      </c>
      <c r="Q1067">
        <f>_xlfn.STDEV.S(HyperP_results[[#This Row],[OACC Fold 1]:[OACC fold 5]])</f>
        <v>2.6348793561916401E-3</v>
      </c>
      <c r="R1067">
        <v>0.91412095833047302</v>
      </c>
      <c r="S1067">
        <v>0.91947552687581524</v>
      </c>
      <c r="T1067">
        <v>0.91535662799478268</v>
      </c>
      <c r="U1067">
        <v>0.91686689091782791</v>
      </c>
      <c r="V1067">
        <v>0.91261069540742779</v>
      </c>
      <c r="W1067">
        <f>STANDARDIZE(HyperP_results[[#This Row],[AvgROCAUC]],AVERAGE(Y:Y),_xlfn.STDEV.S(Y:Y))</f>
        <v>-1.8011609100796406</v>
      </c>
      <c r="X1067">
        <f>_xlfn.STDEV.S(HyperP_results[[#This Row],[ROC_AUC Fold 1]:[ROC_AUC Fold 5]])</f>
        <v>1.4100047853046656E-3</v>
      </c>
      <c r="Y1067">
        <v>0.98233556816796397</v>
      </c>
      <c r="Z1067">
        <v>0.98033894624833151</v>
      </c>
      <c r="AA1067">
        <v>0.98420493190418379</v>
      </c>
      <c r="AB1067">
        <v>0.98188467845470617</v>
      </c>
      <c r="AC1067">
        <v>0.98239991441290708</v>
      </c>
      <c r="AD1067">
        <v>0.98284936981969129</v>
      </c>
      <c r="AE1067">
        <v>0.986708034134816</v>
      </c>
      <c r="AF1067">
        <v>0.97094008738074766</v>
      </c>
      <c r="AG1067">
        <v>0.97366504782272911</v>
      </c>
      <c r="AH1067">
        <v>0.99140024236329538</v>
      </c>
      <c r="AI1067">
        <v>0.98848128385362877</v>
      </c>
      <c r="AJ1067">
        <v>0.97638546034130191</v>
      </c>
      <c r="AK1067">
        <v>0.98100568823145018</v>
      </c>
      <c r="AL1067">
        <v>0.99259524002532207</v>
      </c>
      <c r="AM1067">
        <v>0.98800411900081531</v>
      </c>
      <c r="AN1067">
        <v>0.97399659897954571</v>
      </c>
      <c r="AO1067">
        <v>0.97541109724945052</v>
      </c>
      <c r="AP1067">
        <v>0.99281415751867685</v>
      </c>
      <c r="AQ1067">
        <v>0.98726769859654218</v>
      </c>
      <c r="AR1067">
        <v>0.97441537554538904</v>
      </c>
      <c r="AS1067">
        <v>0.9766391908750669</v>
      </c>
      <c r="AT1067">
        <v>0.99306837872536768</v>
      </c>
      <c r="AU1067">
        <v>0.98718292287029175</v>
      </c>
      <c r="AV1067">
        <v>0.97241688719232866</v>
      </c>
      <c r="AW1067">
        <v>0.98054030772886591</v>
      </c>
      <c r="AX1067">
        <v>0.99246290137004256</v>
      </c>
      <c r="AY1067">
        <v>739.92159671783452</v>
      </c>
      <c r="AZ1067">
        <f>_xlfn.STDEV.S(HyperP_results[[#This Row],[Train Time Fold 1]:[Train Time Fold 5]])</f>
        <v>89.766774735136792</v>
      </c>
      <c r="BA1067">
        <v>776.44423222541809</v>
      </c>
      <c r="BB1067">
        <v>681.96486043930054</v>
      </c>
      <c r="BC1067">
        <v>628.9088819026947</v>
      </c>
      <c r="BD1067">
        <v>862.9099006652832</v>
      </c>
      <c r="BE1067">
        <v>749.38010835647583</v>
      </c>
    </row>
    <row r="1068" spans="1:57" x14ac:dyDescent="0.25">
      <c r="A1068" t="s">
        <v>10</v>
      </c>
      <c r="B10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0.10697836223445692</v>
      </c>
      <c r="C1068">
        <v>44</v>
      </c>
      <c r="D1068">
        <v>0.9</v>
      </c>
      <c r="E1068">
        <v>0.9</v>
      </c>
      <c r="F1068">
        <v>256</v>
      </c>
      <c r="G1068">
        <v>3</v>
      </c>
      <c r="H1068">
        <v>2</v>
      </c>
      <c r="I1068">
        <v>1</v>
      </c>
      <c r="J1068">
        <v>0</v>
      </c>
      <c r="K1068">
        <v>1</v>
      </c>
      <c r="L1068" t="b">
        <v>0</v>
      </c>
      <c r="M10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68">
        <f>STANDARDIZE(HyperP_results[[#This Row],[Nparam]],AVERAGE(M:M),_xlfn.STDEV.S(M:M))</f>
        <v>1.1502148698299923</v>
      </c>
      <c r="O1068">
        <f>STANDARDIZE(HyperP_results[[#This Row],[AvgOACC]],AVERAGE(P:P),_xlfn.STDEV.S(P:P))</f>
        <v>-1.5523141078862914</v>
      </c>
      <c r="P1068">
        <v>0.92099951946179726</v>
      </c>
      <c r="Q1068">
        <f>_xlfn.STDEV.S(HyperP_results[[#This Row],[OACC Fold 1]:[OACC fold 5]])</f>
        <v>3.1230833831592435E-3</v>
      </c>
      <c r="R1068">
        <v>0.92448685384773799</v>
      </c>
      <c r="S1068">
        <v>0.91851445047024094</v>
      </c>
      <c r="T1068">
        <v>0.9170041875471957</v>
      </c>
      <c r="U1068">
        <v>0.92283929429532507</v>
      </c>
      <c r="V1068">
        <v>0.92215281114848635</v>
      </c>
      <c r="W1068">
        <f>STANDARDIZE(HyperP_results[[#This Row],[AvgROCAUC]],AVERAGE(Y:Y),_xlfn.STDEV.S(Y:Y))</f>
        <v>-1.6266138629035409</v>
      </c>
      <c r="X1068">
        <f>_xlfn.STDEV.S(HyperP_results[[#This Row],[ROC_AUC Fold 1]:[ROC_AUC Fold 5]])</f>
        <v>2.2713577455717284E-3</v>
      </c>
      <c r="Y1068">
        <v>0.98348267007571533</v>
      </c>
      <c r="Z1068">
        <v>0.98506923184806683</v>
      </c>
      <c r="AA1068">
        <v>0.98407669866771885</v>
      </c>
      <c r="AB1068">
        <v>0.97952555012299669</v>
      </c>
      <c r="AC1068">
        <v>0.98385645027416124</v>
      </c>
      <c r="AD1068">
        <v>0.98488541946563346</v>
      </c>
      <c r="AE1068">
        <v>0.9878555155434704</v>
      </c>
      <c r="AF1068">
        <v>0.97866981735068515</v>
      </c>
      <c r="AG1068">
        <v>0.98188016099328701</v>
      </c>
      <c r="AH1068">
        <v>0.99430511462618776</v>
      </c>
      <c r="AI1068">
        <v>0.98856200886258372</v>
      </c>
      <c r="AJ1068">
        <v>0.97830008969154558</v>
      </c>
      <c r="AK1068">
        <v>0.97945271193488981</v>
      </c>
      <c r="AL1068">
        <v>0.99151197042921901</v>
      </c>
      <c r="AM1068">
        <v>0.98519032680994245</v>
      </c>
      <c r="AN1068">
        <v>0.97131122225653843</v>
      </c>
      <c r="AO1068">
        <v>0.96811293292936496</v>
      </c>
      <c r="AP1068">
        <v>0.99335663972075072</v>
      </c>
      <c r="AQ1068">
        <v>0.98745640415510982</v>
      </c>
      <c r="AR1068">
        <v>0.97553464974747872</v>
      </c>
      <c r="AS1068">
        <v>0.97851311412107167</v>
      </c>
      <c r="AT1068">
        <v>0.99466089505053445</v>
      </c>
      <c r="AU1068">
        <v>0.98870402508204158</v>
      </c>
      <c r="AV1068">
        <v>0.97672474768235118</v>
      </c>
      <c r="AW1068">
        <v>0.98242484999702961</v>
      </c>
      <c r="AX1068">
        <v>0.99364995641470766</v>
      </c>
      <c r="AY1068">
        <v>754.66130180358891</v>
      </c>
      <c r="AZ1068">
        <f>_xlfn.STDEV.S(HyperP_results[[#This Row],[Train Time Fold 1]:[Train Time Fold 5]])</f>
        <v>32.301086809642982</v>
      </c>
      <c r="BA1068">
        <v>711.28731226921082</v>
      </c>
      <c r="BB1068">
        <v>731.19341158866882</v>
      </c>
      <c r="BC1068">
        <v>770.60373282432556</v>
      </c>
      <c r="BD1068">
        <v>789.90535998344421</v>
      </c>
      <c r="BE1068">
        <v>770.31669235229492</v>
      </c>
    </row>
    <row r="1069" spans="1:57" x14ac:dyDescent="0.25">
      <c r="A1069" t="s">
        <v>3</v>
      </c>
      <c r="B10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0.10693554607247985</v>
      </c>
      <c r="C1069">
        <v>44</v>
      </c>
      <c r="D1069">
        <v>0.9</v>
      </c>
      <c r="E1069">
        <v>0.999</v>
      </c>
      <c r="F1069">
        <v>256</v>
      </c>
      <c r="G1069">
        <v>3</v>
      </c>
      <c r="H1069">
        <v>2</v>
      </c>
      <c r="I1069">
        <v>1</v>
      </c>
      <c r="J1069">
        <v>0</v>
      </c>
      <c r="K1069">
        <v>1</v>
      </c>
      <c r="L1069" t="b">
        <v>0</v>
      </c>
      <c r="M10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69">
        <f>STANDARDIZE(HyperP_results[[#This Row],[Nparam]],AVERAGE(M:M),_xlfn.STDEV.S(M:M))</f>
        <v>1.1502148698299923</v>
      </c>
      <c r="O1069">
        <f>STANDARDIZE(HyperP_results[[#This Row],[AvgOACC]],AVERAGE(P:P),_xlfn.STDEV.S(P:P))</f>
        <v>-1.567830339691511</v>
      </c>
      <c r="P1069">
        <v>0.92056017024782033</v>
      </c>
      <c r="Q1069">
        <f>_xlfn.STDEV.S(HyperP_results[[#This Row],[OACC Fold 1]:[OACC fold 5]])</f>
        <v>2.3478325792361723E-3</v>
      </c>
      <c r="R1069">
        <v>0.92036795496670554</v>
      </c>
      <c r="S1069">
        <v>0.91775931900871832</v>
      </c>
      <c r="T1069">
        <v>0.92036795496670554</v>
      </c>
      <c r="U1069">
        <v>0.92428090890368642</v>
      </c>
      <c r="V1069">
        <v>0.92002471339328618</v>
      </c>
      <c r="W1069">
        <f>STANDARDIZE(HyperP_results[[#This Row],[AvgROCAUC]],AVERAGE(Y:Y),_xlfn.STDEV.S(Y:Y))</f>
        <v>-1.6118942036791977</v>
      </c>
      <c r="X1069">
        <f>_xlfn.STDEV.S(HyperP_results[[#This Row],[ROC_AUC Fold 1]:[ROC_AUC Fold 5]])</f>
        <v>3.1542826873776401E-4</v>
      </c>
      <c r="Y1069">
        <v>0.98357940588105186</v>
      </c>
      <c r="Z1069">
        <v>0.98406847539828624</v>
      </c>
      <c r="AA1069">
        <v>0.98340008256396816</v>
      </c>
      <c r="AB1069">
        <v>0.98343738741900266</v>
      </c>
      <c r="AC1069">
        <v>0.98328060180460541</v>
      </c>
      <c r="AD1069">
        <v>0.98371048221939716</v>
      </c>
      <c r="AE1069">
        <v>0.98766000092202044</v>
      </c>
      <c r="AF1069">
        <v>0.97673120976934236</v>
      </c>
      <c r="AG1069">
        <v>0.98013574526228242</v>
      </c>
      <c r="AH1069">
        <v>0.99390929077109214</v>
      </c>
      <c r="AI1069">
        <v>0.98708426861502319</v>
      </c>
      <c r="AJ1069">
        <v>0.9751913259165611</v>
      </c>
      <c r="AK1069">
        <v>0.98207412523020265</v>
      </c>
      <c r="AL1069">
        <v>0.99228800579750742</v>
      </c>
      <c r="AM1069">
        <v>0.98833947981460057</v>
      </c>
      <c r="AN1069">
        <v>0.97716928001611636</v>
      </c>
      <c r="AO1069">
        <v>0.9771175666844889</v>
      </c>
      <c r="AP1069">
        <v>0.99389612010179651</v>
      </c>
      <c r="AQ1069">
        <v>0.98656948031418901</v>
      </c>
      <c r="AR1069">
        <v>0.97379814439968493</v>
      </c>
      <c r="AS1069">
        <v>0.98100902988177996</v>
      </c>
      <c r="AT1069">
        <v>0.99488697957112848</v>
      </c>
      <c r="AU1069">
        <v>0.98763532048021441</v>
      </c>
      <c r="AV1069">
        <v>0.97360328192548717</v>
      </c>
      <c r="AW1069">
        <v>0.98203380264955742</v>
      </c>
      <c r="AX1069">
        <v>0.99299949483230043</v>
      </c>
      <c r="AY1069">
        <v>698.43401403427129</v>
      </c>
      <c r="AZ1069">
        <f>_xlfn.STDEV.S(HyperP_results[[#This Row],[Train Time Fold 1]:[Train Time Fold 5]])</f>
        <v>45.434922246857049</v>
      </c>
      <c r="BA1069">
        <v>659.40362739562988</v>
      </c>
      <c r="BB1069">
        <v>738.67148351669312</v>
      </c>
      <c r="BC1069">
        <v>660.41727542877197</v>
      </c>
      <c r="BD1069">
        <v>678.15967559814453</v>
      </c>
      <c r="BE1069">
        <v>755.5180082321167</v>
      </c>
    </row>
    <row r="1070" spans="1:57" x14ac:dyDescent="0.25">
      <c r="A1070" t="s">
        <v>11</v>
      </c>
      <c r="B10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0.10687087836810277</v>
      </c>
      <c r="C1070">
        <v>44</v>
      </c>
      <c r="D1070">
        <v>0.9</v>
      </c>
      <c r="E1070">
        <v>0.999</v>
      </c>
      <c r="F1070">
        <v>64</v>
      </c>
      <c r="G1070">
        <v>3</v>
      </c>
      <c r="H1070">
        <v>2</v>
      </c>
      <c r="I1070">
        <v>1</v>
      </c>
      <c r="J1070">
        <v>0</v>
      </c>
      <c r="K1070">
        <v>1</v>
      </c>
      <c r="L1070" t="b">
        <v>0</v>
      </c>
      <c r="M10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70">
        <f>STANDARDIZE(HyperP_results[[#This Row],[Nparam]],AVERAGE(M:M),_xlfn.STDEV.S(M:M))</f>
        <v>-0.75479967943132242</v>
      </c>
      <c r="O1070">
        <f>STANDARDIZE(HyperP_results[[#This Row],[AvgOACC]],AVERAGE(P:P),_xlfn.STDEV.S(P:P))</f>
        <v>-1.7268717156949591</v>
      </c>
      <c r="P1070">
        <v>0.91605684080455829</v>
      </c>
      <c r="Q1070">
        <f>_xlfn.STDEV.S(HyperP_results[[#This Row],[OACC Fold 1]:[OACC fold 5]])</f>
        <v>2.9739064770333144E-3</v>
      </c>
      <c r="R1070">
        <v>0.91254204709274389</v>
      </c>
      <c r="S1070">
        <v>0.91789661563808611</v>
      </c>
      <c r="T1070">
        <v>0.91364042012768587</v>
      </c>
      <c r="U1070">
        <v>0.91975012013455071</v>
      </c>
      <c r="V1070">
        <v>0.91645500102972477</v>
      </c>
      <c r="W1070">
        <f>STANDARDIZE(HyperP_results[[#This Row],[AvgROCAUC]],AVERAGE(Y:Y),_xlfn.STDEV.S(Y:Y))</f>
        <v>-1.8231543851892087</v>
      </c>
      <c r="X1070">
        <f>_xlfn.STDEV.S(HyperP_results[[#This Row],[ROC_AUC Fold 1]:[ROC_AUC Fold 5]])</f>
        <v>1.4720105884713042E-3</v>
      </c>
      <c r="Y1070">
        <v>0.98219102973168315</v>
      </c>
      <c r="Z1070">
        <v>0.98155839072055484</v>
      </c>
      <c r="AA1070">
        <v>0.98339026556375664</v>
      </c>
      <c r="AB1070">
        <v>0.98001074249257314</v>
      </c>
      <c r="AC1070">
        <v>0.98361965109143867</v>
      </c>
      <c r="AD1070">
        <v>0.98237609879009236</v>
      </c>
      <c r="AE1070">
        <v>0.98502546261602664</v>
      </c>
      <c r="AF1070">
        <v>0.97089605631236653</v>
      </c>
      <c r="AG1070">
        <v>0.98056607556585285</v>
      </c>
      <c r="AH1070">
        <v>0.99169434901015452</v>
      </c>
      <c r="AI1070">
        <v>0.98736362343991924</v>
      </c>
      <c r="AJ1070">
        <v>0.97569673888650654</v>
      </c>
      <c r="AK1070">
        <v>0.98060873730172871</v>
      </c>
      <c r="AL1070">
        <v>0.99248899854137362</v>
      </c>
      <c r="AM1070">
        <v>0.98573186913405508</v>
      </c>
      <c r="AN1070">
        <v>0.97243032981455102</v>
      </c>
      <c r="AO1070">
        <v>0.97160985861106164</v>
      </c>
      <c r="AP1070">
        <v>0.99219808043168323</v>
      </c>
      <c r="AQ1070">
        <v>0.98773545035392663</v>
      </c>
      <c r="AR1070">
        <v>0.9749399896162223</v>
      </c>
      <c r="AS1070">
        <v>0.97927627279748108</v>
      </c>
      <c r="AT1070">
        <v>0.99489548233691172</v>
      </c>
      <c r="AU1070">
        <v>0.98620522438369795</v>
      </c>
      <c r="AV1070">
        <v>0.97294696348569043</v>
      </c>
      <c r="AW1070">
        <v>0.98034003148577198</v>
      </c>
      <c r="AX1070">
        <v>0.99312910455937264</v>
      </c>
      <c r="AY1070">
        <v>622.2240031719208</v>
      </c>
      <c r="AZ1070">
        <f>_xlfn.STDEV.S(HyperP_results[[#This Row],[Train Time Fold 1]:[Train Time Fold 5]])</f>
        <v>17.333728989150522</v>
      </c>
      <c r="BA1070">
        <v>623.89622688293457</v>
      </c>
      <c r="BB1070">
        <v>617.78071618080139</v>
      </c>
      <c r="BC1070">
        <v>631.97484064102173</v>
      </c>
      <c r="BD1070">
        <v>641.75428175926208</v>
      </c>
      <c r="BE1070">
        <v>595.71395039558411</v>
      </c>
    </row>
    <row r="1071" spans="1:57" x14ac:dyDescent="0.25">
      <c r="A1071" t="s">
        <v>1</v>
      </c>
      <c r="B10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0.10620578098618169</v>
      </c>
      <c r="C1071">
        <v>48</v>
      </c>
      <c r="D1071">
        <v>0.85</v>
      </c>
      <c r="E1071">
        <v>0.9</v>
      </c>
      <c r="F1071">
        <v>128</v>
      </c>
      <c r="G1071">
        <v>3</v>
      </c>
      <c r="H1071">
        <v>4</v>
      </c>
      <c r="I1071">
        <v>1</v>
      </c>
      <c r="J1071">
        <v>0</v>
      </c>
      <c r="K1071">
        <v>1</v>
      </c>
      <c r="L1071" t="b">
        <v>0</v>
      </c>
      <c r="M10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71">
        <f>STANDARDIZE(HyperP_results[[#This Row],[Nparam]],AVERAGE(M:M),_xlfn.STDEV.S(M:M))</f>
        <v>-0.3727646876930587</v>
      </c>
      <c r="O1071">
        <f>STANDARDIZE(HyperP_results[[#This Row],[AvgOACC]],AVERAGE(P:P),_xlfn.STDEV.S(P:P))</f>
        <v>-1.6788683735475771</v>
      </c>
      <c r="P1071">
        <v>0.91741607743529896</v>
      </c>
      <c r="Q1071">
        <f>_xlfn.STDEV.S(HyperP_results[[#This Row],[OACC Fold 1]:[OACC fold 5]])</f>
        <v>1.6975716371083161E-3</v>
      </c>
      <c r="R1071">
        <v>0.91796526395277001</v>
      </c>
      <c r="S1071">
        <v>0.91624905608567309</v>
      </c>
      <c r="T1071">
        <v>0.91618040777098919</v>
      </c>
      <c r="U1071">
        <v>0.92016201002265396</v>
      </c>
      <c r="V1071">
        <v>0.91652364934440855</v>
      </c>
      <c r="W1071">
        <f>STANDARDIZE(HyperP_results[[#This Row],[AvgROCAUC]],AVERAGE(Y:Y),_xlfn.STDEV.S(Y:Y))</f>
        <v>-1.8011963380436551</v>
      </c>
      <c r="X1071">
        <f>_xlfn.STDEV.S(HyperP_results[[#This Row],[ROC_AUC Fold 1]:[ROC_AUC Fold 5]])</f>
        <v>1.0202717585775106E-3</v>
      </c>
      <c r="Y1071">
        <v>0.98233533533970496</v>
      </c>
      <c r="Z1071">
        <v>0.98127234115911854</v>
      </c>
      <c r="AA1071">
        <v>0.98374653208219254</v>
      </c>
      <c r="AB1071">
        <v>0.98252426903633816</v>
      </c>
      <c r="AC1071">
        <v>0.98272343735198353</v>
      </c>
      <c r="AD1071">
        <v>0.98141009706889193</v>
      </c>
      <c r="AE1071">
        <v>0.98592264827409537</v>
      </c>
      <c r="AF1071">
        <v>0.97289319299680133</v>
      </c>
      <c r="AG1071">
        <v>0.97675243569179604</v>
      </c>
      <c r="AH1071">
        <v>0.99234865981761222</v>
      </c>
      <c r="AI1071">
        <v>0.98748766219023831</v>
      </c>
      <c r="AJ1071">
        <v>0.97384124966763763</v>
      </c>
      <c r="AK1071">
        <v>0.98156418938988899</v>
      </c>
      <c r="AL1071">
        <v>0.99264624225724063</v>
      </c>
      <c r="AM1071">
        <v>0.98731069406726146</v>
      </c>
      <c r="AN1071">
        <v>0.97356587958817431</v>
      </c>
      <c r="AO1071">
        <v>0.97727514406225879</v>
      </c>
      <c r="AP1071">
        <v>0.99278133856628781</v>
      </c>
      <c r="AQ1071">
        <v>0.98708840613340321</v>
      </c>
      <c r="AR1071">
        <v>0.97608813027567365</v>
      </c>
      <c r="AS1071">
        <v>0.97605670409315037</v>
      </c>
      <c r="AT1071">
        <v>0.99340004404202875</v>
      </c>
      <c r="AU1071">
        <v>0.98749659305741788</v>
      </c>
      <c r="AV1071">
        <v>0.96977980021967392</v>
      </c>
      <c r="AW1071">
        <v>0.97658639279985737</v>
      </c>
      <c r="AX1071">
        <v>0.99113220416220726</v>
      </c>
      <c r="AY1071">
        <v>430.07338013648985</v>
      </c>
      <c r="AZ1071">
        <f>_xlfn.STDEV.S(HyperP_results[[#This Row],[Train Time Fold 1]:[Train Time Fold 5]])</f>
        <v>12.013497893233994</v>
      </c>
      <c r="BA1071">
        <v>425.22620582580566</v>
      </c>
      <c r="BB1071">
        <v>426.83626961708069</v>
      </c>
      <c r="BC1071">
        <v>436.9955530166626</v>
      </c>
      <c r="BD1071">
        <v>414.92658162117004</v>
      </c>
      <c r="BE1071">
        <v>446.38229060173035</v>
      </c>
    </row>
    <row r="1072" spans="1:57" x14ac:dyDescent="0.25">
      <c r="A1072" t="s">
        <v>11</v>
      </c>
      <c r="B10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0.10585163156852795</v>
      </c>
      <c r="C1072">
        <v>60</v>
      </c>
      <c r="D1072">
        <v>0.9</v>
      </c>
      <c r="E1072">
        <v>0.999</v>
      </c>
      <c r="F1072">
        <v>64</v>
      </c>
      <c r="G1072">
        <v>4</v>
      </c>
      <c r="H1072">
        <v>1</v>
      </c>
      <c r="I1072">
        <v>1</v>
      </c>
      <c r="J1072">
        <v>0</v>
      </c>
      <c r="K1072">
        <v>1</v>
      </c>
      <c r="L1072" t="b">
        <v>0</v>
      </c>
      <c r="M10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72">
        <f>STANDARDIZE(HyperP_results[[#This Row],[Nparam]],AVERAGE(M:M),_xlfn.STDEV.S(M:M))</f>
        <v>-0.71074234081033538</v>
      </c>
      <c r="O1072">
        <f>STANDARDIZE(HyperP_results[[#This Row],[AvgOACC]],AVERAGE(P:P),_xlfn.STDEV.S(P:P))</f>
        <v>-1.6890509006697485</v>
      </c>
      <c r="P1072">
        <v>0.91712775451362671</v>
      </c>
      <c r="Q1072">
        <f>_xlfn.STDEV.S(HyperP_results[[#This Row],[OACC Fold 1]:[OACC fold 5]])</f>
        <v>2.0122271941304401E-3</v>
      </c>
      <c r="R1072">
        <v>0.91858309878492483</v>
      </c>
      <c r="S1072">
        <v>0.91775931900871832</v>
      </c>
      <c r="T1072">
        <v>0.9188576920436603</v>
      </c>
      <c r="U1072">
        <v>0.91652364934440855</v>
      </c>
      <c r="V1072">
        <v>0.91391501338642134</v>
      </c>
      <c r="W1072">
        <f>STANDARDIZE(HyperP_results[[#This Row],[AvgROCAUC]],AVERAGE(Y:Y),_xlfn.STDEV.S(Y:Y))</f>
        <v>-1.857970051173867</v>
      </c>
      <c r="X1072">
        <f>_xlfn.STDEV.S(HyperP_results[[#This Row],[ROC_AUC Fold 1]:[ROC_AUC Fold 5]])</f>
        <v>7.5061684847204746E-4</v>
      </c>
      <c r="Y1072">
        <v>0.98196222542065781</v>
      </c>
      <c r="Z1072">
        <v>0.98302426258315012</v>
      </c>
      <c r="AA1072">
        <v>0.98173856465208509</v>
      </c>
      <c r="AB1072">
        <v>0.98227728248297252</v>
      </c>
      <c r="AC1072">
        <v>0.98178002752443183</v>
      </c>
      <c r="AD1072">
        <v>0.98099098986065003</v>
      </c>
      <c r="AE1072">
        <v>0.98757892870872577</v>
      </c>
      <c r="AF1072">
        <v>0.97616152773364784</v>
      </c>
      <c r="AG1072">
        <v>0.97927824065823077</v>
      </c>
      <c r="AH1072">
        <v>0.99146371148828794</v>
      </c>
      <c r="AI1072">
        <v>0.9867135990488145</v>
      </c>
      <c r="AJ1072">
        <v>0.97536404324450821</v>
      </c>
      <c r="AK1072">
        <v>0.97409998217786509</v>
      </c>
      <c r="AL1072">
        <v>0.99238258470406437</v>
      </c>
      <c r="AM1072">
        <v>0.98753849869229338</v>
      </c>
      <c r="AN1072">
        <v>0.9721107805386382</v>
      </c>
      <c r="AO1072">
        <v>0.97810988831462009</v>
      </c>
      <c r="AP1072">
        <v>0.99386129036020177</v>
      </c>
      <c r="AQ1072">
        <v>0.9856607983346537</v>
      </c>
      <c r="AR1072">
        <v>0.97373878207620745</v>
      </c>
      <c r="AS1072">
        <v>0.97678154517911253</v>
      </c>
      <c r="AT1072">
        <v>0.99241016124173931</v>
      </c>
      <c r="AU1072">
        <v>0.98573471428072668</v>
      </c>
      <c r="AV1072">
        <v>0.96940453627397183</v>
      </c>
      <c r="AW1072">
        <v>0.97847553911958662</v>
      </c>
      <c r="AX1072">
        <v>0.9909382922689004</v>
      </c>
      <c r="AY1072">
        <v>724.26998271942136</v>
      </c>
      <c r="AZ1072">
        <f>_xlfn.STDEV.S(HyperP_results[[#This Row],[Train Time Fold 1]:[Train Time Fold 5]])</f>
        <v>39.689077567869667</v>
      </c>
      <c r="BA1072">
        <v>739.09490418434143</v>
      </c>
      <c r="BB1072">
        <v>778.25824666023254</v>
      </c>
      <c r="BC1072">
        <v>727.53345656394958</v>
      </c>
      <c r="BD1072">
        <v>671.52524852752686</v>
      </c>
      <c r="BE1072">
        <v>704.93805766105652</v>
      </c>
    </row>
    <row r="1073" spans="1:57" x14ac:dyDescent="0.25">
      <c r="A1073" t="s">
        <v>3</v>
      </c>
      <c r="B10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0.10582772800521091</v>
      </c>
      <c r="C1073">
        <v>56</v>
      </c>
      <c r="D1073">
        <v>0.9</v>
      </c>
      <c r="E1073">
        <v>0.999</v>
      </c>
      <c r="F1073">
        <v>256</v>
      </c>
      <c r="G1073">
        <v>3</v>
      </c>
      <c r="H1073">
        <v>16</v>
      </c>
      <c r="I1073">
        <v>1</v>
      </c>
      <c r="J1073">
        <v>0</v>
      </c>
      <c r="K1073">
        <v>1</v>
      </c>
      <c r="L1073" t="b">
        <v>0</v>
      </c>
      <c r="M10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73">
        <f>STANDARDIZE(HyperP_results[[#This Row],[Nparam]],AVERAGE(M:M),_xlfn.STDEV.S(M:M))</f>
        <v>1.1502148698299923</v>
      </c>
      <c r="O1073">
        <f>STANDARDIZE(HyperP_results[[#This Row],[AvgOACC]],AVERAGE(P:P),_xlfn.STDEV.S(P:P))</f>
        <v>-1.5877105116919403</v>
      </c>
      <c r="P1073">
        <v>0.91999725406741262</v>
      </c>
      <c r="Q1073">
        <f>_xlfn.STDEV.S(HyperP_results[[#This Row],[OACC Fold 1]:[OACC fold 5]])</f>
        <v>2.8810218187597133E-3</v>
      </c>
      <c r="R1073">
        <v>0.91672959428846024</v>
      </c>
      <c r="S1073">
        <v>0.9216722729456992</v>
      </c>
      <c r="T1073">
        <v>0.91872039541429262</v>
      </c>
      <c r="U1073">
        <v>0.92407496395963484</v>
      </c>
      <c r="V1073">
        <v>0.91878904372897641</v>
      </c>
      <c r="W1073">
        <f>STANDARDIZE(HyperP_results[[#This Row],[AvgROCAUC]],AVERAGE(Y:Y),_xlfn.STDEV.S(Y:Y))</f>
        <v>-1.6031576555491682</v>
      </c>
      <c r="X1073">
        <f>_xlfn.STDEV.S(HyperP_results[[#This Row],[ROC_AUC Fold 1]:[ROC_AUC Fold 5]])</f>
        <v>9.3496292438033596E-4</v>
      </c>
      <c r="Y1073">
        <v>0.98363682140992648</v>
      </c>
      <c r="Z1073">
        <v>0.98380055348584194</v>
      </c>
      <c r="AA1073">
        <v>0.98502915928884993</v>
      </c>
      <c r="AB1073">
        <v>0.98318619755047398</v>
      </c>
      <c r="AC1073">
        <v>0.9836829064786129</v>
      </c>
      <c r="AD1073">
        <v>0.98248529024585363</v>
      </c>
      <c r="AE1073">
        <v>0.98708509804761213</v>
      </c>
      <c r="AF1073">
        <v>0.97390109340733821</v>
      </c>
      <c r="AG1073">
        <v>0.9838073278678785</v>
      </c>
      <c r="AH1073">
        <v>0.99285761929107508</v>
      </c>
      <c r="AI1073">
        <v>0.98841305820089898</v>
      </c>
      <c r="AJ1073">
        <v>0.9774555004766019</v>
      </c>
      <c r="AK1073">
        <v>0.98218848393037494</v>
      </c>
      <c r="AL1073">
        <v>0.99430803027053549</v>
      </c>
      <c r="AM1073">
        <v>0.98672698570501882</v>
      </c>
      <c r="AN1073">
        <v>0.97335912983647399</v>
      </c>
      <c r="AO1073">
        <v>0.98013797302916894</v>
      </c>
      <c r="AP1073">
        <v>0.99313312613778348</v>
      </c>
      <c r="AQ1073">
        <v>0.98754578033885976</v>
      </c>
      <c r="AR1073">
        <v>0.97691879545217197</v>
      </c>
      <c r="AS1073">
        <v>0.98055872393512744</v>
      </c>
      <c r="AT1073">
        <v>0.99323968360289294</v>
      </c>
      <c r="AU1073">
        <v>0.98727730458327101</v>
      </c>
      <c r="AV1073">
        <v>0.97568970280324951</v>
      </c>
      <c r="AW1073">
        <v>0.97609108596209826</v>
      </c>
      <c r="AX1073">
        <v>0.99338331140328329</v>
      </c>
      <c r="AY1073">
        <v>800.13639917373655</v>
      </c>
      <c r="AZ1073">
        <f>_xlfn.STDEV.S(HyperP_results[[#This Row],[Train Time Fold 1]:[Train Time Fold 5]])</f>
        <v>68.619993553110874</v>
      </c>
      <c r="BA1073">
        <v>715.30662512779236</v>
      </c>
      <c r="BB1073">
        <v>768.52497792243958</v>
      </c>
      <c r="BC1073">
        <v>821.40570902824402</v>
      </c>
      <c r="BD1073">
        <v>900.91169285774231</v>
      </c>
      <c r="BE1073">
        <v>794.5329909324646</v>
      </c>
    </row>
    <row r="1074" spans="1:57" x14ac:dyDescent="0.25">
      <c r="A1074" t="s">
        <v>4</v>
      </c>
      <c r="B10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0.10578705066869268</v>
      </c>
      <c r="C1074">
        <v>32</v>
      </c>
      <c r="D1074">
        <v>0.85</v>
      </c>
      <c r="E1074">
        <v>0.9</v>
      </c>
      <c r="F1074">
        <v>256</v>
      </c>
      <c r="G1074">
        <v>2</v>
      </c>
      <c r="H1074">
        <v>8</v>
      </c>
      <c r="I1074">
        <v>1</v>
      </c>
      <c r="J1074">
        <v>0</v>
      </c>
      <c r="K1074">
        <v>1</v>
      </c>
      <c r="L1074" t="b">
        <v>0</v>
      </c>
      <c r="M10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74">
        <f>STANDARDIZE(HyperP_results[[#This Row],[Nparam]],AVERAGE(M:M),_xlfn.STDEV.S(M:M))</f>
        <v>0.47159186523651059</v>
      </c>
      <c r="O1074">
        <f>STANDARDIZE(HyperP_results[[#This Row],[AvgOACC]],AVERAGE(P:P),_xlfn.STDEV.S(P:P))</f>
        <v>-1.6279557379367167</v>
      </c>
      <c r="P1074">
        <v>0.9188576920436603</v>
      </c>
      <c r="Q1074">
        <f>_xlfn.STDEV.S(HyperP_results[[#This Row],[OACC Fold 1]:[OACC fold 5]])</f>
        <v>2.5936892273374776E-3</v>
      </c>
      <c r="R1074">
        <v>0.91624905608567309</v>
      </c>
      <c r="S1074">
        <v>0.92201551451911856</v>
      </c>
      <c r="T1074">
        <v>0.92112308642822815</v>
      </c>
      <c r="U1074">
        <v>0.91672959428846024</v>
      </c>
      <c r="V1074">
        <v>0.91817120889682158</v>
      </c>
      <c r="W1074">
        <f>STANDARDIZE(HyperP_results[[#This Row],[AvgROCAUC]],AVERAGE(Y:Y),_xlfn.STDEV.S(Y:Y))</f>
        <v>-1.6932660810686353</v>
      </c>
      <c r="X1074">
        <f>_xlfn.STDEV.S(HyperP_results[[#This Row],[ROC_AUC Fold 1]:[ROC_AUC Fold 5]])</f>
        <v>3.2266347385706361E-4</v>
      </c>
      <c r="Y1074">
        <v>0.98304463982627832</v>
      </c>
      <c r="Z1074">
        <v>0.98332167990280162</v>
      </c>
      <c r="AA1074">
        <v>0.98325769572895272</v>
      </c>
      <c r="AB1074">
        <v>0.98325693553935423</v>
      </c>
      <c r="AC1074">
        <v>0.98265769252350388</v>
      </c>
      <c r="AD1074">
        <v>0.98272919543677872</v>
      </c>
      <c r="AE1074">
        <v>0.98699238484437624</v>
      </c>
      <c r="AF1074">
        <v>0.97464217813437137</v>
      </c>
      <c r="AG1074">
        <v>0.98108930374858916</v>
      </c>
      <c r="AH1074">
        <v>0.99232359676644399</v>
      </c>
      <c r="AI1074">
        <v>0.98787768839837919</v>
      </c>
      <c r="AJ1074">
        <v>0.97341462231416021</v>
      </c>
      <c r="AK1074">
        <v>0.98076917364700289</v>
      </c>
      <c r="AL1074">
        <v>0.99183126939226651</v>
      </c>
      <c r="AM1074">
        <v>0.98772852555626478</v>
      </c>
      <c r="AN1074">
        <v>0.9754742505275209</v>
      </c>
      <c r="AO1074">
        <v>0.97721165270599408</v>
      </c>
      <c r="AP1074">
        <v>0.99358044055931882</v>
      </c>
      <c r="AQ1074">
        <v>0.98657712845422507</v>
      </c>
      <c r="AR1074">
        <v>0.97424586148692438</v>
      </c>
      <c r="AS1074">
        <v>0.97798387096774186</v>
      </c>
      <c r="AT1074">
        <v>0.99327120990507878</v>
      </c>
      <c r="AU1074">
        <v>0.98643313509894459</v>
      </c>
      <c r="AV1074">
        <v>0.97195676437934708</v>
      </c>
      <c r="AW1074">
        <v>0.98067631289728519</v>
      </c>
      <c r="AX1074">
        <v>0.99335580667950862</v>
      </c>
      <c r="AY1074">
        <v>531.27744760513303</v>
      </c>
      <c r="AZ1074">
        <f>_xlfn.STDEV.S(HyperP_results[[#This Row],[Train Time Fold 1]:[Train Time Fold 5]])</f>
        <v>43.349588931234059</v>
      </c>
      <c r="BA1074">
        <v>469.24087834358215</v>
      </c>
      <c r="BB1074">
        <v>586.61375260353088</v>
      </c>
      <c r="BC1074">
        <v>543.55459308624268</v>
      </c>
      <c r="BD1074">
        <v>543.31846690177917</v>
      </c>
      <c r="BE1074">
        <v>513.6595470905304</v>
      </c>
    </row>
    <row r="1075" spans="1:57" x14ac:dyDescent="0.25">
      <c r="A1075" t="s">
        <v>10</v>
      </c>
      <c r="B10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0.10574777816189011</v>
      </c>
      <c r="C1075">
        <v>20</v>
      </c>
      <c r="D1075">
        <v>0.9</v>
      </c>
      <c r="E1075">
        <v>0.9</v>
      </c>
      <c r="F1075">
        <v>256</v>
      </c>
      <c r="G1075">
        <v>2</v>
      </c>
      <c r="H1075">
        <v>1</v>
      </c>
      <c r="I1075">
        <v>1</v>
      </c>
      <c r="J1075">
        <v>0</v>
      </c>
      <c r="K1075">
        <v>1</v>
      </c>
      <c r="L1075" t="b">
        <v>0</v>
      </c>
      <c r="M10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75">
        <f>STANDARDIZE(HyperP_results[[#This Row],[Nparam]],AVERAGE(M:M),_xlfn.STDEV.S(M:M))</f>
        <v>0.47159186523651059</v>
      </c>
      <c r="O1075">
        <f>STANDARDIZE(HyperP_results[[#This Row],[AvgOACC]],AVERAGE(P:P),_xlfn.STDEV.S(P:P))</f>
        <v>-1.6541393791080203</v>
      </c>
      <c r="P1075">
        <v>0.91811629024507435</v>
      </c>
      <c r="Q1075">
        <f>_xlfn.STDEV.S(HyperP_results[[#This Row],[OACC Fold 1]:[OACC fold 5]])</f>
        <v>3.9199930904158823E-3</v>
      </c>
      <c r="R1075">
        <v>0.92338848081279601</v>
      </c>
      <c r="S1075">
        <v>0.92119173474291205</v>
      </c>
      <c r="T1075">
        <v>0.91453284821857628</v>
      </c>
      <c r="U1075">
        <v>0.91583716619756983</v>
      </c>
      <c r="V1075">
        <v>0.91563122125351826</v>
      </c>
      <c r="W1075">
        <f>STANDARDIZE(HyperP_results[[#This Row],[AvgROCAUC]],AVERAGE(Y:Y),_xlfn.STDEV.S(Y:Y))</f>
        <v>-1.6680617162680949</v>
      </c>
      <c r="X1075">
        <f>_xlfn.STDEV.S(HyperP_results[[#This Row],[ROC_AUC Fold 1]:[ROC_AUC Fold 5]])</f>
        <v>1.0597502714147387E-3</v>
      </c>
      <c r="Y1075">
        <v>0.98321027983803511</v>
      </c>
      <c r="Z1075">
        <v>0.98359243705213417</v>
      </c>
      <c r="AA1075">
        <v>0.98480079611647309</v>
      </c>
      <c r="AB1075">
        <v>0.98293709887097513</v>
      </c>
      <c r="AC1075">
        <v>0.98197470257605601</v>
      </c>
      <c r="AD1075">
        <v>0.98274636457453679</v>
      </c>
      <c r="AE1075">
        <v>0.98811045997438018</v>
      </c>
      <c r="AF1075">
        <v>0.97699597017589468</v>
      </c>
      <c r="AG1075">
        <v>0.97807090239410677</v>
      </c>
      <c r="AH1075">
        <v>0.99349295686610128</v>
      </c>
      <c r="AI1075">
        <v>0.98889198800910527</v>
      </c>
      <c r="AJ1075">
        <v>0.97488610803128162</v>
      </c>
      <c r="AK1075">
        <v>0.9834711949741578</v>
      </c>
      <c r="AL1075">
        <v>0.99341172098220043</v>
      </c>
      <c r="AM1075">
        <v>0.98756213752108046</v>
      </c>
      <c r="AN1075">
        <v>0.97364286915181131</v>
      </c>
      <c r="AO1075">
        <v>0.97933278381750133</v>
      </c>
      <c r="AP1075">
        <v>0.99202780967432036</v>
      </c>
      <c r="AQ1075">
        <v>0.98697528503065135</v>
      </c>
      <c r="AR1075">
        <v>0.9724128136704433</v>
      </c>
      <c r="AS1075">
        <v>0.97767317174597523</v>
      </c>
      <c r="AT1075">
        <v>0.99198025450961136</v>
      </c>
      <c r="AU1075">
        <v>0.9863204094233573</v>
      </c>
      <c r="AV1075">
        <v>0.97407382925129404</v>
      </c>
      <c r="AW1075">
        <v>0.97907421434087794</v>
      </c>
      <c r="AX1075">
        <v>0.99236720216664243</v>
      </c>
      <c r="AY1075">
        <v>616.57008948326109</v>
      </c>
      <c r="AZ1075">
        <f>_xlfn.STDEV.S(HyperP_results[[#This Row],[Train Time Fold 1]:[Train Time Fold 5]])</f>
        <v>39.629669174353843</v>
      </c>
      <c r="BA1075">
        <v>619.36887669563293</v>
      </c>
      <c r="BB1075">
        <v>606.41703772544861</v>
      </c>
      <c r="BC1075">
        <v>555.45674657821655</v>
      </c>
      <c r="BD1075">
        <v>644.00765419006348</v>
      </c>
      <c r="BE1075">
        <v>657.60013222694397</v>
      </c>
    </row>
    <row r="1076" spans="1:57" x14ac:dyDescent="0.25">
      <c r="A1076" t="s">
        <v>2</v>
      </c>
      <c r="B10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0.10574104356210592</v>
      </c>
      <c r="C1076">
        <v>48</v>
      </c>
      <c r="D1076">
        <v>0.9</v>
      </c>
      <c r="E1076">
        <v>0.999</v>
      </c>
      <c r="F1076">
        <v>128</v>
      </c>
      <c r="G1076">
        <v>3</v>
      </c>
      <c r="H1076">
        <v>4</v>
      </c>
      <c r="I1076">
        <v>1</v>
      </c>
      <c r="J1076">
        <v>0</v>
      </c>
      <c r="K1076">
        <v>1</v>
      </c>
      <c r="L1076" t="b">
        <v>0</v>
      </c>
      <c r="M10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76">
        <f>STANDARDIZE(HyperP_results[[#This Row],[Nparam]],AVERAGE(M:M),_xlfn.STDEV.S(M:M))</f>
        <v>-0.3727646876930587</v>
      </c>
      <c r="O1076">
        <f>STANDARDIZE(HyperP_results[[#This Row],[AvgOACC]],AVERAGE(P:P),_xlfn.STDEV.S(P:P))</f>
        <v>-1.7457821232075663</v>
      </c>
      <c r="P1076">
        <v>0.91552138395002403</v>
      </c>
      <c r="Q1076">
        <f>_xlfn.STDEV.S(HyperP_results[[#This Row],[OACC Fold 1]:[OACC fold 5]])</f>
        <v>1.4551175846800311E-3</v>
      </c>
      <c r="R1076">
        <v>0.91508203473604721</v>
      </c>
      <c r="S1076">
        <v>0.91432690327452459</v>
      </c>
      <c r="T1076">
        <v>0.91666094597377634</v>
      </c>
      <c r="U1076">
        <v>0.91741607743529896</v>
      </c>
      <c r="V1076">
        <v>0.91412095833047302</v>
      </c>
      <c r="W1076">
        <f>STANDARDIZE(HyperP_results[[#This Row],[AvgROCAUC]],AVERAGE(Y:Y),_xlfn.STDEV.S(Y:Y))</f>
        <v>-1.7391391014672484</v>
      </c>
      <c r="X1076">
        <f>_xlfn.STDEV.S(HyperP_results[[#This Row],[ROC_AUC Fold 1]:[ROC_AUC Fold 5]])</f>
        <v>6.3674333797295133E-4</v>
      </c>
      <c r="Y1076">
        <v>0.98274316793050642</v>
      </c>
      <c r="Z1076">
        <v>0.98359836708689119</v>
      </c>
      <c r="AA1076">
        <v>0.98271874401480608</v>
      </c>
      <c r="AB1076">
        <v>0.98312550237597274</v>
      </c>
      <c r="AC1076">
        <v>0.98207412706672903</v>
      </c>
      <c r="AD1076">
        <v>0.98219909910813341</v>
      </c>
      <c r="AE1076">
        <v>0.98803199179363255</v>
      </c>
      <c r="AF1076">
        <v>0.97548891520630898</v>
      </c>
      <c r="AG1076">
        <v>0.98034723459870488</v>
      </c>
      <c r="AH1076">
        <v>0.99188584795641477</v>
      </c>
      <c r="AI1076">
        <v>0.98645040851483912</v>
      </c>
      <c r="AJ1076">
        <v>0.97308785179490487</v>
      </c>
      <c r="AK1076">
        <v>0.9791572729162954</v>
      </c>
      <c r="AL1076">
        <v>0.9929126287386244</v>
      </c>
      <c r="AM1076">
        <v>0.98764436708217385</v>
      </c>
      <c r="AN1076">
        <v>0.97307622374152247</v>
      </c>
      <c r="AO1076">
        <v>0.97966828551060425</v>
      </c>
      <c r="AP1076">
        <v>0.9934887916598899</v>
      </c>
      <c r="AQ1076">
        <v>0.98667000561506579</v>
      </c>
      <c r="AR1076">
        <v>0.97318320923904389</v>
      </c>
      <c r="AS1076">
        <v>0.97665081239232454</v>
      </c>
      <c r="AT1076">
        <v>0.99361172269424392</v>
      </c>
      <c r="AU1076">
        <v>0.98713628175400681</v>
      </c>
      <c r="AV1076">
        <v>0.97244077284338493</v>
      </c>
      <c r="AW1076">
        <v>0.98117277074793552</v>
      </c>
      <c r="AX1076">
        <v>0.99010091346706541</v>
      </c>
      <c r="AY1076">
        <v>418.04376759529111</v>
      </c>
      <c r="AZ1076">
        <f>_xlfn.STDEV.S(HyperP_results[[#This Row],[Train Time Fold 1]:[Train Time Fold 5]])</f>
        <v>38.785455978864128</v>
      </c>
      <c r="BA1076">
        <v>377.18026518821716</v>
      </c>
      <c r="BB1076">
        <v>426.74381947517395</v>
      </c>
      <c r="BC1076">
        <v>437.84082818031311</v>
      </c>
      <c r="BD1076">
        <v>467.83511686325073</v>
      </c>
      <c r="BE1076">
        <v>380.61880826950073</v>
      </c>
    </row>
    <row r="1077" spans="1:57" x14ac:dyDescent="0.25">
      <c r="A1077" t="s">
        <v>10</v>
      </c>
      <c r="B10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0.10489354195727242</v>
      </c>
      <c r="C1077">
        <v>40</v>
      </c>
      <c r="D1077">
        <v>0.9</v>
      </c>
      <c r="E1077">
        <v>0.9</v>
      </c>
      <c r="F1077">
        <v>256</v>
      </c>
      <c r="G1077">
        <v>3</v>
      </c>
      <c r="H1077">
        <v>1</v>
      </c>
      <c r="I1077">
        <v>1</v>
      </c>
      <c r="J1077">
        <v>0</v>
      </c>
      <c r="K1077">
        <v>1</v>
      </c>
      <c r="L1077" t="b">
        <v>0</v>
      </c>
      <c r="M10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77">
        <f>STANDARDIZE(HyperP_results[[#This Row],[Nparam]],AVERAGE(M:M),_xlfn.STDEV.S(M:M))</f>
        <v>1.1502148698299923</v>
      </c>
      <c r="O1077">
        <f>STANDARDIZE(HyperP_results[[#This Row],[AvgOACC]],AVERAGE(P:P),_xlfn.STDEV.S(P:P))</f>
        <v>-1.643471969741932</v>
      </c>
      <c r="P1077">
        <v>0.91841834282968349</v>
      </c>
      <c r="Q1077">
        <f>_xlfn.STDEV.S(HyperP_results[[#This Row],[OACC Fold 1]:[OACC fold 5]])</f>
        <v>2.033311628813885E-3</v>
      </c>
      <c r="R1077">
        <v>0.915219331365415</v>
      </c>
      <c r="S1077">
        <v>0.91844580215555705</v>
      </c>
      <c r="T1077">
        <v>0.92057389991075722</v>
      </c>
      <c r="U1077">
        <v>0.91968147181986681</v>
      </c>
      <c r="V1077">
        <v>0.91817120889682158</v>
      </c>
      <c r="W1077">
        <f>STANDARDIZE(HyperP_results[[#This Row],[AvgROCAUC]],AVERAGE(Y:Y),_xlfn.STDEV.S(Y:Y))</f>
        <v>-1.5577607287278665</v>
      </c>
      <c r="X1077">
        <f>_xlfn.STDEV.S(HyperP_results[[#This Row],[ROC_AUC Fold 1]:[ROC_AUC Fold 5]])</f>
        <v>6.2259735258896444E-4</v>
      </c>
      <c r="Y1077">
        <v>0.98393516447676865</v>
      </c>
      <c r="Z1077">
        <v>0.98465316681487802</v>
      </c>
      <c r="AA1077">
        <v>0.98456466346505567</v>
      </c>
      <c r="AB1077">
        <v>0.98361341447121531</v>
      </c>
      <c r="AC1077">
        <v>0.98335480708608125</v>
      </c>
      <c r="AD1077">
        <v>0.98348977054661335</v>
      </c>
      <c r="AE1077">
        <v>0.98873627650736351</v>
      </c>
      <c r="AF1077">
        <v>0.97279846509695345</v>
      </c>
      <c r="AG1077">
        <v>0.98406181310521001</v>
      </c>
      <c r="AH1077">
        <v>0.9930877684784204</v>
      </c>
      <c r="AI1077">
        <v>0.98878056434979156</v>
      </c>
      <c r="AJ1077">
        <v>0.97752113972698507</v>
      </c>
      <c r="AK1077">
        <v>0.98130220400403967</v>
      </c>
      <c r="AL1077">
        <v>0.99173689156463007</v>
      </c>
      <c r="AM1077">
        <v>0.98932504826622558</v>
      </c>
      <c r="AN1077">
        <v>0.97720172006313222</v>
      </c>
      <c r="AO1077">
        <v>0.97721425176736176</v>
      </c>
      <c r="AP1077">
        <v>0.9938721055335713</v>
      </c>
      <c r="AQ1077">
        <v>0.98800805398333058</v>
      </c>
      <c r="AR1077">
        <v>0.97555751701806359</v>
      </c>
      <c r="AS1077">
        <v>0.97643033772945997</v>
      </c>
      <c r="AT1077">
        <v>0.99304475195220354</v>
      </c>
      <c r="AU1077">
        <v>0.98689213923588426</v>
      </c>
      <c r="AV1077">
        <v>0.97683502902939834</v>
      </c>
      <c r="AW1077">
        <v>0.97912790352284207</v>
      </c>
      <c r="AX1077">
        <v>0.99221946661116134</v>
      </c>
      <c r="AY1077">
        <v>835.87747731208799</v>
      </c>
      <c r="AZ1077">
        <f>_xlfn.STDEV.S(HyperP_results[[#This Row],[Train Time Fold 1]:[Train Time Fold 5]])</f>
        <v>36.559808088022812</v>
      </c>
      <c r="BA1077">
        <v>777.13556456565857</v>
      </c>
      <c r="BB1077">
        <v>855.64718890190125</v>
      </c>
      <c r="BC1077">
        <v>836.19091629981995</v>
      </c>
      <c r="BD1077">
        <v>835.74309372901917</v>
      </c>
      <c r="BE1077">
        <v>874.67062306404114</v>
      </c>
    </row>
    <row r="1078" spans="1:57" x14ac:dyDescent="0.25">
      <c r="A1078" t="s">
        <v>11</v>
      </c>
      <c r="B10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0.103957351289807</v>
      </c>
      <c r="C1078">
        <v>84</v>
      </c>
      <c r="D1078">
        <v>0.9</v>
      </c>
      <c r="E1078">
        <v>0.999</v>
      </c>
      <c r="F1078">
        <v>64</v>
      </c>
      <c r="G1078">
        <v>5</v>
      </c>
      <c r="H1078">
        <v>2</v>
      </c>
      <c r="I1078">
        <v>1</v>
      </c>
      <c r="J1078">
        <v>0</v>
      </c>
      <c r="K1078">
        <v>1</v>
      </c>
      <c r="L1078" t="b">
        <v>0</v>
      </c>
      <c r="M10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078">
        <f>STANDARDIZE(HyperP_results[[#This Row],[Nparam]],AVERAGE(M:M),_xlfn.STDEV.S(M:M))</f>
        <v>-0.66668500218934845</v>
      </c>
      <c r="O1078">
        <f>STANDARDIZE(HyperP_results[[#This Row],[AvgOACC]],AVERAGE(P:P),_xlfn.STDEV.S(P:P))</f>
        <v>-1.7535402391101722</v>
      </c>
      <c r="P1078">
        <v>0.91530170934303567</v>
      </c>
      <c r="Q1078">
        <f>_xlfn.STDEV.S(HyperP_results[[#This Row],[OACC Fold 1]:[OACC fold 5]])</f>
        <v>1.542984454955559E-3</v>
      </c>
      <c r="R1078">
        <v>0.91370906844236977</v>
      </c>
      <c r="S1078">
        <v>0.91727878080593117</v>
      </c>
      <c r="T1078">
        <v>0.91659229765909245</v>
      </c>
      <c r="U1078">
        <v>0.91439555158920849</v>
      </c>
      <c r="V1078">
        <v>0.91453284821857628</v>
      </c>
      <c r="W1078">
        <f>STANDARDIZE(HyperP_results[[#This Row],[AvgROCAUC]],AVERAGE(Y:Y),_xlfn.STDEV.S(Y:Y))</f>
        <v>-1.7987315437122091</v>
      </c>
      <c r="X1078">
        <f>_xlfn.STDEV.S(HyperP_results[[#This Row],[ROC_AUC Fold 1]:[ROC_AUC Fold 5]])</f>
        <v>1.0311412646544092E-3</v>
      </c>
      <c r="Y1078">
        <v>0.98235153366746564</v>
      </c>
      <c r="Z1078">
        <v>0.98306849415259256</v>
      </c>
      <c r="AA1078">
        <v>0.98291623564525887</v>
      </c>
      <c r="AB1078">
        <v>0.98218093087780678</v>
      </c>
      <c r="AC1078">
        <v>0.9806183458883232</v>
      </c>
      <c r="AD1078">
        <v>0.98297366177334677</v>
      </c>
      <c r="AE1078">
        <v>0.98726110171408998</v>
      </c>
      <c r="AF1078">
        <v>0.9758332018696726</v>
      </c>
      <c r="AG1078">
        <v>0.97869074140081991</v>
      </c>
      <c r="AH1078">
        <v>0.99329397491144067</v>
      </c>
      <c r="AI1078">
        <v>0.98805939200276527</v>
      </c>
      <c r="AJ1078">
        <v>0.9731169959923951</v>
      </c>
      <c r="AK1078">
        <v>0.97969620685558123</v>
      </c>
      <c r="AL1078">
        <v>0.99175281988769348</v>
      </c>
      <c r="AM1078">
        <v>0.9874668009961679</v>
      </c>
      <c r="AN1078">
        <v>0.97432940571759541</v>
      </c>
      <c r="AO1078">
        <v>0.97570419711281409</v>
      </c>
      <c r="AP1078">
        <v>0.99353032881976266</v>
      </c>
      <c r="AQ1078">
        <v>0.9865167534773962</v>
      </c>
      <c r="AR1078">
        <v>0.9718388914687861</v>
      </c>
      <c r="AS1078">
        <v>0.97458481851125767</v>
      </c>
      <c r="AT1078">
        <v>0.99149393077749015</v>
      </c>
      <c r="AU1078">
        <v>0.98697768652733353</v>
      </c>
      <c r="AV1078">
        <v>0.97451117737373383</v>
      </c>
      <c r="AW1078">
        <v>0.97996168240955273</v>
      </c>
      <c r="AX1078">
        <v>0.99220361010199809</v>
      </c>
      <c r="AY1078">
        <v>604.444321346283</v>
      </c>
      <c r="AZ1078">
        <f>_xlfn.STDEV.S(HyperP_results[[#This Row],[Train Time Fold 1]:[Train Time Fold 5]])</f>
        <v>60.804193996433987</v>
      </c>
      <c r="BA1078">
        <v>660.18455696105957</v>
      </c>
      <c r="BB1078">
        <v>594.23377752304077</v>
      </c>
      <c r="BC1078">
        <v>504.08787298202515</v>
      </c>
      <c r="BD1078">
        <v>630.63958382606506</v>
      </c>
      <c r="BE1078">
        <v>633.07581543922424</v>
      </c>
    </row>
    <row r="1079" spans="1:57" x14ac:dyDescent="0.25">
      <c r="A1079" t="s">
        <v>8</v>
      </c>
      <c r="B10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0.10356390696713554</v>
      </c>
      <c r="C1079">
        <v>40</v>
      </c>
      <c r="D1079">
        <v>0.9</v>
      </c>
      <c r="E1079">
        <v>0.9</v>
      </c>
      <c r="F1079">
        <v>64</v>
      </c>
      <c r="G1079">
        <v>3</v>
      </c>
      <c r="H1079">
        <v>1</v>
      </c>
      <c r="I1079">
        <v>1</v>
      </c>
      <c r="J1079">
        <v>0</v>
      </c>
      <c r="K1079">
        <v>1</v>
      </c>
      <c r="L1079" t="b">
        <v>0</v>
      </c>
      <c r="M10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79">
        <f>STANDARDIZE(HyperP_results[[#This Row],[Nparam]],AVERAGE(M:M),_xlfn.STDEV.S(M:M))</f>
        <v>-0.75479967943132242</v>
      </c>
      <c r="O1079">
        <f>STANDARDIZE(HyperP_results[[#This Row],[AvgOACC]],AVERAGE(P:P),_xlfn.STDEV.S(P:P))</f>
        <v>-1.7472367699393057</v>
      </c>
      <c r="P1079">
        <v>0.91548019496121369</v>
      </c>
      <c r="Q1079">
        <f>_xlfn.STDEV.S(HyperP_results[[#This Row],[OACC Fold 1]:[OACC fold 5]])</f>
        <v>9.6889016348606673E-4</v>
      </c>
      <c r="R1079">
        <v>0.91453284821857628</v>
      </c>
      <c r="S1079">
        <v>0.91686689091782791</v>
      </c>
      <c r="T1079">
        <v>0.915219331365415</v>
      </c>
      <c r="U1079">
        <v>0.91604311114162151</v>
      </c>
      <c r="V1079">
        <v>0.91473879316262785</v>
      </c>
      <c r="W1079">
        <f>STANDARDIZE(HyperP_results[[#This Row],[AvgROCAUC]],AVERAGE(Y:Y),_xlfn.STDEV.S(Y:Y))</f>
        <v>-1.8237702124254362</v>
      </c>
      <c r="X1079">
        <f>_xlfn.STDEV.S(HyperP_results[[#This Row],[ROC_AUC Fold 1]:[ROC_AUC Fold 5]])</f>
        <v>9.0644353021664527E-4</v>
      </c>
      <c r="Y1079">
        <v>0.98218698259018777</v>
      </c>
      <c r="Z1079">
        <v>0.98324342131250653</v>
      </c>
      <c r="AA1079">
        <v>0.98165775242104447</v>
      </c>
      <c r="AB1079">
        <v>0.98091669233198175</v>
      </c>
      <c r="AC1079">
        <v>0.98253995468303357</v>
      </c>
      <c r="AD1079">
        <v>0.98257709220237321</v>
      </c>
      <c r="AE1079">
        <v>0.98752149532421862</v>
      </c>
      <c r="AF1079">
        <v>0.97313571567706003</v>
      </c>
      <c r="AG1079">
        <v>0.9833285065050793</v>
      </c>
      <c r="AH1079">
        <v>0.99296847122741616</v>
      </c>
      <c r="AI1079">
        <v>0.98691138978760162</v>
      </c>
      <c r="AJ1079">
        <v>0.97502840355714759</v>
      </c>
      <c r="AK1079">
        <v>0.97560862591338438</v>
      </c>
      <c r="AL1079">
        <v>0.99205508459361469</v>
      </c>
      <c r="AM1079">
        <v>0.98728601362545554</v>
      </c>
      <c r="AN1079">
        <v>0.97100215304147663</v>
      </c>
      <c r="AO1079">
        <v>0.9753293382047169</v>
      </c>
      <c r="AP1079">
        <v>0.99275728090972248</v>
      </c>
      <c r="AQ1079">
        <v>0.98719740900690511</v>
      </c>
      <c r="AR1079">
        <v>0.97310047971275004</v>
      </c>
      <c r="AS1079">
        <v>0.97889190875066834</v>
      </c>
      <c r="AT1079">
        <v>0.99255903145684377</v>
      </c>
      <c r="AU1079">
        <v>0.98709827252338644</v>
      </c>
      <c r="AV1079">
        <v>0.97188484820205856</v>
      </c>
      <c r="AW1079">
        <v>0.97921471217251821</v>
      </c>
      <c r="AX1079">
        <v>0.99336351949238944</v>
      </c>
      <c r="AY1079">
        <v>796.32578334808352</v>
      </c>
      <c r="AZ1079">
        <f>_xlfn.STDEV.S(HyperP_results[[#This Row],[Train Time Fold 1]:[Train Time Fold 5]])</f>
        <v>79.753203742866859</v>
      </c>
      <c r="BA1079">
        <v>783.24875116348267</v>
      </c>
      <c r="BB1079">
        <v>870.33905339241028</v>
      </c>
      <c r="BC1079">
        <v>784.05594849586487</v>
      </c>
      <c r="BD1079">
        <v>868.0617311000824</v>
      </c>
      <c r="BE1079">
        <v>675.92343258857727</v>
      </c>
    </row>
    <row r="1080" spans="1:57" x14ac:dyDescent="0.25">
      <c r="A1080" t="s">
        <v>1</v>
      </c>
      <c r="B10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0.10336997848261045</v>
      </c>
      <c r="C1080">
        <v>92</v>
      </c>
      <c r="D1080">
        <v>0.85</v>
      </c>
      <c r="E1080">
        <v>0.9</v>
      </c>
      <c r="F1080">
        <v>128</v>
      </c>
      <c r="G1080">
        <v>5</v>
      </c>
      <c r="H1080">
        <v>8</v>
      </c>
      <c r="I1080">
        <v>1</v>
      </c>
      <c r="J1080">
        <v>0</v>
      </c>
      <c r="K1080">
        <v>1</v>
      </c>
      <c r="L1080" t="b">
        <v>0</v>
      </c>
      <c r="M10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80">
        <f>STANDARDIZE(HyperP_results[[#This Row],[Nparam]],AVERAGE(M:M),_xlfn.STDEV.S(M:M))</f>
        <v>-3.0252805146426913E-2</v>
      </c>
      <c r="O1080">
        <f>STANDARDIZE(HyperP_results[[#This Row],[AvgOACC]],AVERAGE(P:P),_xlfn.STDEV.S(P:P))</f>
        <v>-1.6997183100358328</v>
      </c>
      <c r="P1080">
        <v>0.91682570192901769</v>
      </c>
      <c r="Q1080">
        <f>_xlfn.STDEV.S(HyperP_results[[#This Row],[OACC Fold 1]:[OACC fold 5]])</f>
        <v>3.6912754805442914E-3</v>
      </c>
      <c r="R1080">
        <v>0.91322853023958261</v>
      </c>
      <c r="S1080">
        <v>0.92283929429532507</v>
      </c>
      <c r="T1080">
        <v>0.91480744147731174</v>
      </c>
      <c r="U1080">
        <v>0.91583716619756983</v>
      </c>
      <c r="V1080">
        <v>0.91741607743529896</v>
      </c>
      <c r="W1080">
        <f>STANDARDIZE(HyperP_results[[#This Row],[AvgROCAUC]],AVERAGE(Y:Y),_xlfn.STDEV.S(Y:Y))</f>
        <v>-1.7367651431084317</v>
      </c>
      <c r="X1080">
        <f>_xlfn.STDEV.S(HyperP_results[[#This Row],[ROC_AUC Fold 1]:[ROC_AUC Fold 5]])</f>
        <v>9.9827080960200121E-4</v>
      </c>
      <c r="Y1080">
        <v>0.98275876929533257</v>
      </c>
      <c r="Z1080">
        <v>0.98329692915604028</v>
      </c>
      <c r="AA1080">
        <v>0.98366709582395184</v>
      </c>
      <c r="AB1080">
        <v>0.9812872265407927</v>
      </c>
      <c r="AC1080">
        <v>0.98336533170666041</v>
      </c>
      <c r="AD1080">
        <v>0.98217726324921728</v>
      </c>
      <c r="AE1080">
        <v>0.98607789683671765</v>
      </c>
      <c r="AF1080">
        <v>0.97257964290766497</v>
      </c>
      <c r="AG1080">
        <v>0.98412697528663939</v>
      </c>
      <c r="AH1080">
        <v>0.99254833118571473</v>
      </c>
      <c r="AI1080">
        <v>0.98764405845609415</v>
      </c>
      <c r="AJ1080">
        <v>0.97432066616155</v>
      </c>
      <c r="AK1080">
        <v>0.98097828669874654</v>
      </c>
      <c r="AL1080">
        <v>0.99315288932311729</v>
      </c>
      <c r="AM1080">
        <v>0.98658816183657205</v>
      </c>
      <c r="AN1080">
        <v>0.9708258436078665</v>
      </c>
      <c r="AO1080">
        <v>0.97747089051268332</v>
      </c>
      <c r="AP1080">
        <v>0.99130922542618827</v>
      </c>
      <c r="AQ1080">
        <v>0.98782261793229398</v>
      </c>
      <c r="AR1080">
        <v>0.97386595002307097</v>
      </c>
      <c r="AS1080">
        <v>0.9807190488920573</v>
      </c>
      <c r="AT1080">
        <v>0.99294162719152324</v>
      </c>
      <c r="AU1080">
        <v>0.98706174855577467</v>
      </c>
      <c r="AV1080">
        <v>0.97089633405249509</v>
      </c>
      <c r="AW1080">
        <v>0.97935780906552605</v>
      </c>
      <c r="AX1080">
        <v>0.99263749532419698</v>
      </c>
      <c r="AY1080">
        <v>623.86538591384885</v>
      </c>
      <c r="AZ1080">
        <f>_xlfn.STDEV.S(HyperP_results[[#This Row],[Train Time Fold 1]:[Train Time Fold 5]])</f>
        <v>56.78855994128471</v>
      </c>
      <c r="BA1080">
        <v>555.01481580734253</v>
      </c>
      <c r="BB1080">
        <v>649.27783346176147</v>
      </c>
      <c r="BC1080">
        <v>650.48168587684631</v>
      </c>
      <c r="BD1080">
        <v>574.55431532859802</v>
      </c>
      <c r="BE1080">
        <v>689.99827909469604</v>
      </c>
    </row>
    <row r="1081" spans="1:57" x14ac:dyDescent="0.25">
      <c r="A1081" t="s">
        <v>1</v>
      </c>
      <c r="B10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0.10333026571084516</v>
      </c>
      <c r="C1081">
        <v>84</v>
      </c>
      <c r="D1081">
        <v>0.85</v>
      </c>
      <c r="E1081">
        <v>0.9</v>
      </c>
      <c r="F1081">
        <v>128</v>
      </c>
      <c r="G1081">
        <v>5</v>
      </c>
      <c r="H1081">
        <v>2</v>
      </c>
      <c r="I1081">
        <v>1</v>
      </c>
      <c r="J1081">
        <v>0</v>
      </c>
      <c r="K1081">
        <v>1</v>
      </c>
      <c r="L1081" t="b">
        <v>0</v>
      </c>
      <c r="M10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81">
        <f>STANDARDIZE(HyperP_results[[#This Row],[Nparam]],AVERAGE(M:M),_xlfn.STDEV.S(M:M))</f>
        <v>-3.0252805146426913E-2</v>
      </c>
      <c r="O1081">
        <f>STANDARDIZE(HyperP_results[[#This Row],[AvgOACC]],AVERAGE(P:P),_xlfn.STDEV.S(P:P))</f>
        <v>-1.691475311889318</v>
      </c>
      <c r="P1081">
        <v>0.91705910619894271</v>
      </c>
      <c r="Q1081">
        <f>_xlfn.STDEV.S(HyperP_results[[#This Row],[OACC Fold 1]:[OACC fold 5]])</f>
        <v>3.5576123933433444E-3</v>
      </c>
      <c r="R1081">
        <v>0.91844580215555705</v>
      </c>
      <c r="S1081">
        <v>0.91206150888995674</v>
      </c>
      <c r="T1081">
        <v>0.91913228530239588</v>
      </c>
      <c r="U1081">
        <v>0.91480744147731174</v>
      </c>
      <c r="V1081">
        <v>0.92084849316949269</v>
      </c>
      <c r="W1081">
        <f>STANDARDIZE(HyperP_results[[#This Row],[AvgROCAUC]],AVERAGE(Y:Y),_xlfn.STDEV.S(Y:Y))</f>
        <v>-1.7451012176492258</v>
      </c>
      <c r="X1081">
        <f>_xlfn.STDEV.S(HyperP_results[[#This Row],[ROC_AUC Fold 1]:[ROC_AUC Fold 5]])</f>
        <v>9.2867398126003642E-4</v>
      </c>
      <c r="Y1081">
        <v>0.98270398563004802</v>
      </c>
      <c r="Z1081">
        <v>0.98256683317005367</v>
      </c>
      <c r="AA1081">
        <v>0.98177995848815725</v>
      </c>
      <c r="AB1081">
        <v>0.98325291494613642</v>
      </c>
      <c r="AC1081">
        <v>0.9819245961844606</v>
      </c>
      <c r="AD1081">
        <v>0.98399562536143204</v>
      </c>
      <c r="AE1081">
        <v>0.98744837987703948</v>
      </c>
      <c r="AF1081">
        <v>0.97470650274814596</v>
      </c>
      <c r="AG1081">
        <v>0.9782032317471635</v>
      </c>
      <c r="AH1081">
        <v>0.99287979542345517</v>
      </c>
      <c r="AI1081">
        <v>0.98598980338011133</v>
      </c>
      <c r="AJ1081">
        <v>0.9714526660460101</v>
      </c>
      <c r="AK1081">
        <v>0.97810082872928172</v>
      </c>
      <c r="AL1081">
        <v>0.99157641622325421</v>
      </c>
      <c r="AM1081">
        <v>0.98810557017993095</v>
      </c>
      <c r="AN1081">
        <v>0.97617471113175036</v>
      </c>
      <c r="AO1081">
        <v>0.97845556347650442</v>
      </c>
      <c r="AP1081">
        <v>0.99246382058796501</v>
      </c>
      <c r="AQ1081">
        <v>0.98732186247351827</v>
      </c>
      <c r="AR1081">
        <v>0.97135277217977134</v>
      </c>
      <c r="AS1081">
        <v>0.97772938573041057</v>
      </c>
      <c r="AT1081">
        <v>0.992576410420691</v>
      </c>
      <c r="AU1081">
        <v>0.98808038822074573</v>
      </c>
      <c r="AV1081">
        <v>0.9756117874391842</v>
      </c>
      <c r="AW1081">
        <v>0.98123462840848319</v>
      </c>
      <c r="AX1081">
        <v>0.99321450564948444</v>
      </c>
      <c r="AY1081">
        <v>513.84700899124141</v>
      </c>
      <c r="AZ1081">
        <f>_xlfn.STDEV.S(HyperP_results[[#This Row],[Train Time Fold 1]:[Train Time Fold 5]])</f>
        <v>29.048164351001809</v>
      </c>
      <c r="BA1081">
        <v>468.44949769973755</v>
      </c>
      <c r="BB1081">
        <v>539.44471788406372</v>
      </c>
      <c r="BC1081">
        <v>511.05001974105835</v>
      </c>
      <c r="BD1081">
        <v>539.21444940567017</v>
      </c>
      <c r="BE1081">
        <v>511.07636022567749</v>
      </c>
    </row>
    <row r="1082" spans="1:57" x14ac:dyDescent="0.25">
      <c r="A1082" t="s">
        <v>8</v>
      </c>
      <c r="B10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0.10300071848201016</v>
      </c>
      <c r="C1082">
        <v>68</v>
      </c>
      <c r="D1082">
        <v>0.9</v>
      </c>
      <c r="E1082">
        <v>0.9</v>
      </c>
      <c r="F1082">
        <v>64</v>
      </c>
      <c r="G1082">
        <v>4</v>
      </c>
      <c r="H1082">
        <v>4</v>
      </c>
      <c r="I1082">
        <v>1</v>
      </c>
      <c r="J1082">
        <v>0</v>
      </c>
      <c r="K1082">
        <v>1</v>
      </c>
      <c r="L1082" t="b">
        <v>0</v>
      </c>
      <c r="M10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82">
        <f>STANDARDIZE(HyperP_results[[#This Row],[Nparam]],AVERAGE(M:M),_xlfn.STDEV.S(M:M))</f>
        <v>-0.71074234081033538</v>
      </c>
      <c r="O1082">
        <f>STANDARDIZE(HyperP_results[[#This Row],[AvgOACC]],AVERAGE(P:P),_xlfn.STDEV.S(P:P))</f>
        <v>-1.7986342877940793</v>
      </c>
      <c r="P1082">
        <v>0.91402485068991557</v>
      </c>
      <c r="Q1082">
        <f>_xlfn.STDEV.S(HyperP_results[[#This Row],[OACC Fold 1]:[OACC fold 5]])</f>
        <v>1.8709657067188382E-3</v>
      </c>
      <c r="R1082">
        <v>0.91398366170110523</v>
      </c>
      <c r="S1082">
        <v>0.91714148417656349</v>
      </c>
      <c r="T1082">
        <v>0.91213015720464063</v>
      </c>
      <c r="U1082">
        <v>0.91343447518363419</v>
      </c>
      <c r="V1082">
        <v>0.91343447518363419</v>
      </c>
      <c r="W1082">
        <f>STANDARDIZE(HyperP_results[[#This Row],[AvgROCAUC]],AVERAGE(Y:Y),_xlfn.STDEV.S(Y:Y))</f>
        <v>-1.7689828507853329</v>
      </c>
      <c r="X1082">
        <f>_xlfn.STDEV.S(HyperP_results[[#This Row],[ROC_AUC Fold 1]:[ROC_AUC Fold 5]])</f>
        <v>3.9916069231209493E-4</v>
      </c>
      <c r="Y1082">
        <v>0.98254703844948066</v>
      </c>
      <c r="Z1082">
        <v>0.98283263371353513</v>
      </c>
      <c r="AA1082">
        <v>0.98206653679352796</v>
      </c>
      <c r="AB1082">
        <v>0.98284395930227575</v>
      </c>
      <c r="AC1082">
        <v>0.98283625546051445</v>
      </c>
      <c r="AD1082">
        <v>0.98215580697755034</v>
      </c>
      <c r="AE1082">
        <v>0.98615934518804682</v>
      </c>
      <c r="AF1082">
        <v>0.96967529586730095</v>
      </c>
      <c r="AG1082">
        <v>0.98401309926929248</v>
      </c>
      <c r="AH1082">
        <v>0.99320663484602323</v>
      </c>
      <c r="AI1082">
        <v>0.98703648944006939</v>
      </c>
      <c r="AJ1082">
        <v>0.97277968986426289</v>
      </c>
      <c r="AK1082">
        <v>0.97878638685914576</v>
      </c>
      <c r="AL1082">
        <v>0.99271025716787464</v>
      </c>
      <c r="AM1082">
        <v>0.98784525372632226</v>
      </c>
      <c r="AN1082">
        <v>0.97342960176509408</v>
      </c>
      <c r="AO1082">
        <v>0.97988935424463852</v>
      </c>
      <c r="AP1082">
        <v>0.9916833183950845</v>
      </c>
      <c r="AQ1082">
        <v>0.98626422983229822</v>
      </c>
      <c r="AR1082">
        <v>0.97281087082269591</v>
      </c>
      <c r="AS1082">
        <v>0.97955452088160166</v>
      </c>
      <c r="AT1082">
        <v>0.99304028512761144</v>
      </c>
      <c r="AU1082">
        <v>0.98680734422050409</v>
      </c>
      <c r="AV1082">
        <v>0.9725757545458652</v>
      </c>
      <c r="AW1082">
        <v>0.97875920810313077</v>
      </c>
      <c r="AX1082">
        <v>0.99256283759355424</v>
      </c>
      <c r="AY1082">
        <v>620.46186342239378</v>
      </c>
      <c r="AZ1082">
        <f>_xlfn.STDEV.S(HyperP_results[[#This Row],[Train Time Fold 1]:[Train Time Fold 5]])</f>
        <v>20.934748823072141</v>
      </c>
      <c r="BA1082">
        <v>613.62466359138489</v>
      </c>
      <c r="BB1082">
        <v>590.80045318603516</v>
      </c>
      <c r="BC1082">
        <v>633.02694082260132</v>
      </c>
      <c r="BD1082">
        <v>618.60437369346619</v>
      </c>
      <c r="BE1082">
        <v>646.25288581848145</v>
      </c>
    </row>
    <row r="1083" spans="1:57" x14ac:dyDescent="0.25">
      <c r="A1083" t="s">
        <v>2</v>
      </c>
      <c r="B10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0.10265587104808921</v>
      </c>
      <c r="C1083">
        <v>64</v>
      </c>
      <c r="D1083">
        <v>0.9</v>
      </c>
      <c r="E1083">
        <v>0.999</v>
      </c>
      <c r="F1083">
        <v>128</v>
      </c>
      <c r="G1083">
        <v>4</v>
      </c>
      <c r="H1083">
        <v>2</v>
      </c>
      <c r="I1083">
        <v>1</v>
      </c>
      <c r="J1083">
        <v>0</v>
      </c>
      <c r="K1083">
        <v>1</v>
      </c>
      <c r="L1083" t="b">
        <v>0</v>
      </c>
      <c r="M10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83">
        <f>STANDARDIZE(HyperP_results[[#This Row],[Nparam]],AVERAGE(M:M),_xlfn.STDEV.S(M:M))</f>
        <v>-0.20150874641974281</v>
      </c>
      <c r="O1083">
        <f>STANDARDIZE(HyperP_results[[#This Row],[AvgOACC]],AVERAGE(P:P),_xlfn.STDEV.S(P:P))</f>
        <v>-1.6953543698406188</v>
      </c>
      <c r="P1083">
        <v>0.91694926889544859</v>
      </c>
      <c r="Q1083">
        <f>_xlfn.STDEV.S(HyperP_results[[#This Row],[OACC Fold 1]:[OACC fold 5]])</f>
        <v>3.1128812759555931E-3</v>
      </c>
      <c r="R1083">
        <v>0.91666094597377634</v>
      </c>
      <c r="S1083">
        <v>0.91782796732340222</v>
      </c>
      <c r="T1083">
        <v>0.92132903137227984</v>
      </c>
      <c r="U1083">
        <v>0.91624905608567309</v>
      </c>
      <c r="V1083">
        <v>0.91267934372211157</v>
      </c>
      <c r="W1083">
        <f>STANDARDIZE(HyperP_results[[#This Row],[AvgROCAUC]],AVERAGE(Y:Y),_xlfn.STDEV.S(Y:Y))</f>
        <v>-1.7779536352002419</v>
      </c>
      <c r="X1083">
        <f>_xlfn.STDEV.S(HyperP_results[[#This Row],[ROC_AUC Fold 1]:[ROC_AUC Fold 5]])</f>
        <v>6.4259553431445199E-4</v>
      </c>
      <c r="Y1083">
        <v>0.9824880835483073</v>
      </c>
      <c r="Z1083">
        <v>0.98237986962584056</v>
      </c>
      <c r="AA1083">
        <v>0.98284759257671939</v>
      </c>
      <c r="AB1083">
        <v>0.98320860398387044</v>
      </c>
      <c r="AC1083">
        <v>0.98149256972041909</v>
      </c>
      <c r="AD1083">
        <v>0.98251178183468701</v>
      </c>
      <c r="AE1083">
        <v>0.98685032040209342</v>
      </c>
      <c r="AF1083">
        <v>0.9740090787693223</v>
      </c>
      <c r="AG1083">
        <v>0.97877495098912848</v>
      </c>
      <c r="AH1083">
        <v>0.99301374271009923</v>
      </c>
      <c r="AI1083">
        <v>0.98716138655667252</v>
      </c>
      <c r="AJ1083">
        <v>0.97575406444904134</v>
      </c>
      <c r="AK1083">
        <v>0.97697992782035292</v>
      </c>
      <c r="AL1083">
        <v>0.99227632885733563</v>
      </c>
      <c r="AM1083">
        <v>0.98811101935914947</v>
      </c>
      <c r="AN1083">
        <v>0.97591037659339508</v>
      </c>
      <c r="AO1083">
        <v>0.97881995188023541</v>
      </c>
      <c r="AP1083">
        <v>0.99313821056191742</v>
      </c>
      <c r="AQ1083">
        <v>0.98704033762149967</v>
      </c>
      <c r="AR1083">
        <v>0.97320990932340279</v>
      </c>
      <c r="AS1083">
        <v>0.97430122378660977</v>
      </c>
      <c r="AT1083">
        <v>0.99325756526404152</v>
      </c>
      <c r="AU1083">
        <v>0.98651684992304589</v>
      </c>
      <c r="AV1083">
        <v>0.972766876786332</v>
      </c>
      <c r="AW1083">
        <v>0.98011539832471928</v>
      </c>
      <c r="AX1083">
        <v>0.99266155298076231</v>
      </c>
      <c r="AY1083">
        <v>453.08117814064025</v>
      </c>
      <c r="AZ1083">
        <f>_xlfn.STDEV.S(HyperP_results[[#This Row],[Train Time Fold 1]:[Train Time Fold 5]])</f>
        <v>17.39273192789879</v>
      </c>
      <c r="BA1083">
        <v>430.86010694503784</v>
      </c>
      <c r="BB1083">
        <v>451.76285004615784</v>
      </c>
      <c r="BC1083">
        <v>462.96028304100037</v>
      </c>
      <c r="BD1083">
        <v>476.09180688858032</v>
      </c>
      <c r="BE1083">
        <v>443.73084378242493</v>
      </c>
    </row>
    <row r="1084" spans="1:57" x14ac:dyDescent="0.25">
      <c r="A1084" t="s">
        <v>3</v>
      </c>
      <c r="B10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0.10240986100585565</v>
      </c>
      <c r="C1084">
        <v>24</v>
      </c>
      <c r="D1084">
        <v>0.9</v>
      </c>
      <c r="E1084">
        <v>0.999</v>
      </c>
      <c r="F1084">
        <v>256</v>
      </c>
      <c r="G1084">
        <v>2</v>
      </c>
      <c r="H1084">
        <v>2</v>
      </c>
      <c r="I1084">
        <v>1</v>
      </c>
      <c r="J1084">
        <v>0</v>
      </c>
      <c r="K1084">
        <v>1</v>
      </c>
      <c r="L1084" t="b">
        <v>0</v>
      </c>
      <c r="M10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84">
        <f>STANDARDIZE(HyperP_results[[#This Row],[Nparam]],AVERAGE(M:M),_xlfn.STDEV.S(M:M))</f>
        <v>0.47159186523651059</v>
      </c>
      <c r="O1084">
        <f>STANDARDIZE(HyperP_results[[#This Row],[AvgOACC]],AVERAGE(P:P),_xlfn.STDEV.S(P:P))</f>
        <v>-1.6628672594984486</v>
      </c>
      <c r="P1084">
        <v>0.91786915631221255</v>
      </c>
      <c r="Q1084">
        <f>_xlfn.STDEV.S(HyperP_results[[#This Row],[OACC Fold 1]:[OACC fold 5]])</f>
        <v>1.0729799662216911E-3</v>
      </c>
      <c r="R1084">
        <v>0.91645500102972477</v>
      </c>
      <c r="S1084">
        <v>0.91727878080593117</v>
      </c>
      <c r="T1084">
        <v>0.91899498867302809</v>
      </c>
      <c r="U1084">
        <v>0.91775931900871832</v>
      </c>
      <c r="V1084">
        <v>0.9188576920436603</v>
      </c>
      <c r="W1084">
        <f>STANDARDIZE(HyperP_results[[#This Row],[AvgROCAUC]],AVERAGE(Y:Y),_xlfn.STDEV.S(Y:Y))</f>
        <v>-1.6875714279970984</v>
      </c>
      <c r="X1084">
        <f>_xlfn.STDEV.S(HyperP_results[[#This Row],[ROC_AUC Fold 1]:[ROC_AUC Fold 5]])</f>
        <v>4.9365454737739824E-4</v>
      </c>
      <c r="Y1084">
        <v>0.98308206439179247</v>
      </c>
      <c r="Z1084">
        <v>0.98332467610770313</v>
      </c>
      <c r="AA1084">
        <v>0.98362351708968687</v>
      </c>
      <c r="AB1084">
        <v>0.98283040062173999</v>
      </c>
      <c r="AC1084">
        <v>0.98235886959295804</v>
      </c>
      <c r="AD1084">
        <v>0.98327285854687352</v>
      </c>
      <c r="AE1084">
        <v>0.98778280516802086</v>
      </c>
      <c r="AF1084">
        <v>0.97623925793762778</v>
      </c>
      <c r="AG1084">
        <v>0.97935491296857358</v>
      </c>
      <c r="AH1084">
        <v>0.99325057059016275</v>
      </c>
      <c r="AI1084">
        <v>0.98772354896073067</v>
      </c>
      <c r="AJ1084">
        <v>0.97548671180128921</v>
      </c>
      <c r="AK1084">
        <v>0.98043946414780481</v>
      </c>
      <c r="AL1084">
        <v>0.99207731817711486</v>
      </c>
      <c r="AM1084">
        <v>0.98757807998700686</v>
      </c>
      <c r="AN1084">
        <v>0.97390250062398953</v>
      </c>
      <c r="AO1084">
        <v>0.97913774282659061</v>
      </c>
      <c r="AP1084">
        <v>0.99343230284599626</v>
      </c>
      <c r="AQ1084">
        <v>0.98647345902516215</v>
      </c>
      <c r="AR1084">
        <v>0.97247658280396065</v>
      </c>
      <c r="AS1084">
        <v>0.97810275946058334</v>
      </c>
      <c r="AT1084">
        <v>0.99303818816172551</v>
      </c>
      <c r="AU1084">
        <v>0.98719045527554816</v>
      </c>
      <c r="AV1084">
        <v>0.97267388939128985</v>
      </c>
      <c r="AW1084">
        <v>0.98217081031307552</v>
      </c>
      <c r="AX1084">
        <v>0.99314685695550087</v>
      </c>
      <c r="AY1084">
        <v>526.69257755279546</v>
      </c>
      <c r="AZ1084">
        <f>_xlfn.STDEV.S(HyperP_results[[#This Row],[Train Time Fold 1]:[Train Time Fold 5]])</f>
        <v>32.46444402049115</v>
      </c>
      <c r="BA1084">
        <v>556.71194624900818</v>
      </c>
      <c r="BB1084">
        <v>556.04691600799561</v>
      </c>
      <c r="BC1084">
        <v>481.16017746925354</v>
      </c>
      <c r="BD1084">
        <v>507.85700750350952</v>
      </c>
      <c r="BE1084">
        <v>531.68684053421021</v>
      </c>
    </row>
    <row r="1085" spans="1:57" x14ac:dyDescent="0.25">
      <c r="A1085" t="s">
        <v>9</v>
      </c>
      <c r="B10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0.10225739082839201</v>
      </c>
      <c r="C1085">
        <v>72</v>
      </c>
      <c r="D1085">
        <v>0.9</v>
      </c>
      <c r="E1085">
        <v>0.9</v>
      </c>
      <c r="F1085">
        <v>128</v>
      </c>
      <c r="G1085">
        <v>4</v>
      </c>
      <c r="H1085">
        <v>8</v>
      </c>
      <c r="I1085">
        <v>1</v>
      </c>
      <c r="J1085">
        <v>0</v>
      </c>
      <c r="K1085">
        <v>1</v>
      </c>
      <c r="L1085" t="b">
        <v>0</v>
      </c>
      <c r="M10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85">
        <f>STANDARDIZE(HyperP_results[[#This Row],[Nparam]],AVERAGE(M:M),_xlfn.STDEV.S(M:M))</f>
        <v>-0.20150874641974281</v>
      </c>
      <c r="O1085">
        <f>STANDARDIZE(HyperP_results[[#This Row],[AvgOACC]],AVERAGE(P:P),_xlfn.STDEV.S(P:P))</f>
        <v>-1.6938997231088795</v>
      </c>
      <c r="P1085">
        <v>0.91699045788425892</v>
      </c>
      <c r="Q1085">
        <f>_xlfn.STDEV.S(HyperP_results[[#This Row],[OACC Fold 1]:[OACC fold 5]])</f>
        <v>2.2214917081272295E-3</v>
      </c>
      <c r="R1085">
        <v>0.91926958193176356</v>
      </c>
      <c r="S1085">
        <v>0.91727878080593117</v>
      </c>
      <c r="T1085">
        <v>0.91851445047024094</v>
      </c>
      <c r="U1085">
        <v>0.91631770440035698</v>
      </c>
      <c r="V1085">
        <v>0.91357177181300198</v>
      </c>
      <c r="W1085">
        <f>STANDARDIZE(HyperP_results[[#This Row],[AvgROCAUC]],AVERAGE(Y:Y),_xlfn.STDEV.S(Y:Y))</f>
        <v>-1.782235514105023</v>
      </c>
      <c r="X1085">
        <f>_xlfn.STDEV.S(HyperP_results[[#This Row],[ROC_AUC Fold 1]:[ROC_AUC Fold 5]])</f>
        <v>6.9302942368262496E-4</v>
      </c>
      <c r="Y1085">
        <v>0.98245994356232702</v>
      </c>
      <c r="Z1085">
        <v>0.98285330344681299</v>
      </c>
      <c r="AA1085">
        <v>0.98192966371581913</v>
      </c>
      <c r="AB1085">
        <v>0.98327621521027808</v>
      </c>
      <c r="AC1085">
        <v>0.98266256452655742</v>
      </c>
      <c r="AD1085">
        <v>0.98157797091216725</v>
      </c>
      <c r="AE1085">
        <v>0.98736384526491394</v>
      </c>
      <c r="AF1085">
        <v>0.97218225233172095</v>
      </c>
      <c r="AG1085">
        <v>0.97943344175132174</v>
      </c>
      <c r="AH1085">
        <v>0.99327610761307206</v>
      </c>
      <c r="AI1085">
        <v>0.98656088700678413</v>
      </c>
      <c r="AJ1085">
        <v>0.97128922523835659</v>
      </c>
      <c r="AK1085">
        <v>0.97861507158557592</v>
      </c>
      <c r="AL1085">
        <v>0.99287636271902591</v>
      </c>
      <c r="AM1085">
        <v>0.98832165665850169</v>
      </c>
      <c r="AN1085">
        <v>0.97481945040042717</v>
      </c>
      <c r="AO1085">
        <v>0.98044637022515291</v>
      </c>
      <c r="AP1085">
        <v>0.99217488454192004</v>
      </c>
      <c r="AQ1085">
        <v>0.98684749454455167</v>
      </c>
      <c r="AR1085">
        <v>0.97240255580169499</v>
      </c>
      <c r="AS1085">
        <v>0.9809211816075567</v>
      </c>
      <c r="AT1085">
        <v>0.99197904803608794</v>
      </c>
      <c r="AU1085">
        <v>0.986421754512258</v>
      </c>
      <c r="AV1085">
        <v>0.97262234082342913</v>
      </c>
      <c r="AW1085">
        <v>0.97829516426067831</v>
      </c>
      <c r="AX1085">
        <v>0.99150708708400559</v>
      </c>
      <c r="AY1085">
        <v>542.41188864707942</v>
      </c>
      <c r="AZ1085">
        <f>_xlfn.STDEV.S(HyperP_results[[#This Row],[Train Time Fold 1]:[Train Time Fold 5]])</f>
        <v>33.707301754593267</v>
      </c>
      <c r="BA1085">
        <v>492.46066236495972</v>
      </c>
      <c r="BB1085">
        <v>554.43487167358398</v>
      </c>
      <c r="BC1085">
        <v>570.30468201637268</v>
      </c>
      <c r="BD1085">
        <v>524.22736597061157</v>
      </c>
      <c r="BE1085">
        <v>570.63186120986938</v>
      </c>
    </row>
    <row r="1086" spans="1:57" x14ac:dyDescent="0.25">
      <c r="A1086" t="s">
        <v>6</v>
      </c>
      <c r="B10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0.10209653768602669</v>
      </c>
      <c r="C1086">
        <v>16</v>
      </c>
      <c r="D1086">
        <v>0.85</v>
      </c>
      <c r="E1086">
        <v>0.999</v>
      </c>
      <c r="F1086">
        <v>128</v>
      </c>
      <c r="G1086">
        <v>1</v>
      </c>
      <c r="H1086">
        <v>16</v>
      </c>
      <c r="I1086">
        <v>1</v>
      </c>
      <c r="J1086">
        <v>0</v>
      </c>
      <c r="K1086">
        <v>1</v>
      </c>
      <c r="L1086" t="b">
        <v>0</v>
      </c>
      <c r="M10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86">
        <f>STANDARDIZE(HyperP_results[[#This Row],[Nparam]],AVERAGE(M:M),_xlfn.STDEV.S(M:M))</f>
        <v>-0.71409454826586316</v>
      </c>
      <c r="O1086">
        <f>STANDARDIZE(HyperP_results[[#This Row],[AvgOACC]],AVERAGE(P:P),_xlfn.STDEV.S(P:P))</f>
        <v>-1.7894215251597341</v>
      </c>
      <c r="P1086">
        <v>0.91428571428571426</v>
      </c>
      <c r="Q1086">
        <f>_xlfn.STDEV.S(HyperP_results[[#This Row],[OACC Fold 1]:[OACC fold 5]])</f>
        <v>4.6876294459724686E-3</v>
      </c>
      <c r="R1086">
        <v>0.91267934372211157</v>
      </c>
      <c r="S1086">
        <v>0.9216722729456992</v>
      </c>
      <c r="T1086">
        <v>0.91515068305073111</v>
      </c>
      <c r="U1086">
        <v>0.91295393698084715</v>
      </c>
      <c r="V1086">
        <v>0.90897233472918237</v>
      </c>
      <c r="W1086">
        <f>STANDARDIZE(HyperP_results[[#This Row],[AvgROCAUC]],AVERAGE(Y:Y),_xlfn.STDEV.S(Y:Y))</f>
        <v>-1.784251817584396</v>
      </c>
      <c r="X1086">
        <f>_xlfn.STDEV.S(HyperP_results[[#This Row],[ROC_AUC Fold 1]:[ROC_AUC Fold 5]])</f>
        <v>2.2303327493025421E-3</v>
      </c>
      <c r="Y1086">
        <v>0.982446692661752</v>
      </c>
      <c r="Z1086">
        <v>0.9834339211620845</v>
      </c>
      <c r="AA1086">
        <v>0.98529233715910991</v>
      </c>
      <c r="AB1086">
        <v>0.98167336381448678</v>
      </c>
      <c r="AC1086">
        <v>0.98258227058924419</v>
      </c>
      <c r="AD1086">
        <v>0.97925157058383416</v>
      </c>
      <c r="AE1086">
        <v>0.98747007050369906</v>
      </c>
      <c r="AF1086">
        <v>0.97275448957659816</v>
      </c>
      <c r="AG1086">
        <v>0.98130235252183207</v>
      </c>
      <c r="AH1086">
        <v>0.99256425950877802</v>
      </c>
      <c r="AI1086">
        <v>0.98907171447766862</v>
      </c>
      <c r="AJ1086">
        <v>0.97689768720240155</v>
      </c>
      <c r="AK1086">
        <v>0.98223652943622652</v>
      </c>
      <c r="AL1086">
        <v>0.99452671795940972</v>
      </c>
      <c r="AM1086">
        <v>0.9873479124435528</v>
      </c>
      <c r="AN1086">
        <v>0.97437128892898217</v>
      </c>
      <c r="AO1086">
        <v>0.9753581506564486</v>
      </c>
      <c r="AP1086">
        <v>0.99280700485421747</v>
      </c>
      <c r="AQ1086">
        <v>0.98680768178027878</v>
      </c>
      <c r="AR1086">
        <v>0.97203508709560116</v>
      </c>
      <c r="AS1086">
        <v>0.98193132537277961</v>
      </c>
      <c r="AT1086">
        <v>0.99339553412909642</v>
      </c>
      <c r="AU1086">
        <v>0.98444218825920815</v>
      </c>
      <c r="AV1086">
        <v>0.96841111538213709</v>
      </c>
      <c r="AW1086">
        <v>0.97562095289015616</v>
      </c>
      <c r="AX1086">
        <v>0.99275598825951894</v>
      </c>
      <c r="AY1086">
        <v>372.881622171402</v>
      </c>
      <c r="AZ1086">
        <f>_xlfn.STDEV.S(HyperP_results[[#This Row],[Train Time Fold 1]:[Train Time Fold 5]])</f>
        <v>31.964093695899411</v>
      </c>
      <c r="BA1086">
        <v>409.87067580223083</v>
      </c>
      <c r="BB1086">
        <v>386.99951314926147</v>
      </c>
      <c r="BC1086">
        <v>343.10683584213257</v>
      </c>
      <c r="BD1086">
        <v>335.7085645198822</v>
      </c>
      <c r="BE1086">
        <v>388.72252154350281</v>
      </c>
    </row>
    <row r="1087" spans="1:57" x14ac:dyDescent="0.25">
      <c r="A1087" t="s">
        <v>6</v>
      </c>
      <c r="B10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0.10191462675310799</v>
      </c>
      <c r="C1087">
        <v>20</v>
      </c>
      <c r="D1087">
        <v>0.85</v>
      </c>
      <c r="E1087">
        <v>0.999</v>
      </c>
      <c r="F1087">
        <v>128</v>
      </c>
      <c r="G1087">
        <v>2</v>
      </c>
      <c r="H1087">
        <v>1</v>
      </c>
      <c r="I1087">
        <v>1</v>
      </c>
      <c r="J1087">
        <v>0</v>
      </c>
      <c r="K1087">
        <v>1</v>
      </c>
      <c r="L1087" t="b">
        <v>0</v>
      </c>
      <c r="M10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397572</v>
      </c>
      <c r="N1087">
        <f>STANDARDIZE(HyperP_results[[#This Row],[Nparam]],AVERAGE(M:M),_xlfn.STDEV.S(M:M))</f>
        <v>-0.5440206289663746</v>
      </c>
      <c r="O1087">
        <f>STANDARDIZE(HyperP_results[[#This Row],[AvgOACC]],AVERAGE(P:P),_xlfn.STDEV.S(P:P))</f>
        <v>-1.7724506466227794</v>
      </c>
      <c r="P1087">
        <v>0.91476625248850141</v>
      </c>
      <c r="Q1087">
        <f>_xlfn.STDEV.S(HyperP_results[[#This Row],[OACC Fold 1]:[OACC fold 5]])</f>
        <v>1.5575756491677836E-3</v>
      </c>
      <c r="R1087">
        <v>0.91480744147731174</v>
      </c>
      <c r="S1087">
        <v>0.91714148417656349</v>
      </c>
      <c r="T1087">
        <v>0.9142582549598407</v>
      </c>
      <c r="U1087">
        <v>0.91281664035147936</v>
      </c>
      <c r="V1087">
        <v>0.91480744147731174</v>
      </c>
      <c r="W1087">
        <f>STANDARDIZE(HyperP_results[[#This Row],[AvgROCAUC]],AVERAGE(Y:Y),_xlfn.STDEV.S(Y:Y))</f>
        <v>-1.7708039135001596</v>
      </c>
      <c r="X1087">
        <f>_xlfn.STDEV.S(HyperP_results[[#This Row],[ROC_AUC Fold 1]:[ROC_AUC Fold 5]])</f>
        <v>8.1615740078801841E-4</v>
      </c>
      <c r="Y1087">
        <v>0.98253507064740031</v>
      </c>
      <c r="Z1087">
        <v>0.98126055574302373</v>
      </c>
      <c r="AA1087">
        <v>0.98328382491404609</v>
      </c>
      <c r="AB1087">
        <v>0.98310467368530219</v>
      </c>
      <c r="AC1087">
        <v>0.98223564114173412</v>
      </c>
      <c r="AD1087">
        <v>0.98279065775289542</v>
      </c>
      <c r="AE1087">
        <v>0.98605649554700803</v>
      </c>
      <c r="AF1087">
        <v>0.9727572854938924</v>
      </c>
      <c r="AG1087">
        <v>0.97478813936909636</v>
      </c>
      <c r="AH1087">
        <v>0.99283433722463177</v>
      </c>
      <c r="AI1087">
        <v>0.98707275300442676</v>
      </c>
      <c r="AJ1087">
        <v>0.97512870477557478</v>
      </c>
      <c r="AK1087">
        <v>0.98062288362145777</v>
      </c>
      <c r="AL1087">
        <v>0.99313540981980974</v>
      </c>
      <c r="AM1087">
        <v>0.98756406643407824</v>
      </c>
      <c r="AN1087">
        <v>0.9742376959271446</v>
      </c>
      <c r="AO1087">
        <v>0.98048461355670402</v>
      </c>
      <c r="AP1087">
        <v>0.99276095778141216</v>
      </c>
      <c r="AQ1087">
        <v>0.98759161131168582</v>
      </c>
      <c r="AR1087">
        <v>0.97280601962845026</v>
      </c>
      <c r="AS1087">
        <v>0.97821065763678472</v>
      </c>
      <c r="AT1087">
        <v>0.99245313467961616</v>
      </c>
      <c r="AU1087">
        <v>0.98639634108351282</v>
      </c>
      <c r="AV1087">
        <v>0.97234685964791434</v>
      </c>
      <c r="AW1087">
        <v>0.98213665122081606</v>
      </c>
      <c r="AX1087">
        <v>0.99375701657711857</v>
      </c>
      <c r="AY1087">
        <v>418.52149958610534</v>
      </c>
      <c r="AZ1087">
        <f>_xlfn.STDEV.S(HyperP_results[[#This Row],[Train Time Fold 1]:[Train Time Fold 5]])</f>
        <v>65.183493972781008</v>
      </c>
      <c r="BA1087">
        <v>517.04586887359619</v>
      </c>
      <c r="BB1087">
        <v>389.46030235290527</v>
      </c>
      <c r="BC1087">
        <v>435.25189590454102</v>
      </c>
      <c r="BD1087">
        <v>410.42025256156921</v>
      </c>
      <c r="BE1087">
        <v>340.42917823791504</v>
      </c>
    </row>
    <row r="1088" spans="1:57" x14ac:dyDescent="0.25">
      <c r="A1088" t="s">
        <v>10</v>
      </c>
      <c r="B10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0.10155347934355388</v>
      </c>
      <c r="C1088">
        <v>32</v>
      </c>
      <c r="D1088">
        <v>0.9</v>
      </c>
      <c r="E1088">
        <v>0.9</v>
      </c>
      <c r="F1088">
        <v>256</v>
      </c>
      <c r="G1088">
        <v>2</v>
      </c>
      <c r="H1088">
        <v>8</v>
      </c>
      <c r="I1088">
        <v>1</v>
      </c>
      <c r="J1088">
        <v>0</v>
      </c>
      <c r="K1088">
        <v>1</v>
      </c>
      <c r="L1088" t="b">
        <v>0</v>
      </c>
      <c r="M10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88">
        <f>STANDARDIZE(HyperP_results[[#This Row],[Nparam]],AVERAGE(M:M),_xlfn.STDEV.S(M:M))</f>
        <v>0.47159186523651059</v>
      </c>
      <c r="O1088">
        <f>STANDARDIZE(HyperP_results[[#This Row],[AvgOACC]],AVERAGE(P:P),_xlfn.STDEV.S(P:P))</f>
        <v>-1.6415324407662797</v>
      </c>
      <c r="P1088">
        <v>0.9184732614814306</v>
      </c>
      <c r="Q1088">
        <f>_xlfn.STDEV.S(HyperP_results[[#This Row],[OACC Fold 1]:[OACC fold 5]])</f>
        <v>5.8113545464005172E-3</v>
      </c>
      <c r="R1088">
        <v>0.91480744147731174</v>
      </c>
      <c r="S1088">
        <v>0.92469279879178967</v>
      </c>
      <c r="T1088">
        <v>0.91679824260314413</v>
      </c>
      <c r="U1088">
        <v>0.92434955721837031</v>
      </c>
      <c r="V1088">
        <v>0.91171826731653738</v>
      </c>
      <c r="W1088">
        <f>STANDARDIZE(HyperP_results[[#This Row],[AvgROCAUC]],AVERAGE(Y:Y),_xlfn.STDEV.S(Y:Y))</f>
        <v>-1.7155660799047303</v>
      </c>
      <c r="X1088">
        <f>_xlfn.STDEV.S(HyperP_results[[#This Row],[ROC_AUC Fold 1]:[ROC_AUC Fold 5]])</f>
        <v>1.5381258163855523E-3</v>
      </c>
      <c r="Y1088">
        <v>0.98289808695344782</v>
      </c>
      <c r="Z1088">
        <v>0.9825151874031729</v>
      </c>
      <c r="AA1088">
        <v>0.98481888096376036</v>
      </c>
      <c r="AB1088">
        <v>0.98238040632957191</v>
      </c>
      <c r="AC1088">
        <v>0.98394343029950093</v>
      </c>
      <c r="AD1088">
        <v>0.98083252977123292</v>
      </c>
      <c r="AE1088">
        <v>0.98656745495554143</v>
      </c>
      <c r="AF1088">
        <v>0.97121712390098236</v>
      </c>
      <c r="AG1088">
        <v>0.98031574882670935</v>
      </c>
      <c r="AH1088">
        <v>0.99196360804754613</v>
      </c>
      <c r="AI1088">
        <v>0.98872630402716521</v>
      </c>
      <c r="AJ1088">
        <v>0.97745424138801928</v>
      </c>
      <c r="AK1088">
        <v>0.98036349729697625</v>
      </c>
      <c r="AL1088">
        <v>0.9935043465506721</v>
      </c>
      <c r="AM1088">
        <v>0.98674255203291039</v>
      </c>
      <c r="AN1088">
        <v>0.97400096875756847</v>
      </c>
      <c r="AO1088">
        <v>0.97922124695538526</v>
      </c>
      <c r="AP1088">
        <v>0.99213043173769933</v>
      </c>
      <c r="AQ1088">
        <v>0.98888057848872379</v>
      </c>
      <c r="AR1088">
        <v>0.97768224751755861</v>
      </c>
      <c r="AS1088">
        <v>0.97779131764985461</v>
      </c>
      <c r="AT1088">
        <v>0.99340950911407455</v>
      </c>
      <c r="AU1088">
        <v>0.98621493646064129</v>
      </c>
      <c r="AV1088">
        <v>0.97119510836679179</v>
      </c>
      <c r="AW1088">
        <v>0.97470890512683417</v>
      </c>
      <c r="AX1088">
        <v>0.99150934204047181</v>
      </c>
      <c r="AY1088">
        <v>586.41768875122068</v>
      </c>
      <c r="AZ1088">
        <f>_xlfn.STDEV.S(HyperP_results[[#This Row],[Train Time Fold 1]:[Train Time Fold 5]])</f>
        <v>19.510732513633812</v>
      </c>
      <c r="BA1088">
        <v>613.19686102867126</v>
      </c>
      <c r="BB1088">
        <v>598.61343812942505</v>
      </c>
      <c r="BC1088">
        <v>568.61323142051697</v>
      </c>
      <c r="BD1088">
        <v>568.22583508491516</v>
      </c>
      <c r="BE1088">
        <v>583.43907809257507</v>
      </c>
    </row>
    <row r="1089" spans="1:57" x14ac:dyDescent="0.25">
      <c r="A1089" t="s">
        <v>2</v>
      </c>
      <c r="B10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0.1013849145101702</v>
      </c>
      <c r="C1089">
        <v>16</v>
      </c>
      <c r="D1089">
        <v>0.9</v>
      </c>
      <c r="E1089">
        <v>0.999</v>
      </c>
      <c r="F1089">
        <v>128</v>
      </c>
      <c r="G1089">
        <v>1</v>
      </c>
      <c r="H1089">
        <v>16</v>
      </c>
      <c r="I1089">
        <v>1</v>
      </c>
      <c r="J1089">
        <v>0</v>
      </c>
      <c r="K1089">
        <v>1</v>
      </c>
      <c r="L1089" t="b">
        <v>0</v>
      </c>
      <c r="M10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89">
        <f>STANDARDIZE(HyperP_results[[#This Row],[Nparam]],AVERAGE(M:M),_xlfn.STDEV.S(M:M))</f>
        <v>-0.71409454826586316</v>
      </c>
      <c r="O1089">
        <f>STANDARDIZE(HyperP_results[[#This Row],[AvgOACC]],AVERAGE(P:P),_xlfn.STDEV.S(P:P))</f>
        <v>-1.7991191700379925</v>
      </c>
      <c r="P1089">
        <v>0.91401112102697879</v>
      </c>
      <c r="Q1089">
        <f>_xlfn.STDEV.S(HyperP_results[[#This Row],[OACC Fold 1]:[OACC fold 5]])</f>
        <v>1.5185094104425199E-3</v>
      </c>
      <c r="R1089">
        <v>0.91631770440035698</v>
      </c>
      <c r="S1089">
        <v>0.91432690327452459</v>
      </c>
      <c r="T1089">
        <v>0.91219880551932453</v>
      </c>
      <c r="U1089">
        <v>0.91391501338642134</v>
      </c>
      <c r="V1089">
        <v>0.91329717855426651</v>
      </c>
      <c r="W1089">
        <f>STANDARDIZE(HyperP_results[[#This Row],[AvgROCAUC]],AVERAGE(Y:Y),_xlfn.STDEV.S(Y:Y))</f>
        <v>-1.7792529277361291</v>
      </c>
      <c r="X1089">
        <f>_xlfn.STDEV.S(HyperP_results[[#This Row],[ROC_AUC Fold 1]:[ROC_AUC Fold 5]])</f>
        <v>7.8982278807005564E-4</v>
      </c>
      <c r="Y1089">
        <v>0.98247954475621224</v>
      </c>
      <c r="Z1089">
        <v>0.98325547862620988</v>
      </c>
      <c r="AA1089">
        <v>0.98261862718209014</v>
      </c>
      <c r="AB1089">
        <v>0.98119838010376925</v>
      </c>
      <c r="AC1089">
        <v>0.98295023645677471</v>
      </c>
      <c r="AD1089">
        <v>0.98237500141221712</v>
      </c>
      <c r="AE1089">
        <v>0.98711768703270875</v>
      </c>
      <c r="AF1089">
        <v>0.97355810286457478</v>
      </c>
      <c r="AG1089">
        <v>0.98016470623180663</v>
      </c>
      <c r="AH1089">
        <v>0.99369851697401967</v>
      </c>
      <c r="AI1089">
        <v>0.98771082777951069</v>
      </c>
      <c r="AJ1089">
        <v>0.97290517285434641</v>
      </c>
      <c r="AK1089">
        <v>0.97756850383175897</v>
      </c>
      <c r="AL1089">
        <v>0.99298326489085631</v>
      </c>
      <c r="AM1089">
        <v>0.9857732443178564</v>
      </c>
      <c r="AN1089">
        <v>0.9720757112184053</v>
      </c>
      <c r="AO1089">
        <v>0.97566799590090902</v>
      </c>
      <c r="AP1089">
        <v>0.99226946344847711</v>
      </c>
      <c r="AQ1089">
        <v>0.98683019219496215</v>
      </c>
      <c r="AR1089">
        <v>0.97401415215567066</v>
      </c>
      <c r="AS1089">
        <v>0.97969405334759108</v>
      </c>
      <c r="AT1089">
        <v>0.99307287427551982</v>
      </c>
      <c r="AU1089">
        <v>0.98682373998098483</v>
      </c>
      <c r="AV1089">
        <v>0.97223480076404478</v>
      </c>
      <c r="AW1089">
        <v>0.97952756490227544</v>
      </c>
      <c r="AX1089">
        <v>0.99238568706455299</v>
      </c>
      <c r="AY1089">
        <v>396.68279466629031</v>
      </c>
      <c r="AZ1089">
        <f>_xlfn.STDEV.S(HyperP_results[[#This Row],[Train Time Fold 1]:[Train Time Fold 5]])</f>
        <v>46.74393998515027</v>
      </c>
      <c r="BA1089">
        <v>406.89870142936707</v>
      </c>
      <c r="BB1089">
        <v>467.98211550712585</v>
      </c>
      <c r="BC1089">
        <v>395.93442463874817</v>
      </c>
      <c r="BD1089">
        <v>344.26144456863403</v>
      </c>
      <c r="BE1089">
        <v>368.33728718757629</v>
      </c>
    </row>
    <row r="1090" spans="1:57" x14ac:dyDescent="0.25">
      <c r="A1090" t="s">
        <v>5</v>
      </c>
      <c r="B10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0.10089836853766335</v>
      </c>
      <c r="C1090">
        <v>72</v>
      </c>
      <c r="D1090">
        <v>0.85</v>
      </c>
      <c r="E1090">
        <v>0.999</v>
      </c>
      <c r="F1090">
        <v>64</v>
      </c>
      <c r="G1090">
        <v>4</v>
      </c>
      <c r="H1090">
        <v>8</v>
      </c>
      <c r="I1090">
        <v>1</v>
      </c>
      <c r="J1090">
        <v>0</v>
      </c>
      <c r="K1090">
        <v>1</v>
      </c>
      <c r="L1090" t="b">
        <v>0</v>
      </c>
      <c r="M10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090">
        <f>STANDARDIZE(HyperP_results[[#This Row],[Nparam]],AVERAGE(M:M),_xlfn.STDEV.S(M:M))</f>
        <v>-0.71074234081033538</v>
      </c>
      <c r="O1090">
        <f>STANDARDIZE(HyperP_results[[#This Row],[AvgOACC]],AVERAGE(P:P),_xlfn.STDEV.S(P:P))</f>
        <v>-1.7637227662323514</v>
      </c>
      <c r="P1090">
        <v>0.91501338642136321</v>
      </c>
      <c r="Q1090">
        <f>_xlfn.STDEV.S(HyperP_results[[#This Row],[OACC Fold 1]:[OACC fold 5]])</f>
        <v>1.9203131366375172E-3</v>
      </c>
      <c r="R1090">
        <v>0.91508203473604721</v>
      </c>
      <c r="S1090">
        <v>0.91762202237935053</v>
      </c>
      <c r="T1090">
        <v>0.91322853023958261</v>
      </c>
      <c r="U1090">
        <v>0.91604311114162151</v>
      </c>
      <c r="V1090">
        <v>0.91309123361021483</v>
      </c>
      <c r="W1090">
        <f>STANDARDIZE(HyperP_results[[#This Row],[AvgROCAUC]],AVERAGE(Y:Y),_xlfn.STDEV.S(Y:Y))</f>
        <v>-1.8162116767065768</v>
      </c>
      <c r="X1090">
        <f>_xlfn.STDEV.S(HyperP_results[[#This Row],[ROC_AUC Fold 1]:[ROC_AUC Fold 5]])</f>
        <v>1.351183638732307E-3</v>
      </c>
      <c r="Y1090">
        <v>0.98223665636515667</v>
      </c>
      <c r="Z1090">
        <v>0.98389902676025054</v>
      </c>
      <c r="AA1090">
        <v>0.9835033332432167</v>
      </c>
      <c r="AB1090">
        <v>0.98109824751437802</v>
      </c>
      <c r="AC1090">
        <v>0.9812077789886603</v>
      </c>
      <c r="AD1090">
        <v>0.98147489531927823</v>
      </c>
      <c r="AE1090">
        <v>0.98748965861519089</v>
      </c>
      <c r="AF1090">
        <v>0.97362202012616084</v>
      </c>
      <c r="AG1090">
        <v>0.98286995782094699</v>
      </c>
      <c r="AH1090">
        <v>0.99333871497126214</v>
      </c>
      <c r="AI1090">
        <v>0.98738835210455012</v>
      </c>
      <c r="AJ1090">
        <v>0.97520080611294913</v>
      </c>
      <c r="AK1090">
        <v>0.98198768787500745</v>
      </c>
      <c r="AL1090">
        <v>0.9915952314651052</v>
      </c>
      <c r="AM1090">
        <v>0.98696946935796304</v>
      </c>
      <c r="AN1090">
        <v>0.97222146923787378</v>
      </c>
      <c r="AO1090">
        <v>0.9766709736826471</v>
      </c>
      <c r="AP1090">
        <v>0.9912235801688154</v>
      </c>
      <c r="AQ1090">
        <v>0.98691398417558363</v>
      </c>
      <c r="AR1090">
        <v>0.97155681859422016</v>
      </c>
      <c r="AS1090">
        <v>0.97694825640111693</v>
      </c>
      <c r="AT1090">
        <v>0.99211390017787449</v>
      </c>
      <c r="AU1090">
        <v>0.98729273588725275</v>
      </c>
      <c r="AV1090">
        <v>0.97204697437310372</v>
      </c>
      <c r="AW1090">
        <v>0.977370566743896</v>
      </c>
      <c r="AX1090">
        <v>0.99092888464797479</v>
      </c>
      <c r="AY1090">
        <v>593.29123797416685</v>
      </c>
      <c r="AZ1090">
        <f>_xlfn.STDEV.S(HyperP_results[[#This Row],[Train Time Fold 1]:[Train Time Fold 5]])</f>
        <v>34.653937521569105</v>
      </c>
      <c r="BA1090">
        <v>539.98930191993713</v>
      </c>
      <c r="BB1090">
        <v>597.34499359130859</v>
      </c>
      <c r="BC1090">
        <v>586.29573965072632</v>
      </c>
      <c r="BD1090">
        <v>633.97173023223877</v>
      </c>
      <c r="BE1090">
        <v>608.85442447662354</v>
      </c>
    </row>
    <row r="1091" spans="1:57" x14ac:dyDescent="0.25">
      <c r="A1091" t="s">
        <v>1</v>
      </c>
      <c r="B10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0.100632297798354</v>
      </c>
      <c r="C1091">
        <v>40</v>
      </c>
      <c r="D1091">
        <v>0.85</v>
      </c>
      <c r="E1091">
        <v>0.9</v>
      </c>
      <c r="F1091">
        <v>128</v>
      </c>
      <c r="G1091">
        <v>3</v>
      </c>
      <c r="H1091">
        <v>1</v>
      </c>
      <c r="I1091">
        <v>1</v>
      </c>
      <c r="J1091">
        <v>0</v>
      </c>
      <c r="K1091">
        <v>1</v>
      </c>
      <c r="L1091" t="b">
        <v>0</v>
      </c>
      <c r="M10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091">
        <f>STANDARDIZE(HyperP_results[[#This Row],[Nparam]],AVERAGE(M:M),_xlfn.STDEV.S(M:M))</f>
        <v>-0.3727646876930587</v>
      </c>
      <c r="O1091">
        <f>STANDARDIZE(HyperP_results[[#This Row],[AvgOACC]],AVERAGE(P:P),_xlfn.STDEV.S(P:P))</f>
        <v>-1.7593588260371293</v>
      </c>
      <c r="P1091">
        <v>0.91513695338779433</v>
      </c>
      <c r="Q1091">
        <f>_xlfn.STDEV.S(HyperP_results[[#This Row],[OACC Fold 1]:[OACC fold 5]])</f>
        <v>3.0381823850903432E-3</v>
      </c>
      <c r="R1091">
        <v>0.91027665270817604</v>
      </c>
      <c r="S1091">
        <v>0.91439555158920849</v>
      </c>
      <c r="T1091">
        <v>0.91576851788288594</v>
      </c>
      <c r="U1091">
        <v>0.91762202237935053</v>
      </c>
      <c r="V1091">
        <v>0.91762202237935053</v>
      </c>
      <c r="W1091">
        <f>STANDARDIZE(HyperP_results[[#This Row],[AvgROCAUC]],AVERAGE(Y:Y),_xlfn.STDEV.S(Y:Y))</f>
        <v>-1.761036949771084</v>
      </c>
      <c r="X1091">
        <f>_xlfn.STDEV.S(HyperP_results[[#This Row],[ROC_AUC Fold 1]:[ROC_AUC Fold 5]])</f>
        <v>1.0801583614338491E-3</v>
      </c>
      <c r="Y1091">
        <v>0.98259925794193104</v>
      </c>
      <c r="Z1091">
        <v>0.98083950530472352</v>
      </c>
      <c r="AA1091">
        <v>0.98293400874063463</v>
      </c>
      <c r="AB1091">
        <v>0.98235313605363161</v>
      </c>
      <c r="AC1091">
        <v>0.98340954469240172</v>
      </c>
      <c r="AD1091">
        <v>0.98346009491826392</v>
      </c>
      <c r="AE1091">
        <v>0.98610202753831933</v>
      </c>
      <c r="AF1091">
        <v>0.96875871641103473</v>
      </c>
      <c r="AG1091">
        <v>0.97809615041882025</v>
      </c>
      <c r="AH1091">
        <v>0.99155887926882647</v>
      </c>
      <c r="AI1091">
        <v>0.9873921038403306</v>
      </c>
      <c r="AJ1091">
        <v>0.97521032334135438</v>
      </c>
      <c r="AK1091">
        <v>0.97844988267094402</v>
      </c>
      <c r="AL1091">
        <v>0.99231799528222886</v>
      </c>
      <c r="AM1091">
        <v>0.98802492232749595</v>
      </c>
      <c r="AN1091">
        <v>0.973483557414069</v>
      </c>
      <c r="AO1091">
        <v>0.97741905780312477</v>
      </c>
      <c r="AP1091">
        <v>0.99300693475236057</v>
      </c>
      <c r="AQ1091">
        <v>0.98813413738142719</v>
      </c>
      <c r="AR1091">
        <v>0.97494872917226771</v>
      </c>
      <c r="AS1091">
        <v>0.97947513812154707</v>
      </c>
      <c r="AT1091">
        <v>0.99302414136284745</v>
      </c>
      <c r="AU1091">
        <v>0.98805601640501939</v>
      </c>
      <c r="AV1091">
        <v>0.97640979037656372</v>
      </c>
      <c r="AW1091">
        <v>0.97897374205429788</v>
      </c>
      <c r="AX1091">
        <v>0.9933863563126516</v>
      </c>
      <c r="AY1091">
        <v>466.36055130958556</v>
      </c>
      <c r="AZ1091">
        <f>_xlfn.STDEV.S(HyperP_results[[#This Row],[Train Time Fold 1]:[Train Time Fold 5]])</f>
        <v>28.573489087438542</v>
      </c>
      <c r="BA1091">
        <v>497.01307272911072</v>
      </c>
      <c r="BB1091">
        <v>472.41138648986816</v>
      </c>
      <c r="BC1091">
        <v>419.59923052787781</v>
      </c>
      <c r="BD1091">
        <v>466.27167272567749</v>
      </c>
      <c r="BE1091">
        <v>476.50739407539368</v>
      </c>
    </row>
    <row r="1092" spans="1:57" x14ac:dyDescent="0.25">
      <c r="A1092" t="s">
        <v>6</v>
      </c>
      <c r="B10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0.10043942885626216</v>
      </c>
      <c r="C1092">
        <v>72</v>
      </c>
      <c r="D1092">
        <v>0.85</v>
      </c>
      <c r="E1092">
        <v>0.999</v>
      </c>
      <c r="F1092">
        <v>128</v>
      </c>
      <c r="G1092">
        <v>4</v>
      </c>
      <c r="H1092">
        <v>8</v>
      </c>
      <c r="I1092">
        <v>1</v>
      </c>
      <c r="J1092">
        <v>0</v>
      </c>
      <c r="K1092">
        <v>1</v>
      </c>
      <c r="L1092" t="b">
        <v>0</v>
      </c>
      <c r="M10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92">
        <f>STANDARDIZE(HyperP_results[[#This Row],[Nparam]],AVERAGE(M:M),_xlfn.STDEV.S(M:M))</f>
        <v>-0.20150874641974281</v>
      </c>
      <c r="O1092">
        <f>STANDARDIZE(HyperP_results[[#This Row],[AvgOACC]],AVERAGE(P:P),_xlfn.STDEV.S(P:P))</f>
        <v>-1.7278414801827853</v>
      </c>
      <c r="P1092">
        <v>0.91602938147868473</v>
      </c>
      <c r="Q1092">
        <f>_xlfn.STDEV.S(HyperP_results[[#This Row],[OACC Fold 1]:[OACC fold 5]])</f>
        <v>4.8960736507763216E-3</v>
      </c>
      <c r="R1092">
        <v>0.92112308642822815</v>
      </c>
      <c r="S1092">
        <v>0.91453284821857628</v>
      </c>
      <c r="T1092">
        <v>0.91473879316262785</v>
      </c>
      <c r="U1092">
        <v>0.92050525159607333</v>
      </c>
      <c r="V1092">
        <v>0.90924692798791784</v>
      </c>
      <c r="W1092">
        <f>STANDARDIZE(HyperP_results[[#This Row],[AvgROCAUC]],AVERAGE(Y:Y),_xlfn.STDEV.S(Y:Y))</f>
        <v>-1.7621989743668054</v>
      </c>
      <c r="X1092">
        <f>_xlfn.STDEV.S(HyperP_results[[#This Row],[ROC_AUC Fold 1]:[ROC_AUC Fold 5]])</f>
        <v>1.0159777284356397E-3</v>
      </c>
      <c r="Y1092">
        <v>0.9825916212579987</v>
      </c>
      <c r="Z1092">
        <v>0.98366718523654528</v>
      </c>
      <c r="AA1092">
        <v>0.98195647510137218</v>
      </c>
      <c r="AB1092">
        <v>0.98115281868851778</v>
      </c>
      <c r="AC1092">
        <v>0.98308554198786335</v>
      </c>
      <c r="AD1092">
        <v>0.98309608527569436</v>
      </c>
      <c r="AE1092">
        <v>0.98876038791983523</v>
      </c>
      <c r="AF1092">
        <v>0.97519743619938937</v>
      </c>
      <c r="AG1092">
        <v>0.97924582665003279</v>
      </c>
      <c r="AH1092">
        <v>0.99325980585772777</v>
      </c>
      <c r="AI1092">
        <v>0.98642947980881368</v>
      </c>
      <c r="AJ1092">
        <v>0.97261023135382396</v>
      </c>
      <c r="AK1092">
        <v>0.97953966910235857</v>
      </c>
      <c r="AL1092">
        <v>0.99140937709140031</v>
      </c>
      <c r="AM1092">
        <v>0.98658395680623701</v>
      </c>
      <c r="AN1092">
        <v>0.97098241497633997</v>
      </c>
      <c r="AO1092">
        <v>0.9760059481375869</v>
      </c>
      <c r="AP1092">
        <v>0.99146033623497865</v>
      </c>
      <c r="AQ1092">
        <v>0.98749709457479729</v>
      </c>
      <c r="AR1092">
        <v>0.97383532454489508</v>
      </c>
      <c r="AS1092">
        <v>0.98084662567575609</v>
      </c>
      <c r="AT1092">
        <v>0.99197640528456088</v>
      </c>
      <c r="AU1092">
        <v>0.98637633825572646</v>
      </c>
      <c r="AV1092">
        <v>0.97432129570584136</v>
      </c>
      <c r="AW1092">
        <v>0.9806758302144597</v>
      </c>
      <c r="AX1092">
        <v>0.99117998913139715</v>
      </c>
      <c r="AY1092">
        <v>535.26713747978215</v>
      </c>
      <c r="AZ1092">
        <f>_xlfn.STDEV.S(HyperP_results[[#This Row],[Train Time Fold 1]:[Train Time Fold 5]])</f>
        <v>59.725974707864864</v>
      </c>
      <c r="BA1092">
        <v>526.13858914375305</v>
      </c>
      <c r="BB1092">
        <v>588.71028923988342</v>
      </c>
      <c r="BC1092">
        <v>602.83271098136902</v>
      </c>
      <c r="BD1092">
        <v>495.22632002830505</v>
      </c>
      <c r="BE1092">
        <v>463.42777800559998</v>
      </c>
    </row>
    <row r="1093" spans="1:57" x14ac:dyDescent="0.25">
      <c r="A1093" t="s">
        <v>1</v>
      </c>
      <c r="B10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0.10043589421536009</v>
      </c>
      <c r="C1093">
        <v>88</v>
      </c>
      <c r="D1093">
        <v>0.85</v>
      </c>
      <c r="E1093">
        <v>0.9</v>
      </c>
      <c r="F1093">
        <v>128</v>
      </c>
      <c r="G1093">
        <v>5</v>
      </c>
      <c r="H1093">
        <v>4</v>
      </c>
      <c r="I1093">
        <v>1</v>
      </c>
      <c r="J1093">
        <v>0</v>
      </c>
      <c r="K1093">
        <v>1</v>
      </c>
      <c r="L1093" t="b">
        <v>0</v>
      </c>
      <c r="M10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093">
        <f>STANDARDIZE(HyperP_results[[#This Row],[Nparam]],AVERAGE(M:M),_xlfn.STDEV.S(M:M))</f>
        <v>-3.0252805146426913E-2</v>
      </c>
      <c r="O1093">
        <f>STANDARDIZE(HyperP_results[[#This Row],[AvgOACC]],AVERAGE(P:P),_xlfn.STDEV.S(P:P))</f>
        <v>-1.7074764259384425</v>
      </c>
      <c r="P1093">
        <v>0.91660602732202923</v>
      </c>
      <c r="Q1093">
        <f>_xlfn.STDEV.S(HyperP_results[[#This Row],[OACC Fold 1]:[OACC fold 5]])</f>
        <v>1.9144142982697645E-3</v>
      </c>
      <c r="R1093">
        <v>0.91789661563808611</v>
      </c>
      <c r="S1093">
        <v>0.91851445047024094</v>
      </c>
      <c r="T1093">
        <v>0.91364042012768587</v>
      </c>
      <c r="U1093">
        <v>0.91597446282693762</v>
      </c>
      <c r="V1093">
        <v>0.9170041875471957</v>
      </c>
      <c r="W1093">
        <f>STANDARDIZE(HyperP_results[[#This Row],[AvgROCAUC]],AVERAGE(Y:Y),_xlfn.STDEV.S(Y:Y))</f>
        <v>-1.7511853276294436</v>
      </c>
      <c r="X1093">
        <f>_xlfn.STDEV.S(HyperP_results[[#This Row],[ROC_AUC Fold 1]:[ROC_AUC Fold 5]])</f>
        <v>1.3595348154671128E-3</v>
      </c>
      <c r="Y1093">
        <v>0.98266400160122491</v>
      </c>
      <c r="Z1093">
        <v>0.98248542603330558</v>
      </c>
      <c r="AA1093">
        <v>0.98460602340077552</v>
      </c>
      <c r="AB1093">
        <v>0.98078775961156739</v>
      </c>
      <c r="AC1093">
        <v>0.98254241590064029</v>
      </c>
      <c r="AD1093">
        <v>0.9828983830598359</v>
      </c>
      <c r="AE1093">
        <v>0.98645309934847114</v>
      </c>
      <c r="AF1093">
        <v>0.97348240942153774</v>
      </c>
      <c r="AG1093">
        <v>0.97967378066892408</v>
      </c>
      <c r="AH1093">
        <v>0.99226980815519805</v>
      </c>
      <c r="AI1093">
        <v>0.98832115514112207</v>
      </c>
      <c r="AJ1093">
        <v>0.97473509146537918</v>
      </c>
      <c r="AK1093">
        <v>0.98365725063862641</v>
      </c>
      <c r="AL1093">
        <v>0.99339136892288527</v>
      </c>
      <c r="AM1093">
        <v>0.98645735260163114</v>
      </c>
      <c r="AN1093">
        <v>0.97097162014334348</v>
      </c>
      <c r="AO1093">
        <v>0.97664624547020729</v>
      </c>
      <c r="AP1093">
        <v>0.99159312013643963</v>
      </c>
      <c r="AQ1093">
        <v>0.98710203390373219</v>
      </c>
      <c r="AR1093">
        <v>0.97121079142605116</v>
      </c>
      <c r="AS1093">
        <v>0.98034032852135689</v>
      </c>
      <c r="AT1093">
        <v>0.99350256556594729</v>
      </c>
      <c r="AU1093">
        <v>0.9881216669588968</v>
      </c>
      <c r="AV1093">
        <v>0.97286527085587649</v>
      </c>
      <c r="AW1093">
        <v>0.9795306095170202</v>
      </c>
      <c r="AX1093">
        <v>0.99254925040363717</v>
      </c>
      <c r="AY1093">
        <v>507.23513197898865</v>
      </c>
      <c r="AZ1093">
        <f>_xlfn.STDEV.S(HyperP_results[[#This Row],[Train Time Fold 1]:[Train Time Fold 5]])</f>
        <v>30.265200304578542</v>
      </c>
      <c r="BA1093">
        <v>547.58798909187317</v>
      </c>
      <c r="BB1093">
        <v>469.92181324958801</v>
      </c>
      <c r="BC1093">
        <v>485.56288123130798</v>
      </c>
      <c r="BD1093">
        <v>516.64403176307678</v>
      </c>
      <c r="BE1093">
        <v>516.45894455909729</v>
      </c>
    </row>
    <row r="1094" spans="1:57" x14ac:dyDescent="0.25">
      <c r="A1094" t="s">
        <v>7</v>
      </c>
      <c r="B10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0.10018271577134662</v>
      </c>
      <c r="C1094">
        <v>28</v>
      </c>
      <c r="D1094">
        <v>0.85</v>
      </c>
      <c r="E1094">
        <v>0.999</v>
      </c>
      <c r="F1094">
        <v>256</v>
      </c>
      <c r="G1094">
        <v>2</v>
      </c>
      <c r="H1094">
        <v>4</v>
      </c>
      <c r="I1094">
        <v>1</v>
      </c>
      <c r="J1094">
        <v>0</v>
      </c>
      <c r="K1094">
        <v>1</v>
      </c>
      <c r="L1094" t="b">
        <v>0</v>
      </c>
      <c r="M10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094">
        <f>STANDARDIZE(HyperP_results[[#This Row],[Nparam]],AVERAGE(M:M),_xlfn.STDEV.S(M:M))</f>
        <v>0.47159186523651059</v>
      </c>
      <c r="O1094">
        <f>STANDARDIZE(HyperP_results[[#This Row],[AvgOACC]],AVERAGE(P:P),_xlfn.STDEV.S(P:P))</f>
        <v>-1.6517149678884511</v>
      </c>
      <c r="P1094">
        <v>0.91818493855975836</v>
      </c>
      <c r="Q1094">
        <f>_xlfn.STDEV.S(HyperP_results[[#This Row],[OACC Fold 1]:[OACC fold 5]])</f>
        <v>1.7199108811444916E-3</v>
      </c>
      <c r="R1094">
        <v>0.91796526395277001</v>
      </c>
      <c r="S1094">
        <v>0.91906363698771198</v>
      </c>
      <c r="T1094">
        <v>0.91954417519049902</v>
      </c>
      <c r="U1094">
        <v>0.91906363698771198</v>
      </c>
      <c r="V1094">
        <v>0.9152879796800989</v>
      </c>
      <c r="W1094">
        <f>STANDARDIZE(HyperP_results[[#This Row],[AvgROCAUC]],AVERAGE(Y:Y),_xlfn.STDEV.S(Y:Y))</f>
        <v>-1.717143422958195</v>
      </c>
      <c r="X1094">
        <f>_xlfn.STDEV.S(HyperP_results[[#This Row],[ROC_AUC Fold 1]:[ROC_AUC Fold 5]])</f>
        <v>1.060889828094322E-3</v>
      </c>
      <c r="Y1094">
        <v>0.98288772084725995</v>
      </c>
      <c r="Z1094">
        <v>0.98253616751337558</v>
      </c>
      <c r="AA1094">
        <v>0.98402094777335503</v>
      </c>
      <c r="AB1094">
        <v>0.98369849579112412</v>
      </c>
      <c r="AC1094">
        <v>0.98285597474019326</v>
      </c>
      <c r="AD1094">
        <v>0.98132701841825176</v>
      </c>
      <c r="AE1094">
        <v>0.98703360571513776</v>
      </c>
      <c r="AF1094">
        <v>0.97468246896902122</v>
      </c>
      <c r="AG1094">
        <v>0.97803548090061199</v>
      </c>
      <c r="AH1094">
        <v>0.99226937727179687</v>
      </c>
      <c r="AI1094">
        <v>0.98783283152661705</v>
      </c>
      <c r="AJ1094">
        <v>0.97720612687317199</v>
      </c>
      <c r="AK1094">
        <v>0.97952919859799203</v>
      </c>
      <c r="AL1094">
        <v>0.9933476773460066</v>
      </c>
      <c r="AM1094">
        <v>0.98822519171948509</v>
      </c>
      <c r="AN1094">
        <v>0.97515673801255098</v>
      </c>
      <c r="AO1094">
        <v>0.9789072803421851</v>
      </c>
      <c r="AP1094">
        <v>0.99324700862071291</v>
      </c>
      <c r="AQ1094">
        <v>0.98738608563177777</v>
      </c>
      <c r="AR1094">
        <v>0.97383989799901205</v>
      </c>
      <c r="AS1094">
        <v>0.97789943860274453</v>
      </c>
      <c r="AT1094">
        <v>0.99416960179651936</v>
      </c>
      <c r="AU1094">
        <v>0.98563725595151652</v>
      </c>
      <c r="AV1094">
        <v>0.97373287546947329</v>
      </c>
      <c r="AW1094">
        <v>0.97669748410859625</v>
      </c>
      <c r="AX1094">
        <v>0.99254568843418756</v>
      </c>
      <c r="AY1094">
        <v>499.81042089462278</v>
      </c>
      <c r="AZ1094">
        <f>_xlfn.STDEV.S(HyperP_results[[#This Row],[Train Time Fold 1]:[Train Time Fold 5]])</f>
        <v>33.403709176547949</v>
      </c>
      <c r="BA1094">
        <v>468.50217485427856</v>
      </c>
      <c r="BB1094">
        <v>510.92511439323425</v>
      </c>
      <c r="BC1094">
        <v>483.61296963691711</v>
      </c>
      <c r="BD1094">
        <v>552.89846110343933</v>
      </c>
      <c r="BE1094">
        <v>483.11338448524475</v>
      </c>
    </row>
    <row r="1095" spans="1:57" x14ac:dyDescent="0.25">
      <c r="A1095" t="s">
        <v>2</v>
      </c>
      <c r="B10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9.9656982842411104E-2</v>
      </c>
      <c r="C1095">
        <v>68</v>
      </c>
      <c r="D1095">
        <v>0.9</v>
      </c>
      <c r="E1095">
        <v>0.999</v>
      </c>
      <c r="F1095">
        <v>128</v>
      </c>
      <c r="G1095">
        <v>4</v>
      </c>
      <c r="H1095">
        <v>4</v>
      </c>
      <c r="I1095">
        <v>1</v>
      </c>
      <c r="J1095">
        <v>0</v>
      </c>
      <c r="K1095">
        <v>1</v>
      </c>
      <c r="L1095" t="b">
        <v>0</v>
      </c>
      <c r="M10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095">
        <f>STANDARDIZE(HyperP_results[[#This Row],[Nparam]],AVERAGE(M:M),_xlfn.STDEV.S(M:M))</f>
        <v>-0.20150874641974281</v>
      </c>
      <c r="O1095">
        <f>STANDARDIZE(HyperP_results[[#This Row],[AvgOACC]],AVERAGE(P:P),_xlfn.STDEV.S(P:P))</f>
        <v>-1.6982636633040975</v>
      </c>
      <c r="P1095">
        <v>0.91686689091782791</v>
      </c>
      <c r="Q1095">
        <f>_xlfn.STDEV.S(HyperP_results[[#This Row],[OACC Fold 1]:[OACC fold 5]])</f>
        <v>2.1692215705807474E-3</v>
      </c>
      <c r="R1095">
        <v>0.91721013249124739</v>
      </c>
      <c r="S1095">
        <v>0.92043660328138943</v>
      </c>
      <c r="T1095">
        <v>0.91624905608567309</v>
      </c>
      <c r="U1095">
        <v>0.91549392462415047</v>
      </c>
      <c r="V1095">
        <v>0.91494473810667953</v>
      </c>
      <c r="W1095">
        <f>STANDARDIZE(HyperP_results[[#This Row],[AvgROCAUC]],AVERAGE(Y:Y),_xlfn.STDEV.S(Y:Y))</f>
        <v>-1.7966653386623361</v>
      </c>
      <c r="X1095">
        <f>_xlfn.STDEV.S(HyperP_results[[#This Row],[ROC_AUC Fold 1]:[ROC_AUC Fold 5]])</f>
        <v>9.0682733064826769E-4</v>
      </c>
      <c r="Y1095">
        <v>0.98236511251507641</v>
      </c>
      <c r="Z1095">
        <v>0.98315529541842939</v>
      </c>
      <c r="AA1095">
        <v>0.98340745533749219</v>
      </c>
      <c r="AB1095">
        <v>0.98184946928479322</v>
      </c>
      <c r="AC1095">
        <v>0.98217863416622286</v>
      </c>
      <c r="AD1095">
        <v>0.98123470836844495</v>
      </c>
      <c r="AE1095">
        <v>0.98702774181962472</v>
      </c>
      <c r="AF1095">
        <v>0.97236026523811969</v>
      </c>
      <c r="AG1095">
        <v>0.98202370343967216</v>
      </c>
      <c r="AH1095">
        <v>0.99215560969110761</v>
      </c>
      <c r="AI1095">
        <v>0.9874022595672638</v>
      </c>
      <c r="AJ1095">
        <v>0.97720349759995495</v>
      </c>
      <c r="AK1095">
        <v>0.97842326085665077</v>
      </c>
      <c r="AL1095">
        <v>0.99316919107846136</v>
      </c>
      <c r="AM1095">
        <v>0.98658224971823416</v>
      </c>
      <c r="AN1095">
        <v>0.97107218058589106</v>
      </c>
      <c r="AO1095">
        <v>0.97814798312837881</v>
      </c>
      <c r="AP1095">
        <v>0.99202630158241645</v>
      </c>
      <c r="AQ1095">
        <v>0.98631027298555418</v>
      </c>
      <c r="AR1095">
        <v>0.97461644088245813</v>
      </c>
      <c r="AS1095">
        <v>0.97815266143884017</v>
      </c>
      <c r="AT1095">
        <v>0.99246792834305619</v>
      </c>
      <c r="AU1095">
        <v>0.98589047400529328</v>
      </c>
      <c r="AV1095">
        <v>0.97147708866131499</v>
      </c>
      <c r="AW1095">
        <v>0.9760624962870551</v>
      </c>
      <c r="AX1095">
        <v>0.99327923869912049</v>
      </c>
      <c r="AY1095">
        <v>497.8938543319702</v>
      </c>
      <c r="AZ1095">
        <f>_xlfn.STDEV.S(HyperP_results[[#This Row],[Train Time Fold 1]:[Train Time Fold 5]])</f>
        <v>7.1262691712654727</v>
      </c>
      <c r="BA1095">
        <v>493.13341808319092</v>
      </c>
      <c r="BB1095">
        <v>506.12073421478271</v>
      </c>
      <c r="BC1095">
        <v>492.04741501808167</v>
      </c>
      <c r="BD1095">
        <v>492.92842769622803</v>
      </c>
      <c r="BE1095">
        <v>505.23927664756775</v>
      </c>
    </row>
    <row r="1096" spans="1:57" x14ac:dyDescent="0.25">
      <c r="A1096" t="s">
        <v>11</v>
      </c>
      <c r="B10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9.962814010727343E-2</v>
      </c>
      <c r="C1096">
        <v>40</v>
      </c>
      <c r="D1096">
        <v>0.9</v>
      </c>
      <c r="E1096">
        <v>0.999</v>
      </c>
      <c r="F1096">
        <v>64</v>
      </c>
      <c r="G1096">
        <v>3</v>
      </c>
      <c r="H1096">
        <v>1</v>
      </c>
      <c r="I1096">
        <v>1</v>
      </c>
      <c r="J1096">
        <v>0</v>
      </c>
      <c r="K1096">
        <v>1</v>
      </c>
      <c r="L1096" t="b">
        <v>0</v>
      </c>
      <c r="M10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96">
        <f>STANDARDIZE(HyperP_results[[#This Row],[Nparam]],AVERAGE(M:M),_xlfn.STDEV.S(M:M))</f>
        <v>-0.75479967943132242</v>
      </c>
      <c r="O1096">
        <f>STANDARDIZE(HyperP_results[[#This Row],[AvgOACC]],AVERAGE(P:P),_xlfn.STDEV.S(P:P))</f>
        <v>-1.8122109906236423</v>
      </c>
      <c r="P1096">
        <v>0.91364042012768587</v>
      </c>
      <c r="Q1096">
        <f>_xlfn.STDEV.S(HyperP_results[[#This Row],[OACC Fold 1]:[OACC fold 5]])</f>
        <v>3.5161744516297977E-3</v>
      </c>
      <c r="R1096">
        <v>0.91137502574311802</v>
      </c>
      <c r="S1096">
        <v>0.91878904372897641</v>
      </c>
      <c r="T1096">
        <v>0.91405231001578913</v>
      </c>
      <c r="U1096">
        <v>0.91446419990389238</v>
      </c>
      <c r="V1096">
        <v>0.90952152124665342</v>
      </c>
      <c r="W1096">
        <f>STANDARDIZE(HyperP_results[[#This Row],[AvgROCAUC]],AVERAGE(Y:Y),_xlfn.STDEV.S(Y:Y))</f>
        <v>-1.7847768741826728</v>
      </c>
      <c r="X1096">
        <f>_xlfn.STDEV.S(HyperP_results[[#This Row],[ROC_AUC Fold 1]:[ROC_AUC Fold 5]])</f>
        <v>7.6439546524335975E-4</v>
      </c>
      <c r="Y1096">
        <v>0.98244324205381961</v>
      </c>
      <c r="Z1096">
        <v>0.9821826782310521</v>
      </c>
      <c r="AA1096">
        <v>0.98370309690311097</v>
      </c>
      <c r="AB1096">
        <v>0.98253864790062595</v>
      </c>
      <c r="AC1096">
        <v>0.98208797571454409</v>
      </c>
      <c r="AD1096">
        <v>0.98170381151976438</v>
      </c>
      <c r="AE1096">
        <v>0.98680806756287831</v>
      </c>
      <c r="AF1096">
        <v>0.97119351599005455</v>
      </c>
      <c r="AG1096">
        <v>0.98091412701241609</v>
      </c>
      <c r="AH1096">
        <v>0.99258245715108739</v>
      </c>
      <c r="AI1096">
        <v>0.98799746425097312</v>
      </c>
      <c r="AJ1096">
        <v>0.97717094645688773</v>
      </c>
      <c r="AK1096">
        <v>0.97902364403255504</v>
      </c>
      <c r="AL1096">
        <v>0.99297792193668188</v>
      </c>
      <c r="AM1096">
        <v>0.98855224856281521</v>
      </c>
      <c r="AN1096">
        <v>0.97415857702252207</v>
      </c>
      <c r="AO1096">
        <v>0.97730670409315024</v>
      </c>
      <c r="AP1096">
        <v>0.99287103412763145</v>
      </c>
      <c r="AQ1096">
        <v>0.98757573635771456</v>
      </c>
      <c r="AR1096">
        <v>0.97429755818285368</v>
      </c>
      <c r="AS1096">
        <v>0.97577964415136942</v>
      </c>
      <c r="AT1096">
        <v>0.99292894485674876</v>
      </c>
      <c r="AU1096">
        <v>0.98596233565902369</v>
      </c>
      <c r="AV1096">
        <v>0.96977335664869146</v>
      </c>
      <c r="AW1096">
        <v>0.98035109606130821</v>
      </c>
      <c r="AX1096">
        <v>0.99229083526517503</v>
      </c>
      <c r="AY1096">
        <v>704.61508522033694</v>
      </c>
      <c r="AZ1096">
        <f>_xlfn.STDEV.S(HyperP_results[[#This Row],[Train Time Fold 1]:[Train Time Fold 5]])</f>
        <v>48.503710887504006</v>
      </c>
      <c r="BA1096">
        <v>683.38708996772766</v>
      </c>
      <c r="BB1096">
        <v>780.93175339698792</v>
      </c>
      <c r="BC1096">
        <v>717.78264141082764</v>
      </c>
      <c r="BD1096">
        <v>652.70021557807922</v>
      </c>
      <c r="BE1096">
        <v>688.27372574806213</v>
      </c>
    </row>
    <row r="1097" spans="1:57" x14ac:dyDescent="0.25">
      <c r="A1097" t="s">
        <v>9</v>
      </c>
      <c r="B10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9.9553977742881189E-2</v>
      </c>
      <c r="C1097">
        <v>12</v>
      </c>
      <c r="D1097">
        <v>0.9</v>
      </c>
      <c r="E1097">
        <v>0.9</v>
      </c>
      <c r="F1097">
        <v>128</v>
      </c>
      <c r="G1097">
        <v>1</v>
      </c>
      <c r="H1097">
        <v>8</v>
      </c>
      <c r="I1097">
        <v>1</v>
      </c>
      <c r="J1097">
        <v>0</v>
      </c>
      <c r="K1097">
        <v>1</v>
      </c>
      <c r="L1097" t="b">
        <v>0</v>
      </c>
      <c r="M10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097">
        <f>STANDARDIZE(HyperP_results[[#This Row],[Nparam]],AVERAGE(M:M),_xlfn.STDEV.S(M:M))</f>
        <v>-0.71409454826586316</v>
      </c>
      <c r="O1097">
        <f>STANDARDIZE(HyperP_results[[#This Row],[AvgOACC]],AVERAGE(P:P),_xlfn.STDEV.S(P:P))</f>
        <v>-1.8306365158923406</v>
      </c>
      <c r="P1097">
        <v>0.91311869293608827</v>
      </c>
      <c r="Q1097">
        <f>_xlfn.STDEV.S(HyperP_results[[#This Row],[OACC Fold 1]:[OACC fold 5]])</f>
        <v>3.115983225523122E-3</v>
      </c>
      <c r="R1097">
        <v>0.91453284821857628</v>
      </c>
      <c r="S1097">
        <v>0.90993341113475668</v>
      </c>
      <c r="T1097">
        <v>0.91501338642136332</v>
      </c>
      <c r="U1097">
        <v>0.9096588178760211</v>
      </c>
      <c r="V1097">
        <v>0.91645500102972477</v>
      </c>
      <c r="W1097">
        <f>STANDARDIZE(HyperP_results[[#This Row],[AvgROCAUC]],AVERAGE(Y:Y),_xlfn.STDEV.S(Y:Y))</f>
        <v>-1.7599879214571825</v>
      </c>
      <c r="X1097">
        <f>_xlfn.STDEV.S(HyperP_results[[#This Row],[ROC_AUC Fold 1]:[ROC_AUC Fold 5]])</f>
        <v>1.197874519865816E-3</v>
      </c>
      <c r="Y1097">
        <v>0.98260615202807933</v>
      </c>
      <c r="Z1097">
        <v>0.98280854677105689</v>
      </c>
      <c r="AA1097">
        <v>0.98165790423758359</v>
      </c>
      <c r="AB1097">
        <v>0.98243846770546517</v>
      </c>
      <c r="AC1097">
        <v>0.9815874406790811</v>
      </c>
      <c r="AD1097">
        <v>0.98453840074720989</v>
      </c>
      <c r="AE1097">
        <v>0.98767517182274767</v>
      </c>
      <c r="AF1097">
        <v>0.97381451255126161</v>
      </c>
      <c r="AG1097">
        <v>0.97871688053228789</v>
      </c>
      <c r="AH1097">
        <v>0.9929112642745207</v>
      </c>
      <c r="AI1097">
        <v>0.98586091341360316</v>
      </c>
      <c r="AJ1097">
        <v>0.97193084196734825</v>
      </c>
      <c r="AK1097">
        <v>0.97839519099388117</v>
      </c>
      <c r="AL1097">
        <v>0.99302862255021962</v>
      </c>
      <c r="AM1097">
        <v>0.98671927969759288</v>
      </c>
      <c r="AN1097">
        <v>0.97187766399073305</v>
      </c>
      <c r="AO1097">
        <v>0.97999792075090597</v>
      </c>
      <c r="AP1097">
        <v>0.9936960322130729</v>
      </c>
      <c r="AQ1097">
        <v>0.98621122330312083</v>
      </c>
      <c r="AR1097">
        <v>0.9713166104150327</v>
      </c>
      <c r="AS1097">
        <v>0.97677118606309032</v>
      </c>
      <c r="AT1097">
        <v>0.99274265959964259</v>
      </c>
      <c r="AU1097">
        <v>0.9883962766578186</v>
      </c>
      <c r="AV1097">
        <v>0.97508978412555936</v>
      </c>
      <c r="AW1097">
        <v>0.98232653121843994</v>
      </c>
      <c r="AX1097">
        <v>0.99357937771359583</v>
      </c>
      <c r="AY1097">
        <v>375.09542455673215</v>
      </c>
      <c r="AZ1097">
        <f>_xlfn.STDEV.S(HyperP_results[[#This Row],[Train Time Fold 1]:[Train Time Fold 5]])</f>
        <v>35.050931107420411</v>
      </c>
      <c r="BA1097">
        <v>381.30437254905701</v>
      </c>
      <c r="BB1097">
        <v>378.95522665977478</v>
      </c>
      <c r="BC1097">
        <v>368.79115104675293</v>
      </c>
      <c r="BD1097">
        <v>422.274334192276</v>
      </c>
      <c r="BE1097">
        <v>324.15203833580017</v>
      </c>
    </row>
    <row r="1098" spans="1:57" x14ac:dyDescent="0.25">
      <c r="A1098" t="s">
        <v>5</v>
      </c>
      <c r="B10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9.9421217812858842E-2</v>
      </c>
      <c r="C1098">
        <v>48</v>
      </c>
      <c r="D1098">
        <v>0.85</v>
      </c>
      <c r="E1098">
        <v>0.999</v>
      </c>
      <c r="F1098">
        <v>64</v>
      </c>
      <c r="G1098">
        <v>3</v>
      </c>
      <c r="H1098">
        <v>4</v>
      </c>
      <c r="I1098">
        <v>1</v>
      </c>
      <c r="J1098">
        <v>0</v>
      </c>
      <c r="K1098">
        <v>1</v>
      </c>
      <c r="L1098" t="b">
        <v>0</v>
      </c>
      <c r="M10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098">
        <f>STANDARDIZE(HyperP_results[[#This Row],[Nparam]],AVERAGE(M:M),_xlfn.STDEV.S(M:M))</f>
        <v>-0.75479967943132242</v>
      </c>
      <c r="O1098">
        <f>STANDARDIZE(HyperP_results[[#This Row],[AvgOACC]],AVERAGE(P:P),_xlfn.STDEV.S(P:P))</f>
        <v>-1.7719657643788702</v>
      </c>
      <c r="P1098">
        <v>0.91477998215143808</v>
      </c>
      <c r="Q1098">
        <f>_xlfn.STDEV.S(HyperP_results[[#This Row],[OACC Fold 1]:[OACC fold 5]])</f>
        <v>4.4985864445518014E-3</v>
      </c>
      <c r="R1098">
        <v>0.91453284821857628</v>
      </c>
      <c r="S1098">
        <v>0.92139767968696373</v>
      </c>
      <c r="T1098">
        <v>0.91261069540742779</v>
      </c>
      <c r="U1098">
        <v>0.9161117594563053</v>
      </c>
      <c r="V1098">
        <v>0.90924692798791784</v>
      </c>
      <c r="W1098">
        <f>STANDARDIZE(HyperP_results[[#This Row],[AvgROCAUC]],AVERAGE(Y:Y),_xlfn.STDEV.S(Y:Y))</f>
        <v>-1.8253048451485343</v>
      </c>
      <c r="X1098">
        <f>_xlfn.STDEV.S(HyperP_results[[#This Row],[ROC_AUC Fold 1]:[ROC_AUC Fold 5]])</f>
        <v>1.5623134273238784E-3</v>
      </c>
      <c r="Y1098">
        <v>0.98217689717108247</v>
      </c>
      <c r="Z1098">
        <v>0.98118993247352349</v>
      </c>
      <c r="AA1098">
        <v>0.98462874740987283</v>
      </c>
      <c r="AB1098">
        <v>0.98062309442355333</v>
      </c>
      <c r="AC1098">
        <v>0.98179746430222148</v>
      </c>
      <c r="AD1098">
        <v>0.98264524724624069</v>
      </c>
      <c r="AE1098">
        <v>0.98594245821058213</v>
      </c>
      <c r="AF1098">
        <v>0.973786627442354</v>
      </c>
      <c r="AG1098">
        <v>0.9757194944454346</v>
      </c>
      <c r="AH1098">
        <v>0.99193623258879171</v>
      </c>
      <c r="AI1098">
        <v>0.98767541293687222</v>
      </c>
      <c r="AJ1098">
        <v>0.97540490807542379</v>
      </c>
      <c r="AK1098">
        <v>0.98388344323649979</v>
      </c>
      <c r="AL1098">
        <v>0.99348989759395279</v>
      </c>
      <c r="AM1098">
        <v>0.98683359672640325</v>
      </c>
      <c r="AN1098">
        <v>0.97243544023291661</v>
      </c>
      <c r="AO1098">
        <v>0.97292617180538243</v>
      </c>
      <c r="AP1098">
        <v>0.99269666997795769</v>
      </c>
      <c r="AQ1098">
        <v>0.98656899808593967</v>
      </c>
      <c r="AR1098">
        <v>0.97536695025785392</v>
      </c>
      <c r="AS1098">
        <v>0.97422020733083836</v>
      </c>
      <c r="AT1098">
        <v>0.99293971694177818</v>
      </c>
      <c r="AU1098">
        <v>0.98632487485694709</v>
      </c>
      <c r="AV1098">
        <v>0.97173440563242175</v>
      </c>
      <c r="AW1098">
        <v>0.98160005643676118</v>
      </c>
      <c r="AX1098">
        <v>0.99242305901821437</v>
      </c>
      <c r="AY1098">
        <v>551.85812559127805</v>
      </c>
      <c r="AZ1098">
        <f>_xlfn.STDEV.S(HyperP_results[[#This Row],[Train Time Fold 1]:[Train Time Fold 5]])</f>
        <v>34.626232514886759</v>
      </c>
      <c r="BA1098">
        <v>558.80100750923157</v>
      </c>
      <c r="BB1098">
        <v>575.04577302932739</v>
      </c>
      <c r="BC1098">
        <v>592.54583406448364</v>
      </c>
      <c r="BD1098">
        <v>521.29319310188293</v>
      </c>
      <c r="BE1098">
        <v>511.60482025146484</v>
      </c>
    </row>
    <row r="1099" spans="1:57" x14ac:dyDescent="0.25">
      <c r="A1099" t="s">
        <v>3</v>
      </c>
      <c r="B10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9.9357799847498596E-2</v>
      </c>
      <c r="C1099">
        <v>52</v>
      </c>
      <c r="D1099">
        <v>0.9</v>
      </c>
      <c r="E1099">
        <v>0.999</v>
      </c>
      <c r="F1099">
        <v>256</v>
      </c>
      <c r="G1099">
        <v>3</v>
      </c>
      <c r="H1099">
        <v>8</v>
      </c>
      <c r="I1099">
        <v>1</v>
      </c>
      <c r="J1099">
        <v>0</v>
      </c>
      <c r="K1099">
        <v>1</v>
      </c>
      <c r="L1099" t="b">
        <v>0</v>
      </c>
      <c r="M10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099">
        <f>STANDARDIZE(HyperP_results[[#This Row],[Nparam]],AVERAGE(M:M),_xlfn.STDEV.S(M:M))</f>
        <v>1.1502148698299923</v>
      </c>
      <c r="O1099">
        <f>STANDARDIZE(HyperP_results[[#This Row],[AvgOACC]],AVERAGE(P:P),_xlfn.STDEV.S(P:P))</f>
        <v>-1.6720800221327936</v>
      </c>
      <c r="P1099">
        <v>0.91760829271641386</v>
      </c>
      <c r="Q1099">
        <f>_xlfn.STDEV.S(HyperP_results[[#This Row],[OACC Fold 1]:[OACC fold 5]])</f>
        <v>3.3041882243710777E-3</v>
      </c>
      <c r="R1099">
        <v>0.92235875609253792</v>
      </c>
      <c r="S1099">
        <v>0.91714148417656349</v>
      </c>
      <c r="T1099">
        <v>0.91638635271504087</v>
      </c>
      <c r="U1099">
        <v>0.91878904372897641</v>
      </c>
      <c r="V1099">
        <v>0.9133658268689504</v>
      </c>
      <c r="W1099">
        <f>STANDARDIZE(HyperP_results[[#This Row],[AvgROCAUC]],AVERAGE(Y:Y),_xlfn.STDEV.S(Y:Y))</f>
        <v>-1.5830823005341084</v>
      </c>
      <c r="X1099">
        <f>_xlfn.STDEV.S(HyperP_results[[#This Row],[ROC_AUC Fold 1]:[ROC_AUC Fold 5]])</f>
        <v>7.1710407409004159E-4</v>
      </c>
      <c r="Y1099">
        <v>0.98376875419486398</v>
      </c>
      <c r="Z1099">
        <v>0.98383341452843631</v>
      </c>
      <c r="AA1099">
        <v>0.98497800790043655</v>
      </c>
      <c r="AB1099">
        <v>0.98351803808759508</v>
      </c>
      <c r="AC1099">
        <v>0.98330271814578485</v>
      </c>
      <c r="AD1099">
        <v>0.98321159231206678</v>
      </c>
      <c r="AE1099">
        <v>0.9881250714903379</v>
      </c>
      <c r="AF1099">
        <v>0.97622398223055684</v>
      </c>
      <c r="AG1099">
        <v>0.98033327392621639</v>
      </c>
      <c r="AH1099">
        <v>0.9920351059665804</v>
      </c>
      <c r="AI1099">
        <v>0.98797803045252108</v>
      </c>
      <c r="AJ1099">
        <v>0.97611786698543834</v>
      </c>
      <c r="AK1099">
        <v>0.98315852789164149</v>
      </c>
      <c r="AL1099">
        <v>0.99382523978230386</v>
      </c>
      <c r="AM1099">
        <v>0.98775831761751454</v>
      </c>
      <c r="AN1099">
        <v>0.97619961516327791</v>
      </c>
      <c r="AO1099">
        <v>0.97719910295253376</v>
      </c>
      <c r="AP1099">
        <v>0.99329391746032047</v>
      </c>
      <c r="AQ1099">
        <v>0.98726407224010637</v>
      </c>
      <c r="AR1099">
        <v>0.96996947821147217</v>
      </c>
      <c r="AS1099">
        <v>0.98385541050317826</v>
      </c>
      <c r="AT1099">
        <v>0.993557646827397</v>
      </c>
      <c r="AU1099">
        <v>0.9868412448664392</v>
      </c>
      <c r="AV1099">
        <v>0.97338860732211863</v>
      </c>
      <c r="AW1099">
        <v>0.98098916562704219</v>
      </c>
      <c r="AX1099">
        <v>0.99226424975932281</v>
      </c>
      <c r="AY1099">
        <v>702.82036461830137</v>
      </c>
      <c r="AZ1099">
        <f>_xlfn.STDEV.S(HyperP_results[[#This Row],[Train Time Fold 1]:[Train Time Fold 5]])</f>
        <v>68.508617995041845</v>
      </c>
      <c r="BA1099">
        <v>739.20457124710083</v>
      </c>
      <c r="BB1099">
        <v>783.45582056045532</v>
      </c>
      <c r="BC1099">
        <v>716.4648642539978</v>
      </c>
      <c r="BD1099">
        <v>604.13336110115051</v>
      </c>
      <c r="BE1099">
        <v>670.84320592880249</v>
      </c>
    </row>
    <row r="1100" spans="1:57" x14ac:dyDescent="0.25">
      <c r="A1100" t="s">
        <v>11</v>
      </c>
      <c r="B11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9.8620716422903806E-2</v>
      </c>
      <c r="C1100">
        <v>92</v>
      </c>
      <c r="D1100">
        <v>0.9</v>
      </c>
      <c r="E1100">
        <v>0.999</v>
      </c>
      <c r="F1100">
        <v>64</v>
      </c>
      <c r="G1100">
        <v>5</v>
      </c>
      <c r="H1100">
        <v>8</v>
      </c>
      <c r="I1100">
        <v>1</v>
      </c>
      <c r="J1100">
        <v>0</v>
      </c>
      <c r="K1100">
        <v>1</v>
      </c>
      <c r="L1100" t="b">
        <v>0</v>
      </c>
      <c r="M11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100">
        <f>STANDARDIZE(HyperP_results[[#This Row],[Nparam]],AVERAGE(M:M),_xlfn.STDEV.S(M:M))</f>
        <v>-0.66668500218934845</v>
      </c>
      <c r="O1100">
        <f>STANDARDIZE(HyperP_results[[#This Row],[AvgOACC]],AVERAGE(P:P),_xlfn.STDEV.S(P:P))</f>
        <v>-1.7608134727688647</v>
      </c>
      <c r="P1100">
        <v>0.9150957643989841</v>
      </c>
      <c r="Q1100">
        <f>_xlfn.STDEV.S(HyperP_results[[#This Row],[OACC Fold 1]:[OACC fold 5]])</f>
        <v>4.0761725273565476E-3</v>
      </c>
      <c r="R1100">
        <v>0.91473879316262785</v>
      </c>
      <c r="S1100">
        <v>0.91968147181986681</v>
      </c>
      <c r="T1100">
        <v>0.91878904372897641</v>
      </c>
      <c r="U1100">
        <v>0.91075719091096319</v>
      </c>
      <c r="V1100">
        <v>0.91151232237248581</v>
      </c>
      <c r="W1100">
        <f>STANDARDIZE(HyperP_results[[#This Row],[AvgROCAUC]],AVERAGE(Y:Y),_xlfn.STDEV.S(Y:Y))</f>
        <v>-1.8255261226225366</v>
      </c>
      <c r="X1100">
        <f>_xlfn.STDEV.S(HyperP_results[[#This Row],[ROC_AUC Fold 1]:[ROC_AUC Fold 5]])</f>
        <v>8.5946268256344215E-4</v>
      </c>
      <c r="Y1100">
        <v>0.98217544296250847</v>
      </c>
      <c r="Z1100">
        <v>0.98170956291846878</v>
      </c>
      <c r="AA1100">
        <v>0.98369918683837587</v>
      </c>
      <c r="AB1100">
        <v>0.98198950676619789</v>
      </c>
      <c r="AC1100">
        <v>0.98171535834137424</v>
      </c>
      <c r="AD1100">
        <v>0.98176359994812545</v>
      </c>
      <c r="AE1100">
        <v>0.98597350406528061</v>
      </c>
      <c r="AF1100">
        <v>0.97236352405562787</v>
      </c>
      <c r="AG1100">
        <v>0.98021535079902578</v>
      </c>
      <c r="AH1100">
        <v>0.99217643572216441</v>
      </c>
      <c r="AI1100">
        <v>0.98736124123236702</v>
      </c>
      <c r="AJ1100">
        <v>0.97520326874208907</v>
      </c>
      <c r="AK1100">
        <v>0.98330236737361121</v>
      </c>
      <c r="AL1100">
        <v>0.99205031615064154</v>
      </c>
      <c r="AM1100">
        <v>0.98617832569194452</v>
      </c>
      <c r="AN1100">
        <v>0.97317972822943255</v>
      </c>
      <c r="AO1100">
        <v>0.97940511198241531</v>
      </c>
      <c r="AP1100">
        <v>0.99156472492030245</v>
      </c>
      <c r="AQ1100">
        <v>0.98589892264422352</v>
      </c>
      <c r="AR1100">
        <v>0.97043563724324777</v>
      </c>
      <c r="AS1100">
        <v>0.98028452296085067</v>
      </c>
      <c r="AT1100">
        <v>0.99198103009973337</v>
      </c>
      <c r="AU1100">
        <v>0.98747934857521813</v>
      </c>
      <c r="AV1100">
        <v>0.96883833524788865</v>
      </c>
      <c r="AW1100">
        <v>0.97755747638567114</v>
      </c>
      <c r="AX1100">
        <v>0.99280166190004293</v>
      </c>
      <c r="AY1100">
        <v>647.07218022346501</v>
      </c>
      <c r="AZ1100">
        <f>_xlfn.STDEV.S(HyperP_results[[#This Row],[Train Time Fold 1]:[Train Time Fold 5]])</f>
        <v>50.619067854977338</v>
      </c>
      <c r="BA1100">
        <v>558.02913856506348</v>
      </c>
      <c r="BB1100">
        <v>681.51074171066284</v>
      </c>
      <c r="BC1100">
        <v>655.59391951560974</v>
      </c>
      <c r="BD1100">
        <v>670.27602052688599</v>
      </c>
      <c r="BE1100">
        <v>669.95108079910278</v>
      </c>
    </row>
    <row r="1101" spans="1:57" x14ac:dyDescent="0.25">
      <c r="A1101" t="s">
        <v>6</v>
      </c>
      <c r="B11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9.7978887496911068E-2</v>
      </c>
      <c r="C1101">
        <v>84</v>
      </c>
      <c r="D1101">
        <v>0.85</v>
      </c>
      <c r="E1101">
        <v>0.999</v>
      </c>
      <c r="F1101">
        <v>128</v>
      </c>
      <c r="G1101">
        <v>5</v>
      </c>
      <c r="H1101">
        <v>2</v>
      </c>
      <c r="I1101">
        <v>1</v>
      </c>
      <c r="J1101">
        <v>0</v>
      </c>
      <c r="K1101">
        <v>1</v>
      </c>
      <c r="L1101" t="b">
        <v>0</v>
      </c>
      <c r="M11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01">
        <f>STANDARDIZE(HyperP_results[[#This Row],[Nparam]],AVERAGE(M:M),_xlfn.STDEV.S(M:M))</f>
        <v>-3.0252805146426913E-2</v>
      </c>
      <c r="O1101">
        <f>STANDARDIZE(HyperP_results[[#This Row],[AvgOACC]],AVERAGE(P:P),_xlfn.STDEV.S(P:P))</f>
        <v>-1.7069915436945333</v>
      </c>
      <c r="P1101">
        <v>0.91661975698496589</v>
      </c>
      <c r="Q1101">
        <f>_xlfn.STDEV.S(HyperP_results[[#This Row],[OACC Fold 1]:[OACC fold 5]])</f>
        <v>2.1602960387825752E-3</v>
      </c>
      <c r="R1101">
        <v>0.91721013249124739</v>
      </c>
      <c r="S1101">
        <v>0.91645500102972477</v>
      </c>
      <c r="T1101">
        <v>0.91315988192489872</v>
      </c>
      <c r="U1101">
        <v>0.91721013249124739</v>
      </c>
      <c r="V1101">
        <v>0.91906363698771198</v>
      </c>
      <c r="W1101">
        <f>STANDARDIZE(HyperP_results[[#This Row],[AvgROCAUC]],AVERAGE(Y:Y),_xlfn.STDEV.S(Y:Y))</f>
        <v>-1.770069147335493</v>
      </c>
      <c r="X1101">
        <f>_xlfn.STDEV.S(HyperP_results[[#This Row],[ROC_AUC Fold 1]:[ROC_AUC Fold 5]])</f>
        <v>1.4055248114286068E-3</v>
      </c>
      <c r="Y1101">
        <v>0.9825398994410286</v>
      </c>
      <c r="Z1101">
        <v>0.98374075529455884</v>
      </c>
      <c r="AA1101">
        <v>0.98155162585252176</v>
      </c>
      <c r="AB1101">
        <v>0.98057202588654446</v>
      </c>
      <c r="AC1101">
        <v>0.98323018122371464</v>
      </c>
      <c r="AD1101">
        <v>0.98360490894780372</v>
      </c>
      <c r="AE1101">
        <v>0.98706279981335843</v>
      </c>
      <c r="AF1101">
        <v>0.97629810181286536</v>
      </c>
      <c r="AG1101">
        <v>0.98063313134913555</v>
      </c>
      <c r="AH1101">
        <v>0.99382058624157132</v>
      </c>
      <c r="AI1101">
        <v>0.98597482537068393</v>
      </c>
      <c r="AJ1101">
        <v>0.97411958230847229</v>
      </c>
      <c r="AK1101">
        <v>0.97514458207093202</v>
      </c>
      <c r="AL1101">
        <v>0.99256232053347271</v>
      </c>
      <c r="AM1101">
        <v>0.98645591556144763</v>
      </c>
      <c r="AN1101">
        <v>0.97117298173654987</v>
      </c>
      <c r="AO1101">
        <v>0.97236514584447231</v>
      </c>
      <c r="AP1101">
        <v>0.99246844540313761</v>
      </c>
      <c r="AQ1101">
        <v>0.98866472347971268</v>
      </c>
      <c r="AR1101">
        <v>0.97298940217733454</v>
      </c>
      <c r="AS1101">
        <v>0.98008777401532698</v>
      </c>
      <c r="AT1101">
        <v>0.99251167737105506</v>
      </c>
      <c r="AU1101">
        <v>0.98697797586428315</v>
      </c>
      <c r="AV1101">
        <v>0.97500368468570553</v>
      </c>
      <c r="AW1101">
        <v>0.98165820115249813</v>
      </c>
      <c r="AX1101">
        <v>0.99318014987963121</v>
      </c>
      <c r="AY1101">
        <v>513.00011763572695</v>
      </c>
      <c r="AZ1101">
        <f>_xlfn.STDEV.S(HyperP_results[[#This Row],[Train Time Fold 1]:[Train Time Fold 5]])</f>
        <v>35.120227727846512</v>
      </c>
      <c r="BA1101">
        <v>484.40612745285034</v>
      </c>
      <c r="BB1101">
        <v>555.91832852363586</v>
      </c>
      <c r="BC1101">
        <v>527.35432887077332</v>
      </c>
      <c r="BD1101">
        <v>527.44338655471802</v>
      </c>
      <c r="BE1101">
        <v>469.8784167766571</v>
      </c>
    </row>
    <row r="1102" spans="1:57" x14ac:dyDescent="0.25">
      <c r="A1102" t="s">
        <v>4</v>
      </c>
      <c r="B11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9.7906737526217827E-2</v>
      </c>
      <c r="C1102">
        <v>24</v>
      </c>
      <c r="D1102">
        <v>0.85</v>
      </c>
      <c r="E1102">
        <v>0.9</v>
      </c>
      <c r="F1102">
        <v>256</v>
      </c>
      <c r="G1102">
        <v>2</v>
      </c>
      <c r="H1102">
        <v>2</v>
      </c>
      <c r="I1102">
        <v>1</v>
      </c>
      <c r="J1102">
        <v>0</v>
      </c>
      <c r="K1102">
        <v>1</v>
      </c>
      <c r="L1102" t="b">
        <v>0</v>
      </c>
      <c r="M11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02">
        <f>STANDARDIZE(HyperP_results[[#This Row],[Nparam]],AVERAGE(M:M),_xlfn.STDEV.S(M:M))</f>
        <v>0.47159186523651059</v>
      </c>
      <c r="O1102">
        <f>STANDARDIZE(HyperP_results[[#This Row],[AvgOACC]],AVERAGE(P:P),_xlfn.STDEV.S(P:P))</f>
        <v>-1.7002031922797498</v>
      </c>
      <c r="P1102">
        <v>0.9168119722660808</v>
      </c>
      <c r="Q1102">
        <f>_xlfn.STDEV.S(HyperP_results[[#This Row],[OACC Fold 1]:[OACC fold 5]])</f>
        <v>1.8028516544167704E-3</v>
      </c>
      <c r="R1102">
        <v>0.91645500102972477</v>
      </c>
      <c r="S1102">
        <v>0.91775931900871832</v>
      </c>
      <c r="T1102">
        <v>0.9170728358618796</v>
      </c>
      <c r="U1102">
        <v>0.91398366170110523</v>
      </c>
      <c r="V1102">
        <v>0.91878904372897641</v>
      </c>
      <c r="W1102">
        <f>STANDARDIZE(HyperP_results[[#This Row],[AvgROCAUC]],AVERAGE(Y:Y),_xlfn.STDEV.S(Y:Y))</f>
        <v>-1.6889644714712551</v>
      </c>
      <c r="X1102">
        <f>_xlfn.STDEV.S(HyperP_results[[#This Row],[ROC_AUC Fold 1]:[ROC_AUC Fold 5]])</f>
        <v>1.2157415346146388E-3</v>
      </c>
      <c r="Y1102">
        <v>0.98307290947996417</v>
      </c>
      <c r="Z1102">
        <v>0.9834224319013698</v>
      </c>
      <c r="AA1102">
        <v>0.98373874802636518</v>
      </c>
      <c r="AB1102">
        <v>0.98108476517719667</v>
      </c>
      <c r="AC1102">
        <v>0.98423780374360559</v>
      </c>
      <c r="AD1102">
        <v>0.98288079855128385</v>
      </c>
      <c r="AE1102">
        <v>0.98749742249000672</v>
      </c>
      <c r="AF1102">
        <v>0.97448949512769734</v>
      </c>
      <c r="AG1102">
        <v>0.97900842095883078</v>
      </c>
      <c r="AH1102">
        <v>0.99359603853844103</v>
      </c>
      <c r="AI1102">
        <v>0.98810842497116769</v>
      </c>
      <c r="AJ1102">
        <v>0.9760909076769595</v>
      </c>
      <c r="AK1102">
        <v>0.98033810075447048</v>
      </c>
      <c r="AL1102">
        <v>0.99276808172031183</v>
      </c>
      <c r="AM1102">
        <v>0.98665414995022438</v>
      </c>
      <c r="AN1102">
        <v>0.97111515624178357</v>
      </c>
      <c r="AO1102">
        <v>0.97544391968157784</v>
      </c>
      <c r="AP1102">
        <v>0.99182048294445724</v>
      </c>
      <c r="AQ1102">
        <v>0.98714501008532163</v>
      </c>
      <c r="AR1102">
        <v>0.97413732064468306</v>
      </c>
      <c r="AS1102">
        <v>0.98333370462781444</v>
      </c>
      <c r="AT1102">
        <v>0.99354993401451586</v>
      </c>
      <c r="AU1102">
        <v>0.98679524993600842</v>
      </c>
      <c r="AV1102">
        <v>0.97081277130581556</v>
      </c>
      <c r="AW1102">
        <v>0.98171441513693336</v>
      </c>
      <c r="AX1102">
        <v>0.99356636503488049</v>
      </c>
      <c r="AY1102">
        <v>550.76196980476379</v>
      </c>
      <c r="AZ1102">
        <f>_xlfn.STDEV.S(HyperP_results[[#This Row],[Train Time Fold 1]:[Train Time Fold 5]])</f>
        <v>58.890001195109861</v>
      </c>
      <c r="BA1102">
        <v>481.97259593009949</v>
      </c>
      <c r="BB1102">
        <v>596.67989563941956</v>
      </c>
      <c r="BC1102">
        <v>622.1379017829895</v>
      </c>
      <c r="BD1102">
        <v>507.00551104545593</v>
      </c>
      <c r="BE1102">
        <v>546.01394462585449</v>
      </c>
    </row>
    <row r="1103" spans="1:57" x14ac:dyDescent="0.25">
      <c r="A1103" t="s">
        <v>10</v>
      </c>
      <c r="B11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9.789367706928559E-2</v>
      </c>
      <c r="C1103">
        <v>24</v>
      </c>
      <c r="D1103">
        <v>0.9</v>
      </c>
      <c r="E1103">
        <v>0.9</v>
      </c>
      <c r="F1103">
        <v>256</v>
      </c>
      <c r="G1103">
        <v>2</v>
      </c>
      <c r="H1103">
        <v>2</v>
      </c>
      <c r="I1103">
        <v>1</v>
      </c>
      <c r="J1103">
        <v>0</v>
      </c>
      <c r="K1103">
        <v>1</v>
      </c>
      <c r="L1103" t="b">
        <v>0</v>
      </c>
      <c r="M11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03">
        <f>STANDARDIZE(HyperP_results[[#This Row],[Nparam]],AVERAGE(M:M),_xlfn.STDEV.S(M:M))</f>
        <v>0.47159186523651059</v>
      </c>
      <c r="O1103">
        <f>STANDARDIZE(HyperP_results[[#This Row],[AvgOACC]],AVERAGE(P:P),_xlfn.STDEV.S(P:P))</f>
        <v>-1.6817776670110558</v>
      </c>
      <c r="P1103">
        <v>0.91733369945767829</v>
      </c>
      <c r="Q1103">
        <f>_xlfn.STDEV.S(HyperP_results[[#This Row],[OACC Fold 1]:[OACC fold 5]])</f>
        <v>3.7065004520128162E-3</v>
      </c>
      <c r="R1103">
        <v>0.92366307407153159</v>
      </c>
      <c r="S1103">
        <v>0.91624905608567309</v>
      </c>
      <c r="T1103">
        <v>0.91652364934440855</v>
      </c>
      <c r="U1103">
        <v>0.91638635271504087</v>
      </c>
      <c r="V1103">
        <v>0.91384636507173744</v>
      </c>
      <c r="W1103">
        <f>STANDARDIZE(HyperP_results[[#This Row],[AvgROCAUC]],AVERAGE(Y:Y),_xlfn.STDEV.S(Y:Y))</f>
        <v>-1.7070425156532987</v>
      </c>
      <c r="X1103">
        <f>_xlfn.STDEV.S(HyperP_results[[#This Row],[ROC_AUC Fold 1]:[ROC_AUC Fold 5]])</f>
        <v>8.6484881329144784E-4</v>
      </c>
      <c r="Y1103">
        <v>0.98295410277824602</v>
      </c>
      <c r="Z1103">
        <v>0.98292750219911518</v>
      </c>
      <c r="AA1103">
        <v>0.98351677253295156</v>
      </c>
      <c r="AB1103">
        <v>0.98165182314956156</v>
      </c>
      <c r="AC1103">
        <v>0.98275193987171017</v>
      </c>
      <c r="AD1103">
        <v>0.98392247613789119</v>
      </c>
      <c r="AE1103">
        <v>0.98812829277504433</v>
      </c>
      <c r="AF1103">
        <v>0.97639794013107828</v>
      </c>
      <c r="AG1103">
        <v>0.97604066417156776</v>
      </c>
      <c r="AH1103">
        <v>0.99359161480218916</v>
      </c>
      <c r="AI1103">
        <v>0.98673604195154296</v>
      </c>
      <c r="AJ1103">
        <v>0.97360109703647568</v>
      </c>
      <c r="AK1103">
        <v>0.98257422176676767</v>
      </c>
      <c r="AL1103">
        <v>0.99246244176108123</v>
      </c>
      <c r="AM1103">
        <v>0.98752137958943842</v>
      </c>
      <c r="AN1103">
        <v>0.97002237844795858</v>
      </c>
      <c r="AO1103">
        <v>0.97788332442226578</v>
      </c>
      <c r="AP1103">
        <v>0.99276984834225646</v>
      </c>
      <c r="AQ1103">
        <v>0.9870392767193511</v>
      </c>
      <c r="AR1103">
        <v>0.9744710902151783</v>
      </c>
      <c r="AS1103">
        <v>0.97694068199370276</v>
      </c>
      <c r="AT1103">
        <v>0.9941120357741231</v>
      </c>
      <c r="AU1103">
        <v>0.98715868607847546</v>
      </c>
      <c r="AV1103">
        <v>0.97479480559301979</v>
      </c>
      <c r="AW1103">
        <v>0.98159819996435582</v>
      </c>
      <c r="AX1103">
        <v>0.99335734349697269</v>
      </c>
      <c r="AY1103">
        <v>569.20922551155093</v>
      </c>
      <c r="AZ1103">
        <f>_xlfn.STDEV.S(HyperP_results[[#This Row],[Train Time Fold 1]:[Train Time Fold 5]])</f>
        <v>76.104072019094346</v>
      </c>
      <c r="BA1103">
        <v>543.47802019119263</v>
      </c>
      <c r="BB1103">
        <v>698.87267398834229</v>
      </c>
      <c r="BC1103">
        <v>504.6024374961853</v>
      </c>
      <c r="BD1103">
        <v>530.24194478988647</v>
      </c>
      <c r="BE1103">
        <v>568.85105109214783</v>
      </c>
    </row>
    <row r="1104" spans="1:57" x14ac:dyDescent="0.25">
      <c r="A1104" t="s">
        <v>3</v>
      </c>
      <c r="B11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9.7647424044312287E-2</v>
      </c>
      <c r="C1104">
        <v>20</v>
      </c>
      <c r="D1104">
        <v>0.9</v>
      </c>
      <c r="E1104">
        <v>0.999</v>
      </c>
      <c r="F1104">
        <v>256</v>
      </c>
      <c r="G1104">
        <v>2</v>
      </c>
      <c r="H1104">
        <v>1</v>
      </c>
      <c r="I1104">
        <v>1</v>
      </c>
      <c r="J1104">
        <v>0</v>
      </c>
      <c r="K1104">
        <v>1</v>
      </c>
      <c r="L1104" t="b">
        <v>0</v>
      </c>
      <c r="M11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04">
        <f>STANDARDIZE(HyperP_results[[#This Row],[Nparam]],AVERAGE(M:M),_xlfn.STDEV.S(M:M))</f>
        <v>0.47159186523651059</v>
      </c>
      <c r="O1104">
        <f>STANDARDIZE(HyperP_results[[#This Row],[AvgOACC]],AVERAGE(P:P),_xlfn.STDEV.S(P:P))</f>
        <v>-1.6507452034006247</v>
      </c>
      <c r="P1104">
        <v>0.91821239788563191</v>
      </c>
      <c r="Q1104">
        <f>_xlfn.STDEV.S(HyperP_results[[#This Row],[OACC Fold 1]:[OACC fold 5]])</f>
        <v>4.3181918090606812E-3</v>
      </c>
      <c r="R1104">
        <v>0.9234571291274799</v>
      </c>
      <c r="S1104">
        <v>0.92077984485480879</v>
      </c>
      <c r="T1104">
        <v>0.91226745383400842</v>
      </c>
      <c r="U1104">
        <v>0.91858309878492483</v>
      </c>
      <c r="V1104">
        <v>0.91597446282693762</v>
      </c>
      <c r="W1104">
        <f>STANDARDIZE(HyperP_results[[#This Row],[AvgROCAUC]],AVERAGE(Y:Y),_xlfn.STDEV.S(Y:Y))</f>
        <v>-1.7393723303845003</v>
      </c>
      <c r="X1104">
        <f>_xlfn.STDEV.S(HyperP_results[[#This Row],[ROC_AUC Fold 1]:[ROC_AUC Fold 5]])</f>
        <v>9.3957936510188358E-4</v>
      </c>
      <c r="Y1104">
        <v>0.98274163517850488</v>
      </c>
      <c r="Z1104">
        <v>0.98368160230374035</v>
      </c>
      <c r="AA1104">
        <v>0.98360057665996925</v>
      </c>
      <c r="AB1104">
        <v>0.9813977656296814</v>
      </c>
      <c r="AC1104">
        <v>0.98249991649737722</v>
      </c>
      <c r="AD1104">
        <v>0.98252831480175606</v>
      </c>
      <c r="AE1104">
        <v>0.98774739032538261</v>
      </c>
      <c r="AF1104">
        <v>0.97462129207670378</v>
      </c>
      <c r="AG1104">
        <v>0.98027386680924367</v>
      </c>
      <c r="AH1104">
        <v>0.99394008457149585</v>
      </c>
      <c r="AI1104">
        <v>0.98741825990057996</v>
      </c>
      <c r="AJ1104">
        <v>0.97428754102221693</v>
      </c>
      <c r="AK1104">
        <v>0.9822784114536921</v>
      </c>
      <c r="AL1104">
        <v>0.99288396062966655</v>
      </c>
      <c r="AM1104">
        <v>0.98601644166860991</v>
      </c>
      <c r="AN1104">
        <v>0.97164558433930814</v>
      </c>
      <c r="AO1104">
        <v>0.97755807045684084</v>
      </c>
      <c r="AP1104">
        <v>0.99245833400599015</v>
      </c>
      <c r="AQ1104">
        <v>0.98772851591169974</v>
      </c>
      <c r="AR1104">
        <v>0.97431018610069897</v>
      </c>
      <c r="AS1104">
        <v>0.97658527891641411</v>
      </c>
      <c r="AT1104">
        <v>0.99289184579590806</v>
      </c>
      <c r="AU1104">
        <v>0.98651580831002728</v>
      </c>
      <c r="AV1104">
        <v>0.97252376159379883</v>
      </c>
      <c r="AW1104">
        <v>0.97988512148755424</v>
      </c>
      <c r="AX1104">
        <v>0.99374498056744587</v>
      </c>
      <c r="AY1104">
        <v>512.63700981140141</v>
      </c>
      <c r="AZ1104">
        <f>_xlfn.STDEV.S(HyperP_results[[#This Row],[Train Time Fold 1]:[Train Time Fold 5]])</f>
        <v>44.964991239916806</v>
      </c>
      <c r="BA1104">
        <v>482.88571810722351</v>
      </c>
      <c r="BB1104">
        <v>458.56530141830444</v>
      </c>
      <c r="BC1104">
        <v>569.94466805458069</v>
      </c>
      <c r="BD1104">
        <v>543.8224995136261</v>
      </c>
      <c r="BE1104">
        <v>507.96686196327209</v>
      </c>
    </row>
    <row r="1105" spans="1:57" x14ac:dyDescent="0.25">
      <c r="A1105" t="s">
        <v>4</v>
      </c>
      <c r="B11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9.7582928768480834E-2</v>
      </c>
      <c r="C1105">
        <v>28</v>
      </c>
      <c r="D1105">
        <v>0.85</v>
      </c>
      <c r="E1105">
        <v>0.9</v>
      </c>
      <c r="F1105">
        <v>256</v>
      </c>
      <c r="G1105">
        <v>2</v>
      </c>
      <c r="H1105">
        <v>4</v>
      </c>
      <c r="I1105">
        <v>1</v>
      </c>
      <c r="J1105">
        <v>0</v>
      </c>
      <c r="K1105">
        <v>1</v>
      </c>
      <c r="L1105" t="b">
        <v>0</v>
      </c>
      <c r="M11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05">
        <f>STANDARDIZE(HyperP_results[[#This Row],[Nparam]],AVERAGE(M:M),_xlfn.STDEV.S(M:M))</f>
        <v>0.47159186523651059</v>
      </c>
      <c r="O1105">
        <f>STANDARDIZE(HyperP_results[[#This Row],[AvgOACC]],AVERAGE(P:P),_xlfn.STDEV.S(P:P))</f>
        <v>-1.6783834913036602</v>
      </c>
      <c r="P1105">
        <v>0.91742980709823585</v>
      </c>
      <c r="Q1105">
        <f>_xlfn.STDEV.S(HyperP_results[[#This Row],[OACC Fold 1]:[OACC fold 5]])</f>
        <v>3.6873795393887504E-3</v>
      </c>
      <c r="R1105">
        <v>0.91515068305073111</v>
      </c>
      <c r="S1105">
        <v>0.91494473810667953</v>
      </c>
      <c r="T1105">
        <v>0.91851445047024094</v>
      </c>
      <c r="U1105">
        <v>0.9234571291274799</v>
      </c>
      <c r="V1105">
        <v>0.91508203473604721</v>
      </c>
      <c r="W1105">
        <f>STANDARDIZE(HyperP_results[[#This Row],[AvgROCAUC]],AVERAGE(Y:Y),_xlfn.STDEV.S(Y:Y))</f>
        <v>-1.7129611467806911</v>
      </c>
      <c r="X1105">
        <f>_xlfn.STDEV.S(HyperP_results[[#This Row],[ROC_AUC Fold 1]:[ROC_AUC Fold 5]])</f>
        <v>3.6082409407609694E-4</v>
      </c>
      <c r="Y1105">
        <v>0.98291520625626327</v>
      </c>
      <c r="Z1105">
        <v>0.98325713720498331</v>
      </c>
      <c r="AA1105">
        <v>0.98289734587800337</v>
      </c>
      <c r="AB1105">
        <v>0.98234676660057663</v>
      </c>
      <c r="AC1105">
        <v>0.98287839618639727</v>
      </c>
      <c r="AD1105">
        <v>0.98319638541135568</v>
      </c>
      <c r="AE1105">
        <v>0.9870728301609466</v>
      </c>
      <c r="AF1105">
        <v>0.97450601140734261</v>
      </c>
      <c r="AG1105">
        <v>0.98251076753995104</v>
      </c>
      <c r="AH1105">
        <v>0.99189781215218731</v>
      </c>
      <c r="AI1105">
        <v>0.9873153909704111</v>
      </c>
      <c r="AJ1105">
        <v>0.97689931661115592</v>
      </c>
      <c r="AK1105">
        <v>0.97716583496702913</v>
      </c>
      <c r="AL1105">
        <v>0.99313864144531849</v>
      </c>
      <c r="AM1105">
        <v>0.98678150643089935</v>
      </c>
      <c r="AN1105">
        <v>0.97497415165203538</v>
      </c>
      <c r="AO1105">
        <v>0.9761250965365651</v>
      </c>
      <c r="AP1105">
        <v>0.99165954799411982</v>
      </c>
      <c r="AQ1105">
        <v>0.98774080308749523</v>
      </c>
      <c r="AR1105">
        <v>0.97468733867927526</v>
      </c>
      <c r="AS1105">
        <v>0.97644225628230252</v>
      </c>
      <c r="AT1105">
        <v>0.99439305792836663</v>
      </c>
      <c r="AU1105">
        <v>0.9867397743981936</v>
      </c>
      <c r="AV1105">
        <v>0.97424871295224436</v>
      </c>
      <c r="AW1105">
        <v>0.98116237450246557</v>
      </c>
      <c r="AX1105">
        <v>0.99257177124273832</v>
      </c>
      <c r="AY1105">
        <v>542.44346070289612</v>
      </c>
      <c r="AZ1105">
        <f>_xlfn.STDEV.S(HyperP_results[[#This Row],[Train Time Fold 1]:[Train Time Fold 5]])</f>
        <v>33.49322138652753</v>
      </c>
      <c r="BA1105">
        <v>491.32288432121277</v>
      </c>
      <c r="BB1105">
        <v>571.57430744171143</v>
      </c>
      <c r="BC1105">
        <v>531.53570151329041</v>
      </c>
      <c r="BD1105">
        <v>572.40446543693542</v>
      </c>
      <c r="BE1105">
        <v>545.37994480133057</v>
      </c>
    </row>
    <row r="1106" spans="1:57" x14ac:dyDescent="0.25">
      <c r="A1106" t="s">
        <v>2</v>
      </c>
      <c r="B11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9.6842421234972817E-2</v>
      </c>
      <c r="C1106">
        <v>76</v>
      </c>
      <c r="D1106">
        <v>0.9</v>
      </c>
      <c r="E1106">
        <v>0.999</v>
      </c>
      <c r="F1106">
        <v>128</v>
      </c>
      <c r="G1106">
        <v>4</v>
      </c>
      <c r="H1106">
        <v>16</v>
      </c>
      <c r="I1106">
        <v>1</v>
      </c>
      <c r="J1106">
        <v>0</v>
      </c>
      <c r="K1106">
        <v>1</v>
      </c>
      <c r="L1106" t="b">
        <v>0</v>
      </c>
      <c r="M11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06">
        <f>STANDARDIZE(HyperP_results[[#This Row],[Nparam]],AVERAGE(M:M),_xlfn.STDEV.S(M:M))</f>
        <v>-0.20150874641974281</v>
      </c>
      <c r="O1106">
        <f>STANDARDIZE(HyperP_results[[#This Row],[AvgOACC]],AVERAGE(P:P),_xlfn.STDEV.S(P:P))</f>
        <v>-1.6289255024245388</v>
      </c>
      <c r="P1106">
        <v>0.91883023271778685</v>
      </c>
      <c r="Q1106">
        <f>_xlfn.STDEV.S(HyperP_results[[#This Row],[OACC Fold 1]:[OACC fold 5]])</f>
        <v>3.345716315089552E-3</v>
      </c>
      <c r="R1106">
        <v>0.91830850552618937</v>
      </c>
      <c r="S1106">
        <v>0.92366307407153159</v>
      </c>
      <c r="T1106">
        <v>0.91803391226745379</v>
      </c>
      <c r="U1106">
        <v>0.91975012013455071</v>
      </c>
      <c r="V1106">
        <v>0.91439555158920849</v>
      </c>
      <c r="W1106">
        <f>STANDARDIZE(HyperP_results[[#This Row],[AvgROCAUC]],AVERAGE(Y:Y),_xlfn.STDEV.S(Y:Y))</f>
        <v>-1.8845076044901123</v>
      </c>
      <c r="X1106">
        <f>_xlfn.STDEV.S(HyperP_results[[#This Row],[ROC_AUC Fold 1]:[ROC_AUC Fold 5]])</f>
        <v>1.3618587314682092E-3</v>
      </c>
      <c r="Y1106">
        <v>0.98178782385656027</v>
      </c>
      <c r="Z1106">
        <v>0.98034518337462495</v>
      </c>
      <c r="AA1106">
        <v>0.98273142983991246</v>
      </c>
      <c r="AB1106">
        <v>0.98213152153056493</v>
      </c>
      <c r="AC1106">
        <v>0.98333464851484875</v>
      </c>
      <c r="AD1106">
        <v>0.98039633602285037</v>
      </c>
      <c r="AE1106">
        <v>0.98630557608240477</v>
      </c>
      <c r="AF1106">
        <v>0.96937194809888727</v>
      </c>
      <c r="AG1106">
        <v>0.97512089348303932</v>
      </c>
      <c r="AH1106">
        <v>0.99177870161732373</v>
      </c>
      <c r="AI1106">
        <v>0.98753955959444217</v>
      </c>
      <c r="AJ1106">
        <v>0.97291037585275464</v>
      </c>
      <c r="AK1106">
        <v>0.97848155409017989</v>
      </c>
      <c r="AL1106">
        <v>0.99298708539034675</v>
      </c>
      <c r="AM1106">
        <v>0.98688614031646138</v>
      </c>
      <c r="AN1106">
        <v>0.97537270873651938</v>
      </c>
      <c r="AO1106">
        <v>0.97729563951761422</v>
      </c>
      <c r="AP1106">
        <v>0.99190423231486469</v>
      </c>
      <c r="AQ1106">
        <v>0.98759672293112999</v>
      </c>
      <c r="AR1106">
        <v>0.97658754405884241</v>
      </c>
      <c r="AS1106">
        <v>0.97773777698568287</v>
      </c>
      <c r="AT1106">
        <v>0.99358311203640615</v>
      </c>
      <c r="AU1106">
        <v>0.98463733638718842</v>
      </c>
      <c r="AV1106">
        <v>0.97123193670783881</v>
      </c>
      <c r="AW1106">
        <v>0.97655839719598414</v>
      </c>
      <c r="AX1106">
        <v>0.99115119175741884</v>
      </c>
      <c r="AY1106">
        <v>751.54209604263303</v>
      </c>
      <c r="AZ1106">
        <f>_xlfn.STDEV.S(HyperP_results[[#This Row],[Train Time Fold 1]:[Train Time Fold 5]])</f>
        <v>38.213526916161022</v>
      </c>
      <c r="BA1106">
        <v>759.91200566291809</v>
      </c>
      <c r="BB1106">
        <v>801.98044776916504</v>
      </c>
      <c r="BC1106">
        <v>697.07999110221863</v>
      </c>
      <c r="BD1106">
        <v>738.15638136863708</v>
      </c>
      <c r="BE1106">
        <v>760.58165431022644</v>
      </c>
    </row>
    <row r="1107" spans="1:57" x14ac:dyDescent="0.25">
      <c r="A1107" t="s">
        <v>1</v>
      </c>
      <c r="B11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9.6816912200662991E-2</v>
      </c>
      <c r="C1107">
        <v>72</v>
      </c>
      <c r="D1107">
        <v>0.85</v>
      </c>
      <c r="E1107">
        <v>0.9</v>
      </c>
      <c r="F1107">
        <v>128</v>
      </c>
      <c r="G1107">
        <v>4</v>
      </c>
      <c r="H1107">
        <v>8</v>
      </c>
      <c r="I1107">
        <v>1</v>
      </c>
      <c r="J1107">
        <v>0</v>
      </c>
      <c r="K1107">
        <v>1</v>
      </c>
      <c r="L1107" t="b">
        <v>0</v>
      </c>
      <c r="M11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07">
        <f>STANDARDIZE(HyperP_results[[#This Row],[Nparam]],AVERAGE(M:M),_xlfn.STDEV.S(M:M))</f>
        <v>-0.20150874641974281</v>
      </c>
      <c r="O1107">
        <f>STANDARDIZE(HyperP_results[[#This Row],[AvgOACC]],AVERAGE(P:P),_xlfn.STDEV.S(P:P))</f>
        <v>-1.6677160819375796</v>
      </c>
      <c r="P1107">
        <v>0.91773185968284476</v>
      </c>
      <c r="Q1107">
        <f>_xlfn.STDEV.S(HyperP_results[[#This Row],[OACC Fold 1]:[OACC fold 5]])</f>
        <v>1.9402107560309624E-3</v>
      </c>
      <c r="R1107">
        <v>0.91975012013455071</v>
      </c>
      <c r="S1107">
        <v>0.91631770440035698</v>
      </c>
      <c r="T1107">
        <v>0.91618040777098919</v>
      </c>
      <c r="U1107">
        <v>0.91645500102972477</v>
      </c>
      <c r="V1107">
        <v>0.91995606507860228</v>
      </c>
      <c r="W1107">
        <f>STANDARDIZE(HyperP_results[[#This Row],[AvgROCAUC]],AVERAGE(Y:Y),_xlfn.STDEV.S(Y:Y))</f>
        <v>-1.846862682086029</v>
      </c>
      <c r="X1107">
        <f>_xlfn.STDEV.S(HyperP_results[[#This Row],[ROC_AUC Fold 1]:[ROC_AUC Fold 5]])</f>
        <v>4.9218322072184183E-4</v>
      </c>
      <c r="Y1107">
        <v>0.98203522169574176</v>
      </c>
      <c r="Z1107">
        <v>0.98249221707457401</v>
      </c>
      <c r="AA1107">
        <v>0.9814519497791192</v>
      </c>
      <c r="AB1107">
        <v>0.98182709681722757</v>
      </c>
      <c r="AC1107">
        <v>0.98180198622459913</v>
      </c>
      <c r="AD1107">
        <v>0.98260285858318852</v>
      </c>
      <c r="AE1107">
        <v>0.98711705049141951</v>
      </c>
      <c r="AF1107">
        <v>0.97295396253693012</v>
      </c>
      <c r="AG1107">
        <v>0.97930018416206266</v>
      </c>
      <c r="AH1107">
        <v>0.99206433422395968</v>
      </c>
      <c r="AI1107">
        <v>0.98561136993908693</v>
      </c>
      <c r="AJ1107">
        <v>0.97135601248127101</v>
      </c>
      <c r="AK1107">
        <v>0.97842656537753225</v>
      </c>
      <c r="AL1107">
        <v>0.99364222923904677</v>
      </c>
      <c r="AM1107">
        <v>0.98721986155419861</v>
      </c>
      <c r="AN1107">
        <v>0.9728291646391638</v>
      </c>
      <c r="AO1107">
        <v>0.97575985415552779</v>
      </c>
      <c r="AP1107">
        <v>0.99146539193355243</v>
      </c>
      <c r="AQ1107">
        <v>0.98632177895158557</v>
      </c>
      <c r="AR1107">
        <v>0.9725608306429574</v>
      </c>
      <c r="AS1107">
        <v>0.9799725242084002</v>
      </c>
      <c r="AT1107">
        <v>0.99110265992366708</v>
      </c>
      <c r="AU1107">
        <v>0.98725436980772774</v>
      </c>
      <c r="AV1107">
        <v>0.97416065081548209</v>
      </c>
      <c r="AW1107">
        <v>0.97997727677775803</v>
      </c>
      <c r="AX1107">
        <v>0.99134992954481882</v>
      </c>
      <c r="AY1107">
        <v>561.01765704154968</v>
      </c>
      <c r="AZ1107">
        <f>_xlfn.STDEV.S(HyperP_results[[#This Row],[Train Time Fold 1]:[Train Time Fold 5]])</f>
        <v>59.174728314095042</v>
      </c>
      <c r="BA1107">
        <v>586.03151726722717</v>
      </c>
      <c r="BB1107">
        <v>462.61783862113953</v>
      </c>
      <c r="BC1107">
        <v>616.33380341529846</v>
      </c>
      <c r="BD1107">
        <v>585.4675121307373</v>
      </c>
      <c r="BE1107">
        <v>554.63761377334595</v>
      </c>
    </row>
    <row r="1108" spans="1:57" x14ac:dyDescent="0.25">
      <c r="A1108" t="s">
        <v>9</v>
      </c>
      <c r="B11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9.664344884331165E-2</v>
      </c>
      <c r="C1108">
        <v>96</v>
      </c>
      <c r="D1108">
        <v>0.9</v>
      </c>
      <c r="E1108">
        <v>0.9</v>
      </c>
      <c r="F1108">
        <v>128</v>
      </c>
      <c r="G1108">
        <v>5</v>
      </c>
      <c r="H1108">
        <v>16</v>
      </c>
      <c r="I1108">
        <v>1</v>
      </c>
      <c r="J1108">
        <v>0</v>
      </c>
      <c r="K1108">
        <v>1</v>
      </c>
      <c r="L1108" t="b">
        <v>0</v>
      </c>
      <c r="M11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08">
        <f>STANDARDIZE(HyperP_results[[#This Row],[Nparam]],AVERAGE(M:M),_xlfn.STDEV.S(M:M))</f>
        <v>-3.0252805146426913E-2</v>
      </c>
      <c r="O1108">
        <f>STANDARDIZE(HyperP_results[[#This Row],[AvgOACC]],AVERAGE(P:P),_xlfn.STDEV.S(P:P))</f>
        <v>-1.7205682465240926</v>
      </c>
      <c r="P1108">
        <v>0.91623532642273631</v>
      </c>
      <c r="Q1108">
        <f>_xlfn.STDEV.S(HyperP_results[[#This Row],[OACC Fold 1]:[OACC fold 5]])</f>
        <v>1.131552475273671E-3</v>
      </c>
      <c r="R1108">
        <v>0.91583716619756983</v>
      </c>
      <c r="S1108">
        <v>0.91672959428846024</v>
      </c>
      <c r="T1108">
        <v>0.91652364934440855</v>
      </c>
      <c r="U1108">
        <v>0.91755337406466675</v>
      </c>
      <c r="V1108">
        <v>0.91453284821857628</v>
      </c>
      <c r="W1108">
        <f>STANDARDIZE(HyperP_results[[#This Row],[AvgROCAUC]],AVERAGE(Y:Y),_xlfn.STDEV.S(Y:Y))</f>
        <v>-1.7668360466972739</v>
      </c>
      <c r="X1108">
        <f>_xlfn.STDEV.S(HyperP_results[[#This Row],[ROC_AUC Fold 1]:[ROC_AUC Fold 5]])</f>
        <v>8.9591684973423964E-4</v>
      </c>
      <c r="Y1108">
        <v>0.98256114698414121</v>
      </c>
      <c r="Z1108">
        <v>0.98205522178890226</v>
      </c>
      <c r="AA1108">
        <v>0.98357309195788434</v>
      </c>
      <c r="AB1108">
        <v>0.9831985786390055</v>
      </c>
      <c r="AC1108">
        <v>0.98264919977901621</v>
      </c>
      <c r="AD1108">
        <v>0.98132964275589796</v>
      </c>
      <c r="AE1108">
        <v>0.98683124345254591</v>
      </c>
      <c r="AF1108">
        <v>0.97141857807423138</v>
      </c>
      <c r="AG1108">
        <v>0.98048216301312907</v>
      </c>
      <c r="AH1108">
        <v>0.99185717984745692</v>
      </c>
      <c r="AI1108">
        <v>0.98789519328383357</v>
      </c>
      <c r="AJ1108">
        <v>0.97278620749927969</v>
      </c>
      <c r="AK1108">
        <v>0.9814490509713063</v>
      </c>
      <c r="AL1108">
        <v>0.99299659355073255</v>
      </c>
      <c r="AM1108">
        <v>0.9868191395234851</v>
      </c>
      <c r="AN1108">
        <v>0.97501375739436802</v>
      </c>
      <c r="AO1108">
        <v>0.98091167646884092</v>
      </c>
      <c r="AP1108">
        <v>0.99201043071047335</v>
      </c>
      <c r="AQ1108">
        <v>0.98808639678473364</v>
      </c>
      <c r="AR1108">
        <v>0.9730567634165147</v>
      </c>
      <c r="AS1108">
        <v>0.97637211875482677</v>
      </c>
      <c r="AT1108">
        <v>0.99258688088733948</v>
      </c>
      <c r="AU1108">
        <v>0.98605617727636319</v>
      </c>
      <c r="AV1108">
        <v>0.96830522232912131</v>
      </c>
      <c r="AW1108">
        <v>0.98141975583674912</v>
      </c>
      <c r="AX1108">
        <v>0.99176742683499319</v>
      </c>
      <c r="AY1108">
        <v>829.60943832397459</v>
      </c>
      <c r="AZ1108">
        <f>_xlfn.STDEV.S(HyperP_results[[#This Row],[Train Time Fold 1]:[Train Time Fold 5]])</f>
        <v>54.954407747178379</v>
      </c>
      <c r="BA1108">
        <v>893.78624200820923</v>
      </c>
      <c r="BB1108">
        <v>787.00178742408752</v>
      </c>
      <c r="BC1108">
        <v>866.26444029808044</v>
      </c>
      <c r="BD1108">
        <v>839.91346430778503</v>
      </c>
      <c r="BE1108">
        <v>761.08125758171082</v>
      </c>
    </row>
    <row r="1109" spans="1:57" x14ac:dyDescent="0.25">
      <c r="A1109" t="s">
        <v>7</v>
      </c>
      <c r="B11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9.6625599509393797E-2</v>
      </c>
      <c r="C1109">
        <v>40</v>
      </c>
      <c r="D1109">
        <v>0.85</v>
      </c>
      <c r="E1109">
        <v>0.999</v>
      </c>
      <c r="F1109">
        <v>256</v>
      </c>
      <c r="G1109">
        <v>3</v>
      </c>
      <c r="H1109">
        <v>1</v>
      </c>
      <c r="I1109">
        <v>1</v>
      </c>
      <c r="J1109">
        <v>0</v>
      </c>
      <c r="K1109">
        <v>1</v>
      </c>
      <c r="L1109" t="b">
        <v>0</v>
      </c>
      <c r="M11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09">
        <f>STANDARDIZE(HyperP_results[[#This Row],[Nparam]],AVERAGE(M:M),_xlfn.STDEV.S(M:M))</f>
        <v>1.1502148698299923</v>
      </c>
      <c r="O1109">
        <f>STANDARDIZE(HyperP_results[[#This Row],[AvgOACC]],AVERAGE(P:P),_xlfn.STDEV.S(P:P))</f>
        <v>-1.6410475585223665</v>
      </c>
      <c r="P1109">
        <v>0.91848699114436738</v>
      </c>
      <c r="Q1109">
        <f>_xlfn.STDEV.S(HyperP_results[[#This Row],[OACC Fold 1]:[OACC fold 5]])</f>
        <v>1.634348995944576E-3</v>
      </c>
      <c r="R1109">
        <v>0.91995606507860228</v>
      </c>
      <c r="S1109">
        <v>0.91858309878492483</v>
      </c>
      <c r="T1109">
        <v>0.91734742912061507</v>
      </c>
      <c r="U1109">
        <v>0.92016201002265396</v>
      </c>
      <c r="V1109">
        <v>0.91638635271504087</v>
      </c>
      <c r="W1109">
        <f>STANDARDIZE(HyperP_results[[#This Row],[AvgROCAUC]],AVERAGE(Y:Y),_xlfn.STDEV.S(Y:Y))</f>
        <v>-1.6396118852920565</v>
      </c>
      <c r="X1109">
        <f>_xlfn.STDEV.S(HyperP_results[[#This Row],[ROC_AUC Fold 1]:[ROC_AUC Fold 5]])</f>
        <v>1.7221517364326283E-4</v>
      </c>
      <c r="Y1109">
        <v>0.9833972486577075</v>
      </c>
      <c r="Z1109">
        <v>0.9832623020995902</v>
      </c>
      <c r="AA1109">
        <v>0.98324586888704246</v>
      </c>
      <c r="AB1109">
        <v>0.98335344363283284</v>
      </c>
      <c r="AC1109">
        <v>0.98366501199779954</v>
      </c>
      <c r="AD1109">
        <v>0.98345961667127291</v>
      </c>
      <c r="AE1109">
        <v>0.98753154496093654</v>
      </c>
      <c r="AF1109">
        <v>0.97328573237849991</v>
      </c>
      <c r="AG1109">
        <v>0.98190941899839601</v>
      </c>
      <c r="AH1109">
        <v>0.99304373219482056</v>
      </c>
      <c r="AI1109">
        <v>0.98795529821284267</v>
      </c>
      <c r="AJ1109">
        <v>0.97562789636664071</v>
      </c>
      <c r="AK1109">
        <v>0.97799330184756117</v>
      </c>
      <c r="AL1109">
        <v>0.9933433541492146</v>
      </c>
      <c r="AM1109">
        <v>0.9887577838872883</v>
      </c>
      <c r="AN1109">
        <v>0.97740126708749853</v>
      </c>
      <c r="AO1109">
        <v>0.97493027089645345</v>
      </c>
      <c r="AP1109">
        <v>0.99307883482923587</v>
      </c>
      <c r="AQ1109">
        <v>0.98833970163959539</v>
      </c>
      <c r="AR1109">
        <v>0.97603017516884738</v>
      </c>
      <c r="AS1109">
        <v>0.97833073427196582</v>
      </c>
      <c r="AT1109">
        <v>0.99328604665685893</v>
      </c>
      <c r="AU1109">
        <v>0.98804084550429205</v>
      </c>
      <c r="AV1109">
        <v>0.97336242568599962</v>
      </c>
      <c r="AW1109">
        <v>0.98112324006415974</v>
      </c>
      <c r="AX1109">
        <v>0.99328927828236779</v>
      </c>
      <c r="AY1109">
        <v>745.56351809501643</v>
      </c>
      <c r="AZ1109">
        <f>_xlfn.STDEV.S(HyperP_results[[#This Row],[Train Time Fold 1]:[Train Time Fold 5]])</f>
        <v>44.898672378310302</v>
      </c>
      <c r="BA1109">
        <v>710.47524356842041</v>
      </c>
      <c r="BB1109">
        <v>690.19371509552002</v>
      </c>
      <c r="BC1109">
        <v>788.66339898109436</v>
      </c>
      <c r="BD1109">
        <v>789.08653116226196</v>
      </c>
      <c r="BE1109">
        <v>749.39870166778564</v>
      </c>
    </row>
    <row r="1110" spans="1:57" x14ac:dyDescent="0.25">
      <c r="A1110" t="s">
        <v>0</v>
      </c>
      <c r="B11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9.6616332930657009E-2</v>
      </c>
      <c r="C1110">
        <v>76</v>
      </c>
      <c r="D1110">
        <v>0.85</v>
      </c>
      <c r="E1110">
        <v>0.9</v>
      </c>
      <c r="F1110">
        <v>64</v>
      </c>
      <c r="G1110">
        <v>4</v>
      </c>
      <c r="H1110">
        <v>16</v>
      </c>
      <c r="I1110">
        <v>1</v>
      </c>
      <c r="J1110">
        <v>0</v>
      </c>
      <c r="K1110">
        <v>1</v>
      </c>
      <c r="L1110" t="b">
        <v>0</v>
      </c>
      <c r="M11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110">
        <f>STANDARDIZE(HyperP_results[[#This Row],[Nparam]],AVERAGE(M:M),_xlfn.STDEV.S(M:M))</f>
        <v>-0.71074234081033538</v>
      </c>
      <c r="O1110">
        <f>STANDARDIZE(HyperP_results[[#This Row],[AvgOACC]],AVERAGE(P:P),_xlfn.STDEV.S(P:P))</f>
        <v>-1.748691416671041</v>
      </c>
      <c r="P1110">
        <v>0.91543900597240346</v>
      </c>
      <c r="Q1110">
        <f>_xlfn.STDEV.S(HyperP_results[[#This Row],[OACC Fold 1]:[OACC fold 5]])</f>
        <v>3.3770505598266923E-4</v>
      </c>
      <c r="R1110">
        <v>0.915219331365415</v>
      </c>
      <c r="S1110">
        <v>0.91515068305073111</v>
      </c>
      <c r="T1110">
        <v>0.91597446282693762</v>
      </c>
      <c r="U1110">
        <v>0.91556257293883436</v>
      </c>
      <c r="V1110">
        <v>0.9152879796800989</v>
      </c>
      <c r="W1110">
        <f>STANDARDIZE(HyperP_results[[#This Row],[AvgROCAUC]],AVERAGE(Y:Y),_xlfn.STDEV.S(Y:Y))</f>
        <v>-1.8577219247746548</v>
      </c>
      <c r="X1110">
        <f>_xlfn.STDEV.S(HyperP_results[[#This Row],[ROC_AUC Fold 1]:[ROC_AUC Fold 5]])</f>
        <v>7.7932258207960017E-4</v>
      </c>
      <c r="Y1110">
        <v>0.98196385607709402</v>
      </c>
      <c r="Z1110">
        <v>0.98058815420484124</v>
      </c>
      <c r="AA1110">
        <v>0.98225796066808091</v>
      </c>
      <c r="AB1110">
        <v>0.98248197499784162</v>
      </c>
      <c r="AC1110">
        <v>0.98235311374082157</v>
      </c>
      <c r="AD1110">
        <v>0.98213807677388465</v>
      </c>
      <c r="AE1110">
        <v>0.98646008201352287</v>
      </c>
      <c r="AF1110">
        <v>0.96987637972037866</v>
      </c>
      <c r="AG1110">
        <v>0.97590907740747357</v>
      </c>
      <c r="AH1110">
        <v>0.99147912275126981</v>
      </c>
      <c r="AI1110">
        <v>0.98693587733810784</v>
      </c>
      <c r="AJ1110">
        <v>0.97399496957079157</v>
      </c>
      <c r="AK1110">
        <v>0.97766589437414597</v>
      </c>
      <c r="AL1110">
        <v>0.99188230034974523</v>
      </c>
      <c r="AM1110">
        <v>0.98614287227104624</v>
      </c>
      <c r="AN1110">
        <v>0.97383558376901502</v>
      </c>
      <c r="AO1110">
        <v>0.97929743658290269</v>
      </c>
      <c r="AP1110">
        <v>0.99253827723968735</v>
      </c>
      <c r="AQ1110">
        <v>0.9861972965512773</v>
      </c>
      <c r="AR1110">
        <v>0.97343686004045371</v>
      </c>
      <c r="AS1110">
        <v>0.9797708370462781</v>
      </c>
      <c r="AT1110">
        <v>0.992680583664314</v>
      </c>
      <c r="AU1110">
        <v>0.98657868122918813</v>
      </c>
      <c r="AV1110">
        <v>0.97460359077251013</v>
      </c>
      <c r="AW1110">
        <v>0.97679268401354491</v>
      </c>
      <c r="AX1110">
        <v>0.9921920480640668</v>
      </c>
      <c r="AY1110">
        <v>886.05774435997012</v>
      </c>
      <c r="AZ1110">
        <f>_xlfn.STDEV.S(HyperP_results[[#This Row],[Train Time Fold 1]:[Train Time Fold 5]])</f>
        <v>14.544664819104991</v>
      </c>
      <c r="BA1110">
        <v>900.0610568523407</v>
      </c>
      <c r="BB1110">
        <v>899.91522240638733</v>
      </c>
      <c r="BC1110">
        <v>882.53062510490417</v>
      </c>
      <c r="BD1110">
        <v>865.24329948425293</v>
      </c>
      <c r="BE1110">
        <v>882.53851795196533</v>
      </c>
    </row>
    <row r="1111" spans="1:57" x14ac:dyDescent="0.25">
      <c r="A1111" t="s">
        <v>4</v>
      </c>
      <c r="B11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9.5855940544581839E-2</v>
      </c>
      <c r="C1111">
        <v>12</v>
      </c>
      <c r="D1111">
        <v>0.85</v>
      </c>
      <c r="E1111">
        <v>0.9</v>
      </c>
      <c r="F1111">
        <v>256</v>
      </c>
      <c r="G1111">
        <v>1</v>
      </c>
      <c r="H1111">
        <v>8</v>
      </c>
      <c r="I1111">
        <v>1</v>
      </c>
      <c r="J1111">
        <v>0</v>
      </c>
      <c r="K1111">
        <v>1</v>
      </c>
      <c r="L1111" t="b">
        <v>0</v>
      </c>
      <c r="M11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11">
        <f>STANDARDIZE(HyperP_results[[#This Row],[Nparam]],AVERAGE(M:M),_xlfn.STDEV.S(M:M))</f>
        <v>-0.20584911738314365</v>
      </c>
      <c r="O1111">
        <f>STANDARDIZE(HyperP_results[[#This Row],[AvgOACC]],AVERAGE(P:P),_xlfn.STDEV.S(P:P))</f>
        <v>-1.7709959998910441</v>
      </c>
      <c r="P1111">
        <v>0.91480744147731163</v>
      </c>
      <c r="Q1111">
        <f>_xlfn.STDEV.S(HyperP_results[[#This Row],[OACC Fold 1]:[OACC fold 5]])</f>
        <v>5.4871435733898979E-3</v>
      </c>
      <c r="R1111">
        <v>0.91899498867302809</v>
      </c>
      <c r="S1111">
        <v>0.90924692798791784</v>
      </c>
      <c r="T1111">
        <v>0.90924692798791784</v>
      </c>
      <c r="U1111">
        <v>0.92119173474291205</v>
      </c>
      <c r="V1111">
        <v>0.91535662799478268</v>
      </c>
      <c r="W1111">
        <f>STANDARDIZE(HyperP_results[[#This Row],[AvgROCAUC]],AVERAGE(Y:Y),_xlfn.STDEV.S(Y:Y))</f>
        <v>-1.7537976077276012</v>
      </c>
      <c r="X1111">
        <f>_xlfn.STDEV.S(HyperP_results[[#This Row],[ROC_AUC Fold 1]:[ROC_AUC Fold 5]])</f>
        <v>1.4683194788605463E-3</v>
      </c>
      <c r="Y1111">
        <v>0.98264683401499153</v>
      </c>
      <c r="Z1111">
        <v>0.98460683970843288</v>
      </c>
      <c r="AA1111">
        <v>0.98127995084573472</v>
      </c>
      <c r="AB1111">
        <v>0.98149882463541049</v>
      </c>
      <c r="AC1111">
        <v>0.98377338909746015</v>
      </c>
      <c r="AD1111">
        <v>0.98207516578791987</v>
      </c>
      <c r="AE1111">
        <v>0.98863268423482054</v>
      </c>
      <c r="AF1111">
        <v>0.9761460483504828</v>
      </c>
      <c r="AG1111">
        <v>0.98139309689300791</v>
      </c>
      <c r="AH1111">
        <v>0.99381800094116424</v>
      </c>
      <c r="AI1111">
        <v>0.98530566616264148</v>
      </c>
      <c r="AJ1111">
        <v>0.97274936064222417</v>
      </c>
      <c r="AK1111">
        <v>0.97705385255153576</v>
      </c>
      <c r="AL1111">
        <v>0.99248971668037556</v>
      </c>
      <c r="AM1111">
        <v>0.98608604649413312</v>
      </c>
      <c r="AN1111">
        <v>0.96968151724618079</v>
      </c>
      <c r="AO1111">
        <v>0.97894292461236854</v>
      </c>
      <c r="AP1111">
        <v>0.99259307124553631</v>
      </c>
      <c r="AQ1111">
        <v>0.98771812871520703</v>
      </c>
      <c r="AR1111">
        <v>0.97579704010493384</v>
      </c>
      <c r="AS1111">
        <v>0.97899215826055952</v>
      </c>
      <c r="AT1111">
        <v>0.99465542283133945</v>
      </c>
      <c r="AU1111">
        <v>0.98701886881983503</v>
      </c>
      <c r="AV1111">
        <v>0.97240785138014618</v>
      </c>
      <c r="AW1111">
        <v>0.97843796411810136</v>
      </c>
      <c r="AX1111">
        <v>0.99275567227835815</v>
      </c>
      <c r="AY1111">
        <v>342.18530411720275</v>
      </c>
      <c r="AZ1111">
        <f>_xlfn.STDEV.S(HyperP_results[[#This Row],[Train Time Fold 1]:[Train Time Fold 5]])</f>
        <v>18.876580082723859</v>
      </c>
      <c r="BA1111">
        <v>337.56594753265381</v>
      </c>
      <c r="BB1111">
        <v>330.7632110118866</v>
      </c>
      <c r="BC1111">
        <v>337.30153751373291</v>
      </c>
      <c r="BD1111">
        <v>329.94642639160156</v>
      </c>
      <c r="BE1111">
        <v>375.34939813613892</v>
      </c>
    </row>
    <row r="1112" spans="1:57" x14ac:dyDescent="0.25">
      <c r="A1112" t="s">
        <v>1</v>
      </c>
      <c r="B11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9.5484845284745309E-2</v>
      </c>
      <c r="C1112">
        <v>80</v>
      </c>
      <c r="D1112">
        <v>0.85</v>
      </c>
      <c r="E1112">
        <v>0.9</v>
      </c>
      <c r="F1112">
        <v>128</v>
      </c>
      <c r="G1112">
        <v>5</v>
      </c>
      <c r="H1112">
        <v>1</v>
      </c>
      <c r="I1112">
        <v>1</v>
      </c>
      <c r="J1112">
        <v>0</v>
      </c>
      <c r="K1112">
        <v>1</v>
      </c>
      <c r="L1112" t="b">
        <v>0</v>
      </c>
      <c r="M11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12">
        <f>STANDARDIZE(HyperP_results[[#This Row],[Nparam]],AVERAGE(M:M),_xlfn.STDEV.S(M:M))</f>
        <v>-3.0252805146426913E-2</v>
      </c>
      <c r="O1112">
        <f>STANDARDIZE(HyperP_results[[#This Row],[AvgOACC]],AVERAGE(P:P),_xlfn.STDEV.S(P:P))</f>
        <v>-1.687111371694096</v>
      </c>
      <c r="P1112">
        <v>0.91718267316537383</v>
      </c>
      <c r="Q1112">
        <f>_xlfn.STDEV.S(HyperP_results[[#This Row],[OACC Fold 1]:[OACC fold 5]])</f>
        <v>3.0281611218309218E-3</v>
      </c>
      <c r="R1112">
        <v>0.91398366170110523</v>
      </c>
      <c r="S1112">
        <v>0.9198187684492346</v>
      </c>
      <c r="T1112">
        <v>0.91851445047024094</v>
      </c>
      <c r="U1112">
        <v>0.91384636507173744</v>
      </c>
      <c r="V1112">
        <v>0.91975012013455071</v>
      </c>
      <c r="W1112">
        <f>STANDARDIZE(HyperP_results[[#This Row],[AvgROCAUC]],AVERAGE(Y:Y),_xlfn.STDEV.S(Y:Y))</f>
        <v>-1.8081445933736549</v>
      </c>
      <c r="X1112">
        <f>_xlfn.STDEV.S(HyperP_results[[#This Row],[ROC_AUC Fold 1]:[ROC_AUC Fold 5]])</f>
        <v>1.0311703200532329E-3</v>
      </c>
      <c r="Y1112">
        <v>0.98228967225302699</v>
      </c>
      <c r="Z1112">
        <v>0.98183255919918622</v>
      </c>
      <c r="AA1112">
        <v>0.98200042071747806</v>
      </c>
      <c r="AB1112">
        <v>0.9827887256889386</v>
      </c>
      <c r="AC1112">
        <v>0.98105667857778289</v>
      </c>
      <c r="AD1112">
        <v>0.98376997708174929</v>
      </c>
      <c r="AE1112">
        <v>0.98672480603333124</v>
      </c>
      <c r="AF1112">
        <v>0.97453460012457582</v>
      </c>
      <c r="AG1112">
        <v>0.97542981049129684</v>
      </c>
      <c r="AH1112">
        <v>0.99136355982307589</v>
      </c>
      <c r="AI1112">
        <v>0.98711086832526174</v>
      </c>
      <c r="AJ1112">
        <v>0.97447257149586386</v>
      </c>
      <c r="AK1112">
        <v>0.97681666963702252</v>
      </c>
      <c r="AL1112">
        <v>0.9924409119538028</v>
      </c>
      <c r="AM1112">
        <v>0.98706073587645071</v>
      </c>
      <c r="AN1112">
        <v>0.97464854764131981</v>
      </c>
      <c r="AO1112">
        <v>0.97827652527772824</v>
      </c>
      <c r="AP1112">
        <v>0.9929988341444187</v>
      </c>
      <c r="AQ1112">
        <v>0.98574215024033285</v>
      </c>
      <c r="AR1112">
        <v>0.97117163006792429</v>
      </c>
      <c r="AS1112">
        <v>0.97799263351749555</v>
      </c>
      <c r="AT1112">
        <v>0.99184521565168426</v>
      </c>
      <c r="AU1112">
        <v>0.98725318352623437</v>
      </c>
      <c r="AV1112">
        <v>0.97451800978089642</v>
      </c>
      <c r="AW1112">
        <v>0.98119460286342297</v>
      </c>
      <c r="AX1112">
        <v>0.99376336492589579</v>
      </c>
      <c r="AY1112">
        <v>505.4515468597412</v>
      </c>
      <c r="AZ1112">
        <f>_xlfn.STDEV.S(HyperP_results[[#This Row],[Train Time Fold 1]:[Train Time Fold 5]])</f>
        <v>46.696688920751114</v>
      </c>
      <c r="BA1112">
        <v>581.64346957206726</v>
      </c>
      <c r="BB1112">
        <v>476.76747250556946</v>
      </c>
      <c r="BC1112">
        <v>463.40849924087524</v>
      </c>
      <c r="BD1112">
        <v>515.20489716529846</v>
      </c>
      <c r="BE1112">
        <v>490.23339581489563</v>
      </c>
    </row>
    <row r="1113" spans="1:57" x14ac:dyDescent="0.25">
      <c r="A1113" t="s">
        <v>2</v>
      </c>
      <c r="B11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9.544105804424545E-2</v>
      </c>
      <c r="C1113">
        <v>60</v>
      </c>
      <c r="D1113">
        <v>0.9</v>
      </c>
      <c r="E1113">
        <v>0.999</v>
      </c>
      <c r="F1113">
        <v>128</v>
      </c>
      <c r="G1113">
        <v>4</v>
      </c>
      <c r="H1113">
        <v>1</v>
      </c>
      <c r="I1113">
        <v>1</v>
      </c>
      <c r="J1113">
        <v>0</v>
      </c>
      <c r="K1113">
        <v>1</v>
      </c>
      <c r="L1113" t="b">
        <v>0</v>
      </c>
      <c r="M11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13">
        <f>STANDARDIZE(HyperP_results[[#This Row],[Nparam]],AVERAGE(M:M),_xlfn.STDEV.S(M:M))</f>
        <v>-0.20150874641974281</v>
      </c>
      <c r="O1113">
        <f>STANDARDIZE(HyperP_results[[#This Row],[AvgOACC]],AVERAGE(P:P),_xlfn.STDEV.S(P:P))</f>
        <v>-1.682262549254965</v>
      </c>
      <c r="P1113">
        <v>0.91731996979474162</v>
      </c>
      <c r="Q1113">
        <f>_xlfn.STDEV.S(HyperP_results[[#This Row],[OACC Fold 1]:[OACC fold 5]])</f>
        <v>2.1515525199975846E-3</v>
      </c>
      <c r="R1113">
        <v>0.91453284821857628</v>
      </c>
      <c r="S1113">
        <v>0.92029930665202164</v>
      </c>
      <c r="T1113">
        <v>0.91624905608567309</v>
      </c>
      <c r="U1113">
        <v>0.91734742912061507</v>
      </c>
      <c r="V1113">
        <v>0.91817120889682158</v>
      </c>
      <c r="W1113">
        <f>STANDARDIZE(HyperP_results[[#This Row],[AvgROCAUC]],AVERAGE(Y:Y),_xlfn.STDEV.S(Y:Y))</f>
        <v>-1.8425634412155059</v>
      </c>
      <c r="X1113">
        <f>_xlfn.STDEV.S(HyperP_results[[#This Row],[ROC_AUC Fold 1]:[ROC_AUC Fold 5]])</f>
        <v>7.095064587297502E-4</v>
      </c>
      <c r="Y1113">
        <v>0.98206347578244357</v>
      </c>
      <c r="Z1113">
        <v>0.98105225570891552</v>
      </c>
      <c r="AA1113">
        <v>0.98229041216717861</v>
      </c>
      <c r="AB1113">
        <v>0.98234791501414376</v>
      </c>
      <c r="AC1113">
        <v>0.98170771509769283</v>
      </c>
      <c r="AD1113">
        <v>0.98291908092428748</v>
      </c>
      <c r="AE1113">
        <v>0.98628452199703454</v>
      </c>
      <c r="AF1113">
        <v>0.97192732392571968</v>
      </c>
      <c r="AG1113">
        <v>0.97620418226103511</v>
      </c>
      <c r="AH1113">
        <v>0.99134866562017532</v>
      </c>
      <c r="AI1113">
        <v>0.98685161277380196</v>
      </c>
      <c r="AJ1113">
        <v>0.9727285486485906</v>
      </c>
      <c r="AK1113">
        <v>0.97828254024832162</v>
      </c>
      <c r="AL1113">
        <v>0.9925125535006375</v>
      </c>
      <c r="AM1113">
        <v>0.98777696056163777</v>
      </c>
      <c r="AN1113">
        <v>0.97286162320218816</v>
      </c>
      <c r="AO1113">
        <v>0.97647819758807108</v>
      </c>
      <c r="AP1113">
        <v>0.99348047561024733</v>
      </c>
      <c r="AQ1113">
        <v>0.98598459531501736</v>
      </c>
      <c r="AR1113">
        <v>0.97403718607033274</v>
      </c>
      <c r="AS1113">
        <v>0.97630547139547308</v>
      </c>
      <c r="AT1113">
        <v>0.99282974113501921</v>
      </c>
      <c r="AU1113">
        <v>0.98730632507932159</v>
      </c>
      <c r="AV1113">
        <v>0.97139480351922669</v>
      </c>
      <c r="AW1113">
        <v>0.98119252361432885</v>
      </c>
      <c r="AX1113">
        <v>0.99289250648378979</v>
      </c>
      <c r="AY1113">
        <v>497.04111328124998</v>
      </c>
      <c r="AZ1113">
        <f>_xlfn.STDEV.S(HyperP_results[[#This Row],[Train Time Fold 1]:[Train Time Fold 5]])</f>
        <v>37.659940349118273</v>
      </c>
      <c r="BA1113">
        <v>489.00016927719116</v>
      </c>
      <c r="BB1113">
        <v>488.60094618797302</v>
      </c>
      <c r="BC1113">
        <v>506.57287359237671</v>
      </c>
      <c r="BD1113">
        <v>448.44761204719543</v>
      </c>
      <c r="BE1113">
        <v>552.58396530151367</v>
      </c>
    </row>
    <row r="1114" spans="1:57" x14ac:dyDescent="0.25">
      <c r="A1114" t="s">
        <v>0</v>
      </c>
      <c r="B11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9.3440905144255876E-2</v>
      </c>
      <c r="C1114">
        <v>40</v>
      </c>
      <c r="D1114">
        <v>0.85</v>
      </c>
      <c r="E1114">
        <v>0.9</v>
      </c>
      <c r="F1114">
        <v>64</v>
      </c>
      <c r="G1114">
        <v>3</v>
      </c>
      <c r="H1114">
        <v>1</v>
      </c>
      <c r="I1114">
        <v>1</v>
      </c>
      <c r="J1114">
        <v>0</v>
      </c>
      <c r="K1114">
        <v>1</v>
      </c>
      <c r="L1114" t="b">
        <v>0</v>
      </c>
      <c r="M11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114">
        <f>STANDARDIZE(HyperP_results[[#This Row],[Nparam]],AVERAGE(M:M),_xlfn.STDEV.S(M:M))</f>
        <v>-0.75479967943132242</v>
      </c>
      <c r="O1114">
        <f>STANDARDIZE(HyperP_results[[#This Row],[AvgOACC]],AVERAGE(P:P),_xlfn.STDEV.S(P:P))</f>
        <v>-1.7680867064275654</v>
      </c>
      <c r="P1114">
        <v>0.91488981945493231</v>
      </c>
      <c r="Q1114">
        <f>_xlfn.STDEV.S(HyperP_results[[#This Row],[OACC Fold 1]:[OACC fold 5]])</f>
        <v>3.0420577181602313E-3</v>
      </c>
      <c r="R1114">
        <v>0.92023065833733786</v>
      </c>
      <c r="S1114">
        <v>0.91343447518363419</v>
      </c>
      <c r="T1114">
        <v>0.91453284821857628</v>
      </c>
      <c r="U1114">
        <v>0.91322853023958261</v>
      </c>
      <c r="V1114">
        <v>0.91302258529553104</v>
      </c>
      <c r="W1114">
        <f>STANDARDIZE(HyperP_results[[#This Row],[AvgROCAUC]],AVERAGE(Y:Y),_xlfn.STDEV.S(Y:Y))</f>
        <v>-1.8661157304392342</v>
      </c>
      <c r="X1114">
        <f>_xlfn.STDEV.S(HyperP_results[[#This Row],[ROC_AUC Fold 1]:[ROC_AUC Fold 5]])</f>
        <v>1.0136128654886453E-3</v>
      </c>
      <c r="Y1114">
        <v>0.98190869300990435</v>
      </c>
      <c r="Z1114">
        <v>0.98350805842508982</v>
      </c>
      <c r="AA1114">
        <v>0.98111968040900166</v>
      </c>
      <c r="AB1114">
        <v>0.98163740647314157</v>
      </c>
      <c r="AC1114">
        <v>0.9810432400200515</v>
      </c>
      <c r="AD1114">
        <v>0.98223507972223778</v>
      </c>
      <c r="AE1114">
        <v>0.98836999521822477</v>
      </c>
      <c r="AF1114">
        <v>0.97610575751583306</v>
      </c>
      <c r="AG1114">
        <v>0.97850546545476158</v>
      </c>
      <c r="AH1114">
        <v>0.99303550232185822</v>
      </c>
      <c r="AI1114">
        <v>0.98610924167293068</v>
      </c>
      <c r="AJ1114">
        <v>0.97104592488573782</v>
      </c>
      <c r="AK1114">
        <v>0.97818422146973216</v>
      </c>
      <c r="AL1114">
        <v>0.99255785370888072</v>
      </c>
      <c r="AM1114">
        <v>0.98700255986043928</v>
      </c>
      <c r="AN1114">
        <v>0.97239551971843818</v>
      </c>
      <c r="AO1114">
        <v>0.97615353769381574</v>
      </c>
      <c r="AP1114">
        <v>0.99254711034941123</v>
      </c>
      <c r="AQ1114">
        <v>0.98668623741794159</v>
      </c>
      <c r="AR1114">
        <v>0.97262202605128345</v>
      </c>
      <c r="AS1114">
        <v>0.97500155943682043</v>
      </c>
      <c r="AT1114">
        <v>0.99248637015262631</v>
      </c>
      <c r="AU1114">
        <v>0.98673907998951438</v>
      </c>
      <c r="AV1114">
        <v>0.97287071456239627</v>
      </c>
      <c r="AW1114">
        <v>0.97909136814590392</v>
      </c>
      <c r="AX1114">
        <v>0.99262435338046129</v>
      </c>
      <c r="AY1114">
        <v>710.27364859580996</v>
      </c>
      <c r="AZ1114">
        <f>_xlfn.STDEV.S(HyperP_results[[#This Row],[Train Time Fold 1]:[Train Time Fold 5]])</f>
        <v>94.689115333785963</v>
      </c>
      <c r="BA1114">
        <v>845.23375225067139</v>
      </c>
      <c r="BB1114">
        <v>594.67995738983154</v>
      </c>
      <c r="BC1114">
        <v>735.29770731925964</v>
      </c>
      <c r="BD1114">
        <v>651.49615812301636</v>
      </c>
      <c r="BE1114">
        <v>724.66066789627075</v>
      </c>
    </row>
    <row r="1115" spans="1:57" x14ac:dyDescent="0.25">
      <c r="A1115" t="s">
        <v>7</v>
      </c>
      <c r="B11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9.3352643974648555E-2</v>
      </c>
      <c r="C1115">
        <v>32</v>
      </c>
      <c r="D1115">
        <v>0.85</v>
      </c>
      <c r="E1115">
        <v>0.999</v>
      </c>
      <c r="F1115">
        <v>256</v>
      </c>
      <c r="G1115">
        <v>2</v>
      </c>
      <c r="H1115">
        <v>8</v>
      </c>
      <c r="I1115">
        <v>1</v>
      </c>
      <c r="J1115">
        <v>0</v>
      </c>
      <c r="K1115">
        <v>1</v>
      </c>
      <c r="L1115" t="b">
        <v>0</v>
      </c>
      <c r="M11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15">
        <f>STANDARDIZE(HyperP_results[[#This Row],[Nparam]],AVERAGE(M:M),_xlfn.STDEV.S(M:M))</f>
        <v>0.47159186523651059</v>
      </c>
      <c r="O1115">
        <f>STANDARDIZE(HyperP_results[[#This Row],[AvgOACC]],AVERAGE(P:P),_xlfn.STDEV.S(P:P))</f>
        <v>-1.6846869604745345</v>
      </c>
      <c r="P1115">
        <v>0.91725132148005761</v>
      </c>
      <c r="Q1115">
        <f>_xlfn.STDEV.S(HyperP_results[[#This Row],[OACC Fold 1]:[OACC fold 5]])</f>
        <v>2.0910145936533023E-3</v>
      </c>
      <c r="R1115">
        <v>0.91460149653326006</v>
      </c>
      <c r="S1115">
        <v>0.91769067069403443</v>
      </c>
      <c r="T1115">
        <v>0.92036795496670554</v>
      </c>
      <c r="U1115">
        <v>0.9170728358618796</v>
      </c>
      <c r="V1115">
        <v>0.91652364934440855</v>
      </c>
      <c r="W1115">
        <f>STANDARDIZE(HyperP_results[[#This Row],[AvgROCAUC]],AVERAGE(Y:Y),_xlfn.STDEV.S(Y:Y))</f>
        <v>-1.742326347214981</v>
      </c>
      <c r="X1115">
        <f>_xlfn.STDEV.S(HyperP_results[[#This Row],[ROC_AUC Fold 1]:[ROC_AUC Fold 5]])</f>
        <v>7.5347948660418244E-4</v>
      </c>
      <c r="Y1115">
        <v>0.98272222174014201</v>
      </c>
      <c r="Z1115">
        <v>0.98206016457786083</v>
      </c>
      <c r="AA1115">
        <v>0.98245720410302795</v>
      </c>
      <c r="AB1115">
        <v>0.98259638691979345</v>
      </c>
      <c r="AC1115">
        <v>0.98402076060539168</v>
      </c>
      <c r="AD1115">
        <v>0.98247659249463604</v>
      </c>
      <c r="AE1115">
        <v>0.98510738355104011</v>
      </c>
      <c r="AF1115">
        <v>0.97286556711201377</v>
      </c>
      <c r="AG1115">
        <v>0.98070293471157854</v>
      </c>
      <c r="AH1115">
        <v>0.9930611111586678</v>
      </c>
      <c r="AI1115">
        <v>0.9874236801461036</v>
      </c>
      <c r="AJ1115">
        <v>0.97411736038744379</v>
      </c>
      <c r="AK1115">
        <v>0.97804907027861943</v>
      </c>
      <c r="AL1115">
        <v>0.99191305106180883</v>
      </c>
      <c r="AM1115">
        <v>0.98750943961798265</v>
      </c>
      <c r="AN1115">
        <v>0.97261326797922942</v>
      </c>
      <c r="AO1115">
        <v>0.97933055605061481</v>
      </c>
      <c r="AP1115">
        <v>0.99293042422309297</v>
      </c>
      <c r="AQ1115">
        <v>0.98786070431943407</v>
      </c>
      <c r="AR1115">
        <v>0.97409880734685605</v>
      </c>
      <c r="AS1115">
        <v>0.98195122675696545</v>
      </c>
      <c r="AT1115">
        <v>0.99338506366244805</v>
      </c>
      <c r="AU1115">
        <v>0.98570053394240686</v>
      </c>
      <c r="AV1115">
        <v>0.97301817605465335</v>
      </c>
      <c r="AW1115">
        <v>0.98083155111982412</v>
      </c>
      <c r="AX1115">
        <v>0.99325199250538643</v>
      </c>
      <c r="AY1115">
        <v>492.58015589714051</v>
      </c>
      <c r="AZ1115">
        <f>_xlfn.STDEV.S(HyperP_results[[#This Row],[Train Time Fold 1]:[Train Time Fold 5]])</f>
        <v>33.077785276332975</v>
      </c>
      <c r="BA1115">
        <v>471.48923778533936</v>
      </c>
      <c r="BB1115">
        <v>546.73833346366882</v>
      </c>
      <c r="BC1115">
        <v>471.11547517776489</v>
      </c>
      <c r="BD1115">
        <v>471.43966746330261</v>
      </c>
      <c r="BE1115">
        <v>502.11806559562683</v>
      </c>
    </row>
    <row r="1116" spans="1:57" x14ac:dyDescent="0.25">
      <c r="A1116" t="s">
        <v>1</v>
      </c>
      <c r="B11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9.3306605129700168E-2</v>
      </c>
      <c r="C1116">
        <v>68</v>
      </c>
      <c r="D1116">
        <v>0.85</v>
      </c>
      <c r="E1116">
        <v>0.9</v>
      </c>
      <c r="F1116">
        <v>128</v>
      </c>
      <c r="G1116">
        <v>4</v>
      </c>
      <c r="H1116">
        <v>4</v>
      </c>
      <c r="I1116">
        <v>1</v>
      </c>
      <c r="J1116">
        <v>0</v>
      </c>
      <c r="K1116">
        <v>1</v>
      </c>
      <c r="L1116" t="b">
        <v>0</v>
      </c>
      <c r="M11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16">
        <f>STANDARDIZE(HyperP_results[[#This Row],[Nparam]],AVERAGE(M:M),_xlfn.STDEV.S(M:M))</f>
        <v>-0.20150874641974281</v>
      </c>
      <c r="O1116">
        <f>STANDARDIZE(HyperP_results[[#This Row],[AvgOACC]],AVERAGE(P:P),_xlfn.STDEV.S(P:P))</f>
        <v>-1.6812927847671388</v>
      </c>
      <c r="P1116">
        <v>0.91734742912061518</v>
      </c>
      <c r="Q1116">
        <f>_xlfn.STDEV.S(HyperP_results[[#This Row],[OACC Fold 1]:[OACC fold 5]])</f>
        <v>3.1421136792327345E-3</v>
      </c>
      <c r="R1116">
        <v>0.92194686620443467</v>
      </c>
      <c r="S1116">
        <v>0.91865174709960873</v>
      </c>
      <c r="T1116">
        <v>0.91652364934440855</v>
      </c>
      <c r="U1116">
        <v>0.91357177181300198</v>
      </c>
      <c r="V1116">
        <v>0.91604311114162151</v>
      </c>
      <c r="W1116">
        <f>STANDARDIZE(HyperP_results[[#This Row],[AvgROCAUC]],AVERAGE(Y:Y),_xlfn.STDEV.S(Y:Y))</f>
        <v>-1.8588464779078564</v>
      </c>
      <c r="X1116">
        <f>_xlfn.STDEV.S(HyperP_results[[#This Row],[ROC_AUC Fold 1]:[ROC_AUC Fold 5]])</f>
        <v>1.2377266860971253E-3</v>
      </c>
      <c r="Y1116">
        <v>0.98195646565104366</v>
      </c>
      <c r="Z1116">
        <v>0.98413091412798659</v>
      </c>
      <c r="AA1116">
        <v>0.98101342530868696</v>
      </c>
      <c r="AB1116">
        <v>0.98151002025643941</v>
      </c>
      <c r="AC1116">
        <v>0.98152576524278112</v>
      </c>
      <c r="AD1116">
        <v>0.98160220331932413</v>
      </c>
      <c r="AE1116">
        <v>0.98708432648241318</v>
      </c>
      <c r="AF1116">
        <v>0.97401815161352212</v>
      </c>
      <c r="AG1116">
        <v>0.98354979801580222</v>
      </c>
      <c r="AH1116">
        <v>0.99400494688615215</v>
      </c>
      <c r="AI1116">
        <v>0.9862818215188377</v>
      </c>
      <c r="AJ1116">
        <v>0.97143505732185931</v>
      </c>
      <c r="AK1116">
        <v>0.97465451048535623</v>
      </c>
      <c r="AL1116">
        <v>0.99311049039644206</v>
      </c>
      <c r="AM1116">
        <v>0.98735867577808001</v>
      </c>
      <c r="AN1116">
        <v>0.97128344824368262</v>
      </c>
      <c r="AO1116">
        <v>0.97552486187845311</v>
      </c>
      <c r="AP1116">
        <v>0.99221159580769969</v>
      </c>
      <c r="AQ1116">
        <v>0.98504050813740862</v>
      </c>
      <c r="AR1116">
        <v>0.97281605530509563</v>
      </c>
      <c r="AS1116">
        <v>0.97883695716746866</v>
      </c>
      <c r="AT1116">
        <v>0.99181544160866353</v>
      </c>
      <c r="AU1116">
        <v>0.98686492227348621</v>
      </c>
      <c r="AV1116">
        <v>0.97171709316440802</v>
      </c>
      <c r="AW1116">
        <v>0.97642963226994584</v>
      </c>
      <c r="AX1116">
        <v>0.99217679479166532</v>
      </c>
      <c r="AY1116">
        <v>476.44771008491517</v>
      </c>
      <c r="AZ1116">
        <f>_xlfn.STDEV.S(HyperP_results[[#This Row],[Train Time Fold 1]:[Train Time Fold 5]])</f>
        <v>39.610736938412245</v>
      </c>
      <c r="BA1116">
        <v>443.85750651359558</v>
      </c>
      <c r="BB1116">
        <v>456.06709313392639</v>
      </c>
      <c r="BC1116">
        <v>519.66559433937073</v>
      </c>
      <c r="BD1116">
        <v>443.3557333946228</v>
      </c>
      <c r="BE1116">
        <v>519.2926230430603</v>
      </c>
    </row>
    <row r="1117" spans="1:57" x14ac:dyDescent="0.25">
      <c r="A1117" t="s">
        <v>6</v>
      </c>
      <c r="B11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9.3177959379392786E-2</v>
      </c>
      <c r="C1117">
        <v>88</v>
      </c>
      <c r="D1117">
        <v>0.85</v>
      </c>
      <c r="E1117">
        <v>0.999</v>
      </c>
      <c r="F1117">
        <v>128</v>
      </c>
      <c r="G1117">
        <v>5</v>
      </c>
      <c r="H1117">
        <v>4</v>
      </c>
      <c r="I1117">
        <v>1</v>
      </c>
      <c r="J1117">
        <v>0</v>
      </c>
      <c r="K1117">
        <v>1</v>
      </c>
      <c r="L1117" t="b">
        <v>0</v>
      </c>
      <c r="M11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17">
        <f>STANDARDIZE(HyperP_results[[#This Row],[Nparam]],AVERAGE(M:M),_xlfn.STDEV.S(M:M))</f>
        <v>-3.0252805146426913E-2</v>
      </c>
      <c r="O1117">
        <f>STANDARDIZE(HyperP_results[[#This Row],[AvgOACC]],AVERAGE(P:P),_xlfn.STDEV.S(P:P))</f>
        <v>-1.7026276034993115</v>
      </c>
      <c r="P1117">
        <v>0.91674332395139702</v>
      </c>
      <c r="Q1117">
        <f>_xlfn.STDEV.S(HyperP_results[[#This Row],[OACC Fold 1]:[OACC fold 5]])</f>
        <v>2.4777192007189096E-3</v>
      </c>
      <c r="R1117">
        <v>0.91542527630946657</v>
      </c>
      <c r="S1117">
        <v>0.92105443811354426</v>
      </c>
      <c r="T1117">
        <v>0.91494473810667953</v>
      </c>
      <c r="U1117">
        <v>0.91652364934440855</v>
      </c>
      <c r="V1117">
        <v>0.91576851788288594</v>
      </c>
      <c r="W1117">
        <f>STANDARDIZE(HyperP_results[[#This Row],[AvgROCAUC]],AVERAGE(Y:Y),_xlfn.STDEV.S(Y:Y))</f>
        <v>-1.8102993793827431</v>
      </c>
      <c r="X1117">
        <f>_xlfn.STDEV.S(HyperP_results[[#This Row],[ROC_AUC Fold 1]:[ROC_AUC Fold 5]])</f>
        <v>6.3702451536786203E-4</v>
      </c>
      <c r="Y1117">
        <v>0.98227551126215484</v>
      </c>
      <c r="Z1117">
        <v>0.98182416279718687</v>
      </c>
      <c r="AA1117">
        <v>0.98288363873335627</v>
      </c>
      <c r="AB1117">
        <v>0.9816162981528489</v>
      </c>
      <c r="AC1117">
        <v>0.98203231728164686</v>
      </c>
      <c r="AD1117">
        <v>0.98302113934573521</v>
      </c>
      <c r="AE1117">
        <v>0.98608837083429524</v>
      </c>
      <c r="AF1117">
        <v>0.97216769874898445</v>
      </c>
      <c r="AG1117">
        <v>0.97920045446444492</v>
      </c>
      <c r="AH1117">
        <v>0.99173378920414168</v>
      </c>
      <c r="AI1117">
        <v>0.98723221624194901</v>
      </c>
      <c r="AJ1117">
        <v>0.97343489734354516</v>
      </c>
      <c r="AK1117">
        <v>0.9791086704687223</v>
      </c>
      <c r="AL1117">
        <v>0.99306220272995083</v>
      </c>
      <c r="AM1117">
        <v>0.98581770576245398</v>
      </c>
      <c r="AN1117">
        <v>0.97304280234605223</v>
      </c>
      <c r="AO1117">
        <v>0.97767755302085191</v>
      </c>
      <c r="AP1117">
        <v>0.99208471500883499</v>
      </c>
      <c r="AQ1117">
        <v>0.98544815496578386</v>
      </c>
      <c r="AR1117">
        <v>0.97008349979225039</v>
      </c>
      <c r="AS1117">
        <v>0.98126715380502583</v>
      </c>
      <c r="AT1117">
        <v>0.99335162711051717</v>
      </c>
      <c r="AU1117">
        <v>0.98688612102733131</v>
      </c>
      <c r="AV1117">
        <v>0.97565004151289114</v>
      </c>
      <c r="AW1117">
        <v>0.97980759519990501</v>
      </c>
      <c r="AX1117">
        <v>0.99178507869166099</v>
      </c>
      <c r="AY1117">
        <v>532.71142425537107</v>
      </c>
      <c r="AZ1117">
        <f>_xlfn.STDEV.S(HyperP_results[[#This Row],[Train Time Fold 1]:[Train Time Fold 5]])</f>
        <v>30.446743968161627</v>
      </c>
      <c r="BA1117">
        <v>519.98066806793213</v>
      </c>
      <c r="BB1117">
        <v>583.36841678619385</v>
      </c>
      <c r="BC1117">
        <v>535.82776975631714</v>
      </c>
      <c r="BD1117">
        <v>520.18561506271362</v>
      </c>
      <c r="BE1117">
        <v>504.19465160369873</v>
      </c>
    </row>
    <row r="1118" spans="1:57" x14ac:dyDescent="0.25">
      <c r="A1118" t="s">
        <v>7</v>
      </c>
      <c r="B11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9.2977746458771965E-2</v>
      </c>
      <c r="C1118">
        <v>56</v>
      </c>
      <c r="D1118">
        <v>0.85</v>
      </c>
      <c r="E1118">
        <v>0.999</v>
      </c>
      <c r="F1118">
        <v>256</v>
      </c>
      <c r="G1118">
        <v>3</v>
      </c>
      <c r="H1118">
        <v>16</v>
      </c>
      <c r="I1118">
        <v>1</v>
      </c>
      <c r="J1118">
        <v>0</v>
      </c>
      <c r="K1118">
        <v>1</v>
      </c>
      <c r="L1118" t="b">
        <v>0</v>
      </c>
      <c r="M11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18">
        <f>STANDARDIZE(HyperP_results[[#This Row],[Nparam]],AVERAGE(M:M),_xlfn.STDEV.S(M:M))</f>
        <v>1.1502148698299923</v>
      </c>
      <c r="O1118">
        <f>STANDARDIZE(HyperP_results[[#This Row],[AvgOACC]],AVERAGE(P:P),_xlfn.STDEV.S(P:P))</f>
        <v>-1.6609277305227961</v>
      </c>
      <c r="P1118">
        <v>0.91792407496395967</v>
      </c>
      <c r="Q1118">
        <f>_xlfn.STDEV.S(HyperP_results[[#This Row],[OACC Fold 1]:[OACC fold 5]])</f>
        <v>6.083728137529121E-3</v>
      </c>
      <c r="R1118">
        <v>0.92386901901558316</v>
      </c>
      <c r="S1118">
        <v>0.91796526395277001</v>
      </c>
      <c r="T1118">
        <v>0.9170041875471957</v>
      </c>
      <c r="U1118">
        <v>0.92242740440722182</v>
      </c>
      <c r="V1118">
        <v>0.90835449989702755</v>
      </c>
      <c r="W1118">
        <f>STANDARDIZE(HyperP_results[[#This Row],[AvgROCAUC]],AVERAGE(Y:Y),_xlfn.STDEV.S(Y:Y))</f>
        <v>-1.6552948937454977</v>
      </c>
      <c r="X1118">
        <f>_xlfn.STDEV.S(HyperP_results[[#This Row],[ROC_AUC Fold 1]:[ROC_AUC Fold 5]])</f>
        <v>2.2823790430387837E-3</v>
      </c>
      <c r="Y1118">
        <v>0.98329418183871931</v>
      </c>
      <c r="Z1118">
        <v>0.98556207390282202</v>
      </c>
      <c r="AA1118">
        <v>0.98372095518608649</v>
      </c>
      <c r="AB1118">
        <v>0.98095843183540854</v>
      </c>
      <c r="AC1118">
        <v>0.98534983132076015</v>
      </c>
      <c r="AD1118">
        <v>0.98087961694851933</v>
      </c>
      <c r="AE1118">
        <v>0.98853328734804735</v>
      </c>
      <c r="AF1118">
        <v>0.9778808872575051</v>
      </c>
      <c r="AG1118">
        <v>0.98374561872512323</v>
      </c>
      <c r="AH1118">
        <v>0.99428477692965234</v>
      </c>
      <c r="AI1118">
        <v>0.98830289797959869</v>
      </c>
      <c r="AJ1118">
        <v>0.97647033772458991</v>
      </c>
      <c r="AK1118">
        <v>0.97857140735460102</v>
      </c>
      <c r="AL1118">
        <v>0.99242495490517946</v>
      </c>
      <c r="AM1118">
        <v>0.98553211090401016</v>
      </c>
      <c r="AN1118">
        <v>0.968163685959607</v>
      </c>
      <c r="AO1118">
        <v>0.97880792193904842</v>
      </c>
      <c r="AP1118">
        <v>0.9926691796169631</v>
      </c>
      <c r="AQ1118">
        <v>0.98882857499430488</v>
      </c>
      <c r="AR1118">
        <v>0.97732961013433006</v>
      </c>
      <c r="AS1118">
        <v>0.98340027772827199</v>
      </c>
      <c r="AT1118">
        <v>0.99391444700912623</v>
      </c>
      <c r="AU1118">
        <v>0.98549414025164994</v>
      </c>
      <c r="AV1118">
        <v>0.97180626626168443</v>
      </c>
      <c r="AW1118">
        <v>0.97783862056674387</v>
      </c>
      <c r="AX1118">
        <v>0.99150843718532944</v>
      </c>
      <c r="AY1118">
        <v>796.83206524848936</v>
      </c>
      <c r="AZ1118">
        <f>_xlfn.STDEV.S(HyperP_results[[#This Row],[Train Time Fold 1]:[Train Time Fold 5]])</f>
        <v>45.292392105253001</v>
      </c>
      <c r="BA1118">
        <v>719.6789333820343</v>
      </c>
      <c r="BB1118">
        <v>802.23803281784058</v>
      </c>
      <c r="BC1118">
        <v>830.15907716751099</v>
      </c>
      <c r="BD1118">
        <v>802.34854602813721</v>
      </c>
      <c r="BE1118">
        <v>829.73573684692383</v>
      </c>
    </row>
    <row r="1119" spans="1:57" x14ac:dyDescent="0.25">
      <c r="A1119" t="s">
        <v>1</v>
      </c>
      <c r="B11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9.2600811572367839E-2</v>
      </c>
      <c r="C1119">
        <v>12</v>
      </c>
      <c r="D1119">
        <v>0.85</v>
      </c>
      <c r="E1119">
        <v>0.9</v>
      </c>
      <c r="F1119">
        <v>128</v>
      </c>
      <c r="G1119">
        <v>1</v>
      </c>
      <c r="H1119">
        <v>8</v>
      </c>
      <c r="I1119">
        <v>1</v>
      </c>
      <c r="J1119">
        <v>0</v>
      </c>
      <c r="K1119">
        <v>1</v>
      </c>
      <c r="L1119" t="b">
        <v>0</v>
      </c>
      <c r="M11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19">
        <f>STANDARDIZE(HyperP_results[[#This Row],[Nparam]],AVERAGE(M:M),_xlfn.STDEV.S(M:M))</f>
        <v>-0.71409454826586316</v>
      </c>
      <c r="O1119">
        <f>STANDARDIZE(HyperP_results[[#This Row],[AvgOACC]],AVERAGE(P:P),_xlfn.STDEV.S(P:P))</f>
        <v>-1.8388795140388514</v>
      </c>
      <c r="P1119">
        <v>0.91288528866616336</v>
      </c>
      <c r="Q1119">
        <f>_xlfn.STDEV.S(HyperP_results[[#This Row],[OACC Fold 1]:[OACC fold 5]])</f>
        <v>3.4498766420871388E-3</v>
      </c>
      <c r="R1119">
        <v>0.91199286057527285</v>
      </c>
      <c r="S1119">
        <v>0.91171826731653738</v>
      </c>
      <c r="T1119">
        <v>0.91851445047024094</v>
      </c>
      <c r="U1119">
        <v>0.90917827967323406</v>
      </c>
      <c r="V1119">
        <v>0.91302258529553104</v>
      </c>
      <c r="W1119">
        <f>STANDARDIZE(HyperP_results[[#This Row],[AvgROCAUC]],AVERAGE(Y:Y),_xlfn.STDEV.S(Y:Y))</f>
        <v>-1.7955095060526329</v>
      </c>
      <c r="X1119">
        <f>_xlfn.STDEV.S(HyperP_results[[#This Row],[ROC_AUC Fold 1]:[ROC_AUC Fold 5]])</f>
        <v>1.1297918555021819E-3</v>
      </c>
      <c r="Y1119">
        <v>0.98237270850603176</v>
      </c>
      <c r="Z1119">
        <v>0.98227545128458782</v>
      </c>
      <c r="AA1119">
        <v>0.98162206285860509</v>
      </c>
      <c r="AB1119">
        <v>0.98322085233467671</v>
      </c>
      <c r="AC1119">
        <v>0.98099174721185556</v>
      </c>
      <c r="AD1119">
        <v>0.98375342884043382</v>
      </c>
      <c r="AE1119">
        <v>0.98640134661274192</v>
      </c>
      <c r="AF1119">
        <v>0.97030487719072167</v>
      </c>
      <c r="AG1119">
        <v>0.98124784649200969</v>
      </c>
      <c r="AH1119">
        <v>0.99323090794428925</v>
      </c>
      <c r="AI1119">
        <v>0.98540996248842883</v>
      </c>
      <c r="AJ1119">
        <v>0.97192976803885112</v>
      </c>
      <c r="AK1119">
        <v>0.97869980098615805</v>
      </c>
      <c r="AL1119">
        <v>0.99287433756704047</v>
      </c>
      <c r="AM1119">
        <v>0.98757666223595342</v>
      </c>
      <c r="AN1119">
        <v>0.97415853999050506</v>
      </c>
      <c r="AO1119">
        <v>0.97806793203825826</v>
      </c>
      <c r="AP1119">
        <v>0.99411005371047756</v>
      </c>
      <c r="AQ1119">
        <v>0.98518373957205507</v>
      </c>
      <c r="AR1119">
        <v>0.96834810540497107</v>
      </c>
      <c r="AS1119">
        <v>0.97928169369690488</v>
      </c>
      <c r="AT1119">
        <v>0.99349771094629413</v>
      </c>
      <c r="AU1119">
        <v>0.98726180576733424</v>
      </c>
      <c r="AV1119">
        <v>0.97503686537306411</v>
      </c>
      <c r="AW1119">
        <v>0.98238697795995955</v>
      </c>
      <c r="AX1119">
        <v>0.99373912055319003</v>
      </c>
      <c r="AY1119">
        <v>347.62624650001527</v>
      </c>
      <c r="AZ1119">
        <f>_xlfn.STDEV.S(HyperP_results[[#This Row],[Train Time Fold 1]:[Train Time Fold 5]])</f>
        <v>34.085542971861926</v>
      </c>
      <c r="BA1119">
        <v>363.39730095863342</v>
      </c>
      <c r="BB1119">
        <v>308.18128299713135</v>
      </c>
      <c r="BC1119">
        <v>368.92340898513794</v>
      </c>
      <c r="BD1119">
        <v>383.35642099380493</v>
      </c>
      <c r="BE1119">
        <v>314.27281856536865</v>
      </c>
    </row>
    <row r="1120" spans="1:57" x14ac:dyDescent="0.25">
      <c r="A1120" t="s">
        <v>9</v>
      </c>
      <c r="B11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9.2382689445712859E-2</v>
      </c>
      <c r="C1120">
        <v>48</v>
      </c>
      <c r="D1120">
        <v>0.9</v>
      </c>
      <c r="E1120">
        <v>0.9</v>
      </c>
      <c r="F1120">
        <v>128</v>
      </c>
      <c r="G1120">
        <v>3</v>
      </c>
      <c r="H1120">
        <v>4</v>
      </c>
      <c r="I1120">
        <v>1</v>
      </c>
      <c r="J1120">
        <v>0</v>
      </c>
      <c r="K1120">
        <v>1</v>
      </c>
      <c r="L1120" t="b">
        <v>0</v>
      </c>
      <c r="M11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120">
        <f>STANDARDIZE(HyperP_results[[#This Row],[Nparam]],AVERAGE(M:M),_xlfn.STDEV.S(M:M))</f>
        <v>-0.3727646876930587</v>
      </c>
      <c r="O1120">
        <f>STANDARDIZE(HyperP_results[[#This Row],[AvgOACC]],AVERAGE(P:P),_xlfn.STDEV.S(P:P))</f>
        <v>-1.7860273494523384</v>
      </c>
      <c r="P1120">
        <v>0.91438182192627182</v>
      </c>
      <c r="Q1120">
        <f>_xlfn.STDEV.S(HyperP_results[[#This Row],[OACC Fold 1]:[OACC fold 5]])</f>
        <v>1.7192257395481384E-3</v>
      </c>
      <c r="R1120">
        <v>0.91467014484794396</v>
      </c>
      <c r="S1120">
        <v>0.91631770440035698</v>
      </c>
      <c r="T1120">
        <v>0.91418960664515692</v>
      </c>
      <c r="U1120">
        <v>0.91164961900185348</v>
      </c>
      <c r="V1120">
        <v>0.91508203473604721</v>
      </c>
      <c r="W1120">
        <f>STANDARDIZE(HyperP_results[[#This Row],[AvgROCAUC]],AVERAGE(Y:Y),_xlfn.STDEV.S(Y:Y))</f>
        <v>-1.7917704864761745</v>
      </c>
      <c r="X1120">
        <f>_xlfn.STDEV.S(HyperP_results[[#This Row],[ROC_AUC Fold 1]:[ROC_AUC Fold 5]])</f>
        <v>8.6207252974235596E-4</v>
      </c>
      <c r="Y1120">
        <v>0.98239728088670886</v>
      </c>
      <c r="Z1120">
        <v>0.98124425394462345</v>
      </c>
      <c r="AA1120">
        <v>0.98309543114930686</v>
      </c>
      <c r="AB1120">
        <v>0.98263407051478069</v>
      </c>
      <c r="AC1120">
        <v>0.98177285970336614</v>
      </c>
      <c r="AD1120">
        <v>0.98323978912146714</v>
      </c>
      <c r="AE1120">
        <v>0.98601099248939139</v>
      </c>
      <c r="AF1120">
        <v>0.9720887464884389</v>
      </c>
      <c r="AG1120">
        <v>0.97635671003386193</v>
      </c>
      <c r="AH1120">
        <v>0.99230458044567249</v>
      </c>
      <c r="AI1120">
        <v>0.98612277299760986</v>
      </c>
      <c r="AJ1120">
        <v>0.97343637862423094</v>
      </c>
      <c r="AK1120">
        <v>0.98098459870492494</v>
      </c>
      <c r="AL1120">
        <v>0.99247941856708743</v>
      </c>
      <c r="AM1120">
        <v>0.9869762398425852</v>
      </c>
      <c r="AN1120">
        <v>0.97399700633173425</v>
      </c>
      <c r="AO1120">
        <v>0.97840581001603999</v>
      </c>
      <c r="AP1120">
        <v>0.99317961845676983</v>
      </c>
      <c r="AQ1120">
        <v>0.98678731245902296</v>
      </c>
      <c r="AR1120">
        <v>0.97317885797702974</v>
      </c>
      <c r="AS1120">
        <v>0.97362394552367382</v>
      </c>
      <c r="AT1120">
        <v>0.9935066158699184</v>
      </c>
      <c r="AU1120">
        <v>0.98698650165973323</v>
      </c>
      <c r="AV1120">
        <v>0.97185544478044839</v>
      </c>
      <c r="AW1120">
        <v>0.98307617477573805</v>
      </c>
      <c r="AX1120">
        <v>0.99251084432981296</v>
      </c>
      <c r="AY1120">
        <v>380.40852022171021</v>
      </c>
      <c r="AZ1120">
        <f>_xlfn.STDEV.S(HyperP_results[[#This Row],[Train Time Fold 1]:[Train Time Fold 5]])</f>
        <v>28.163584794763306</v>
      </c>
      <c r="BA1120">
        <v>394.39500594139099</v>
      </c>
      <c r="BB1120">
        <v>367.5789577960968</v>
      </c>
      <c r="BC1120">
        <v>359.56610250473022</v>
      </c>
      <c r="BD1120">
        <v>423.29945087432861</v>
      </c>
      <c r="BE1120">
        <v>357.20308399200439</v>
      </c>
    </row>
    <row r="1121" spans="1:57" x14ac:dyDescent="0.25">
      <c r="A1121" t="s">
        <v>2</v>
      </c>
      <c r="B112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9.2173183116825999E-2</v>
      </c>
      <c r="C1121">
        <v>96</v>
      </c>
      <c r="D1121">
        <v>0.9</v>
      </c>
      <c r="E1121">
        <v>0.999</v>
      </c>
      <c r="F1121">
        <v>128</v>
      </c>
      <c r="G1121">
        <v>5</v>
      </c>
      <c r="H1121">
        <v>16</v>
      </c>
      <c r="I1121">
        <v>1</v>
      </c>
      <c r="J1121">
        <v>0</v>
      </c>
      <c r="K1121">
        <v>1</v>
      </c>
      <c r="L1121" t="b">
        <v>0</v>
      </c>
      <c r="M112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21">
        <f>STANDARDIZE(HyperP_results[[#This Row],[Nparam]],AVERAGE(M:M),_xlfn.STDEV.S(M:M))</f>
        <v>-3.0252805146426913E-2</v>
      </c>
      <c r="O1121">
        <f>STANDARDIZE(HyperP_results[[#This Row],[AvgOACC]],AVERAGE(P:P),_xlfn.STDEV.S(P:P))</f>
        <v>-1.7045671324749678</v>
      </c>
      <c r="P1121">
        <v>0.91668840529964979</v>
      </c>
      <c r="Q1121">
        <f>_xlfn.STDEV.S(HyperP_results[[#This Row],[OACC Fold 1]:[OACC fold 5]])</f>
        <v>1.6931240862872266E-3</v>
      </c>
      <c r="R1121">
        <v>0.91638635271504087</v>
      </c>
      <c r="S1121">
        <v>0.91775931900871832</v>
      </c>
      <c r="T1121">
        <v>0.91775931900871832</v>
      </c>
      <c r="U1121">
        <v>0.91384636507173744</v>
      </c>
      <c r="V1121">
        <v>0.91769067069403443</v>
      </c>
      <c r="W1121">
        <f>STANDARDIZE(HyperP_results[[#This Row],[AvgROCAUC]],AVERAGE(Y:Y),_xlfn.STDEV.S(Y:Y))</f>
        <v>-1.815937008658786</v>
      </c>
      <c r="X1121">
        <f>_xlfn.STDEV.S(HyperP_results[[#This Row],[ROC_AUC Fold 1]:[ROC_AUC Fold 5]])</f>
        <v>9.8367974031195204E-4</v>
      </c>
      <c r="Y1121">
        <v>0.98223846145007054</v>
      </c>
      <c r="Z1121">
        <v>0.98168693481752944</v>
      </c>
      <c r="AA1121">
        <v>0.98147137911757953</v>
      </c>
      <c r="AB1121">
        <v>0.98288326917619928</v>
      </c>
      <c r="AC1121">
        <v>0.98149482393129428</v>
      </c>
      <c r="AD1121">
        <v>0.98365590020774996</v>
      </c>
      <c r="AE1121">
        <v>0.98680116205434631</v>
      </c>
      <c r="AF1121">
        <v>0.97169728103523745</v>
      </c>
      <c r="AG1121">
        <v>0.97729794154339689</v>
      </c>
      <c r="AH1121">
        <v>0.99201264257859934</v>
      </c>
      <c r="AI1121">
        <v>0.98737881362977642</v>
      </c>
      <c r="AJ1121">
        <v>0.97021885181490197</v>
      </c>
      <c r="AK1121">
        <v>0.97499903463434912</v>
      </c>
      <c r="AL1121">
        <v>0.99328461037885507</v>
      </c>
      <c r="AM1121">
        <v>0.9873173873953639</v>
      </c>
      <c r="AN1121">
        <v>0.97359091323176195</v>
      </c>
      <c r="AO1121">
        <v>0.97986239826531218</v>
      </c>
      <c r="AP1121">
        <v>0.99180688139176032</v>
      </c>
      <c r="AQ1121">
        <v>0.98624974369568552</v>
      </c>
      <c r="AR1121">
        <v>0.97298055152523766</v>
      </c>
      <c r="AS1121">
        <v>0.97789297807877384</v>
      </c>
      <c r="AT1121">
        <v>0.99206462147956043</v>
      </c>
      <c r="AU1121">
        <v>0.98796023623011719</v>
      </c>
      <c r="AV1121">
        <v>0.97382654795683266</v>
      </c>
      <c r="AW1121">
        <v>0.98192545891997862</v>
      </c>
      <c r="AX1121">
        <v>0.99283407869459106</v>
      </c>
      <c r="AY1121">
        <v>834.64046416282656</v>
      </c>
      <c r="AZ1121">
        <f>_xlfn.STDEV.S(HyperP_results[[#This Row],[Train Time Fold 1]:[Train Time Fold 5]])</f>
        <v>50.532775682669097</v>
      </c>
      <c r="BA1121">
        <v>865.93623948097229</v>
      </c>
      <c r="BB1121">
        <v>892.79848122596741</v>
      </c>
      <c r="BC1121">
        <v>814.29461717605591</v>
      </c>
      <c r="BD1121">
        <v>839.1413094997406</v>
      </c>
      <c r="BE1121">
        <v>761.03167343139648</v>
      </c>
    </row>
    <row r="1122" spans="1:57" x14ac:dyDescent="0.25">
      <c r="A1122" t="s">
        <v>0</v>
      </c>
      <c r="B112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9.18225942272132E-2</v>
      </c>
      <c r="C1122">
        <v>48</v>
      </c>
      <c r="D1122">
        <v>0.85</v>
      </c>
      <c r="E1122">
        <v>0.9</v>
      </c>
      <c r="F1122">
        <v>64</v>
      </c>
      <c r="G1122">
        <v>3</v>
      </c>
      <c r="H1122">
        <v>4</v>
      </c>
      <c r="I1122">
        <v>1</v>
      </c>
      <c r="J1122">
        <v>0</v>
      </c>
      <c r="K1122">
        <v>1</v>
      </c>
      <c r="L1122" t="b">
        <v>0</v>
      </c>
      <c r="M112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122">
        <f>STANDARDIZE(HyperP_results[[#This Row],[Nparam]],AVERAGE(M:M),_xlfn.STDEV.S(M:M))</f>
        <v>-0.75479967943132242</v>
      </c>
      <c r="O1122">
        <f>STANDARDIZE(HyperP_results[[#This Row],[AvgOACC]],AVERAGE(P:P),_xlfn.STDEV.S(P:P))</f>
        <v>-1.8097865794040808</v>
      </c>
      <c r="P1122">
        <v>0.91370906844236965</v>
      </c>
      <c r="Q1122">
        <f>_xlfn.STDEV.S(HyperP_results[[#This Row],[OACC Fold 1]:[OACC fold 5]])</f>
        <v>5.0312705295631798E-3</v>
      </c>
      <c r="R1122">
        <v>0.90897233472918237</v>
      </c>
      <c r="S1122">
        <v>0.92077984485480879</v>
      </c>
      <c r="T1122">
        <v>0.91233610214869221</v>
      </c>
      <c r="U1122">
        <v>0.91686689091782791</v>
      </c>
      <c r="V1122">
        <v>0.90959016956133731</v>
      </c>
      <c r="W1122">
        <f>STANDARDIZE(HyperP_results[[#This Row],[AvgROCAUC]],AVERAGE(Y:Y),_xlfn.STDEV.S(Y:Y))</f>
        <v>-1.8354704248448312</v>
      </c>
      <c r="X1122">
        <f>_xlfn.STDEV.S(HyperP_results[[#This Row],[ROC_AUC Fold 1]:[ROC_AUC Fold 5]])</f>
        <v>1.6834715518349612E-3</v>
      </c>
      <c r="Y1122">
        <v>0.98211009022102702</v>
      </c>
      <c r="Z1122">
        <v>0.98114264680356211</v>
      </c>
      <c r="AA1122">
        <v>0.98497609613775472</v>
      </c>
      <c r="AB1122">
        <v>0.98151982059424725</v>
      </c>
      <c r="AC1122">
        <v>0.98075518140343132</v>
      </c>
      <c r="AD1122">
        <v>0.98215670616614004</v>
      </c>
      <c r="AE1122">
        <v>0.98626196335952609</v>
      </c>
      <c r="AF1122">
        <v>0.97188164493257601</v>
      </c>
      <c r="AG1122">
        <v>0.9747223459870491</v>
      </c>
      <c r="AH1122">
        <v>0.99104974744200314</v>
      </c>
      <c r="AI1122">
        <v>0.98860787841366959</v>
      </c>
      <c r="AJ1122">
        <v>0.97652321944506792</v>
      </c>
      <c r="AK1122">
        <v>0.98279881779837241</v>
      </c>
      <c r="AL1122">
        <v>0.99349356010286283</v>
      </c>
      <c r="AM1122">
        <v>0.98651369615029472</v>
      </c>
      <c r="AN1122">
        <v>0.97171466756728542</v>
      </c>
      <c r="AO1122">
        <v>0.97717259252658462</v>
      </c>
      <c r="AP1122">
        <v>0.99256450367603855</v>
      </c>
      <c r="AQ1122">
        <v>0.98586825292755942</v>
      </c>
      <c r="AR1122">
        <v>0.97120668087214834</v>
      </c>
      <c r="AS1122">
        <v>0.97515442137468067</v>
      </c>
      <c r="AT1122">
        <v>0.9932611559590514</v>
      </c>
      <c r="AU1122">
        <v>0.98685638683347132</v>
      </c>
      <c r="AV1122">
        <v>0.97243969891488802</v>
      </c>
      <c r="AW1122">
        <v>0.98134453157488266</v>
      </c>
      <c r="AX1122">
        <v>0.99073622231653147</v>
      </c>
      <c r="AY1122">
        <v>589.29288425445554</v>
      </c>
      <c r="AZ1122">
        <f>_xlfn.STDEV.S(HyperP_results[[#This Row],[Train Time Fold 1]:[Train Time Fold 5]])</f>
        <v>36.894720702629201</v>
      </c>
      <c r="BA1122">
        <v>560.85284805297852</v>
      </c>
      <c r="BB1122">
        <v>588.27394819259644</v>
      </c>
      <c r="BC1122">
        <v>599.1827609539032</v>
      </c>
      <c r="BD1122">
        <v>552.46346759796143</v>
      </c>
      <c r="BE1122">
        <v>645.69139647483826</v>
      </c>
    </row>
    <row r="1123" spans="1:57" x14ac:dyDescent="0.25">
      <c r="A1123" t="s">
        <v>0</v>
      </c>
      <c r="B112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9.178716190647071E-2</v>
      </c>
      <c r="C1123">
        <v>92</v>
      </c>
      <c r="D1123">
        <v>0.85</v>
      </c>
      <c r="E1123">
        <v>0.9</v>
      </c>
      <c r="F1123">
        <v>64</v>
      </c>
      <c r="G1123">
        <v>5</v>
      </c>
      <c r="H1123">
        <v>8</v>
      </c>
      <c r="I1123">
        <v>1</v>
      </c>
      <c r="J1123">
        <v>0</v>
      </c>
      <c r="K1123">
        <v>1</v>
      </c>
      <c r="L1123" t="b">
        <v>0</v>
      </c>
      <c r="M112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254570</v>
      </c>
      <c r="N1123">
        <f>STANDARDIZE(HyperP_results[[#This Row],[Nparam]],AVERAGE(M:M),_xlfn.STDEV.S(M:M))</f>
        <v>-0.66668500218934845</v>
      </c>
      <c r="O1123">
        <f>STANDARDIZE(HyperP_results[[#This Row],[AvgOACC]],AVERAGE(P:P),_xlfn.STDEV.S(P:P))</f>
        <v>-1.8209388710140784</v>
      </c>
      <c r="P1123">
        <v>0.91339328619482385</v>
      </c>
      <c r="Q1123">
        <f>_xlfn.STDEV.S(HyperP_results[[#This Row],[OACC Fold 1]:[OACC fold 5]])</f>
        <v>3.0595129873364048E-3</v>
      </c>
      <c r="R1123">
        <v>0.91137502574311802</v>
      </c>
      <c r="S1123">
        <v>0.91858309878492483</v>
      </c>
      <c r="T1123">
        <v>0.91116908079906633</v>
      </c>
      <c r="U1123">
        <v>0.91364042012768587</v>
      </c>
      <c r="V1123">
        <v>0.91219880551932453</v>
      </c>
      <c r="W1123">
        <f>STANDARDIZE(HyperP_results[[#This Row],[AvgROCAUC]],AVERAGE(Y:Y),_xlfn.STDEV.S(Y:Y))</f>
        <v>-1.8102851180210686</v>
      </c>
      <c r="X1123">
        <f>_xlfn.STDEV.S(HyperP_results[[#This Row],[ROC_AUC Fold 1]:[ROC_AUC Fold 5]])</f>
        <v>1.0021367821013113E-3</v>
      </c>
      <c r="Y1123">
        <v>0.98227560498608457</v>
      </c>
      <c r="Z1123">
        <v>0.98112388012428831</v>
      </c>
      <c r="AA1123">
        <v>0.98285926165519388</v>
      </c>
      <c r="AB1123">
        <v>0.98167060126111905</v>
      </c>
      <c r="AC1123">
        <v>0.98366709711957867</v>
      </c>
      <c r="AD1123">
        <v>0.98205718477024373</v>
      </c>
      <c r="AE1123">
        <v>0.98521840213862433</v>
      </c>
      <c r="AF1123">
        <v>0.96913385074467684</v>
      </c>
      <c r="AG1123">
        <v>0.97968685023465818</v>
      </c>
      <c r="AH1123">
        <v>0.99227469150041125</v>
      </c>
      <c r="AI1123">
        <v>0.98651926106429333</v>
      </c>
      <c r="AJ1123">
        <v>0.97576595172654379</v>
      </c>
      <c r="AK1123">
        <v>0.97990034456127839</v>
      </c>
      <c r="AL1123">
        <v>0.99299452531040699</v>
      </c>
      <c r="AM1123">
        <v>0.98631954141250844</v>
      </c>
      <c r="AN1123">
        <v>0.97217803068176667</v>
      </c>
      <c r="AO1123">
        <v>0.9787854214934949</v>
      </c>
      <c r="AP1123">
        <v>0.99190885713003729</v>
      </c>
      <c r="AQ1123">
        <v>0.98827904697038171</v>
      </c>
      <c r="AR1123">
        <v>0.97430115028851649</v>
      </c>
      <c r="AS1123">
        <v>0.9803485712588369</v>
      </c>
      <c r="AT1123">
        <v>0.99344110723016021</v>
      </c>
      <c r="AU1123">
        <v>0.98698263418917276</v>
      </c>
      <c r="AV1123">
        <v>0.97163236390918861</v>
      </c>
      <c r="AW1123">
        <v>0.97876967860749731</v>
      </c>
      <c r="AX1123">
        <v>0.99192971188665391</v>
      </c>
      <c r="AY1123">
        <v>650.71522812843318</v>
      </c>
      <c r="AZ1123">
        <f>_xlfn.STDEV.S(HyperP_results[[#This Row],[Train Time Fold 1]:[Train Time Fold 5]])</f>
        <v>44.748405772510473</v>
      </c>
      <c r="BA1123">
        <v>628.48005199432373</v>
      </c>
      <c r="BB1123">
        <v>628.19379663467407</v>
      </c>
      <c r="BC1123">
        <v>614.49384045600891</v>
      </c>
      <c r="BD1123">
        <v>656.43818950653076</v>
      </c>
      <c r="BE1123">
        <v>725.97026205062866</v>
      </c>
    </row>
    <row r="1124" spans="1:57" x14ac:dyDescent="0.25">
      <c r="A1124" t="s">
        <v>6</v>
      </c>
      <c r="B112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9.1363453052528742E-2</v>
      </c>
      <c r="C1124">
        <v>12</v>
      </c>
      <c r="D1124">
        <v>0.85</v>
      </c>
      <c r="E1124">
        <v>0.999</v>
      </c>
      <c r="F1124">
        <v>128</v>
      </c>
      <c r="G1124">
        <v>1</v>
      </c>
      <c r="H1124">
        <v>8</v>
      </c>
      <c r="I1124">
        <v>1</v>
      </c>
      <c r="J1124">
        <v>0</v>
      </c>
      <c r="K1124">
        <v>1</v>
      </c>
      <c r="L1124" t="b">
        <v>0</v>
      </c>
      <c r="M112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24">
        <f>STANDARDIZE(HyperP_results[[#This Row],[Nparam]],AVERAGE(M:M),_xlfn.STDEV.S(M:M))</f>
        <v>-0.71409454826586316</v>
      </c>
      <c r="O1124">
        <f>STANDARDIZE(HyperP_results[[#This Row],[AvgOACC]],AVERAGE(P:P),_xlfn.STDEV.S(P:P))</f>
        <v>-1.8616689795027674</v>
      </c>
      <c r="P1124">
        <v>0.91223999450813475</v>
      </c>
      <c r="Q1124">
        <f>_xlfn.STDEV.S(HyperP_results[[#This Row],[OACC Fold 1]:[OACC fold 5]])</f>
        <v>2.3669238074562858E-3</v>
      </c>
      <c r="R1124">
        <v>0.91391501338642134</v>
      </c>
      <c r="S1124">
        <v>0.91460149653326006</v>
      </c>
      <c r="T1124">
        <v>0.91281664035147936</v>
      </c>
      <c r="U1124">
        <v>0.91116908079906633</v>
      </c>
      <c r="V1124">
        <v>0.90869774147044691</v>
      </c>
      <c r="W1124">
        <f>STANDARDIZE(HyperP_results[[#This Row],[AvgROCAUC]],AVERAGE(Y:Y),_xlfn.STDEV.S(Y:Y))</f>
        <v>-1.7810372100484824</v>
      </c>
      <c r="X1124">
        <f>_xlfn.STDEV.S(HyperP_results[[#This Row],[ROC_AUC Fold 1]:[ROC_AUC Fold 5]])</f>
        <v>1.1512096512568623E-3</v>
      </c>
      <c r="Y1124">
        <v>0.98246781867045152</v>
      </c>
      <c r="Z1124">
        <v>0.98404177753577404</v>
      </c>
      <c r="AA1124">
        <v>0.98278445818465487</v>
      </c>
      <c r="AB1124">
        <v>0.98274472468137686</v>
      </c>
      <c r="AC1124">
        <v>0.98176995050748683</v>
      </c>
      <c r="AD1124">
        <v>0.98099818244296555</v>
      </c>
      <c r="AE1124">
        <v>0.98812455068382843</v>
      </c>
      <c r="AF1124">
        <v>0.97524083772347891</v>
      </c>
      <c r="AG1124">
        <v>0.98246947959365538</v>
      </c>
      <c r="AH1124">
        <v>0.99344655072379506</v>
      </c>
      <c r="AI1124">
        <v>0.98741355335286551</v>
      </c>
      <c r="AJ1124">
        <v>0.97467787699889574</v>
      </c>
      <c r="AK1124">
        <v>0.97917297867284503</v>
      </c>
      <c r="AL1124">
        <v>0.9925199646951377</v>
      </c>
      <c r="AM1124">
        <v>0.98649237201710493</v>
      </c>
      <c r="AN1124">
        <v>0.97413617265215158</v>
      </c>
      <c r="AO1124">
        <v>0.97973088576011413</v>
      </c>
      <c r="AP1124">
        <v>0.99332491233964471</v>
      </c>
      <c r="AQ1124">
        <v>0.98627410586684683</v>
      </c>
      <c r="AR1124">
        <v>0.9720832472338935</v>
      </c>
      <c r="AS1124">
        <v>0.97771561070516244</v>
      </c>
      <c r="AT1124">
        <v>0.99283825826358241</v>
      </c>
      <c r="AU1124">
        <v>0.98621447352152192</v>
      </c>
      <c r="AV1124">
        <v>0.96824961875538362</v>
      </c>
      <c r="AW1124">
        <v>0.98138507693221655</v>
      </c>
      <c r="AX1124">
        <v>0.9923267996663927</v>
      </c>
      <c r="AY1124">
        <v>338.0725458621979</v>
      </c>
      <c r="AZ1124">
        <f>_xlfn.STDEV.S(HyperP_results[[#This Row],[Train Time Fold 1]:[Train Time Fold 5]])</f>
        <v>29.39965352172057</v>
      </c>
      <c r="BA1124">
        <v>318.77934265136719</v>
      </c>
      <c r="BB1124">
        <v>375.77999591827393</v>
      </c>
      <c r="BC1124">
        <v>300.83890414237976</v>
      </c>
      <c r="BD1124">
        <v>354.54801082611084</v>
      </c>
      <c r="BE1124">
        <v>340.41647577285767</v>
      </c>
    </row>
    <row r="1125" spans="1:57" x14ac:dyDescent="0.25">
      <c r="A1125" t="s">
        <v>10</v>
      </c>
      <c r="B112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9.0594087013863414E-2</v>
      </c>
      <c r="C1125">
        <v>64</v>
      </c>
      <c r="D1125">
        <v>0.9</v>
      </c>
      <c r="E1125">
        <v>0.9</v>
      </c>
      <c r="F1125">
        <v>256</v>
      </c>
      <c r="G1125">
        <v>4</v>
      </c>
      <c r="H1125">
        <v>2</v>
      </c>
      <c r="I1125">
        <v>1</v>
      </c>
      <c r="J1125">
        <v>0</v>
      </c>
      <c r="K1125">
        <v>1</v>
      </c>
      <c r="L1125" t="b">
        <v>0</v>
      </c>
      <c r="M112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25">
        <f>STANDARDIZE(HyperP_results[[#This Row],[Nparam]],AVERAGE(M:M),_xlfn.STDEV.S(M:M))</f>
        <v>1.8288378744234739</v>
      </c>
      <c r="O1125">
        <f>STANDARDIZE(HyperP_results[[#This Row],[AvgOACC]],AVERAGE(P:P),_xlfn.STDEV.S(P:P))</f>
        <v>-1.6400777940345364</v>
      </c>
      <c r="P1125">
        <v>0.91851445047024105</v>
      </c>
      <c r="Q1125">
        <f>_xlfn.STDEV.S(HyperP_results[[#This Row],[OACC Fold 1]:[OACC fold 5]])</f>
        <v>3.2363148393830532E-3</v>
      </c>
      <c r="R1125">
        <v>0.91384636507173744</v>
      </c>
      <c r="S1125">
        <v>0.92064254822544112</v>
      </c>
      <c r="T1125">
        <v>0.92057389991075722</v>
      </c>
      <c r="U1125">
        <v>0.92112308642822815</v>
      </c>
      <c r="V1125">
        <v>0.91638635271504087</v>
      </c>
      <c r="W1125">
        <f>STANDARDIZE(HyperP_results[[#This Row],[AvgROCAUC]],AVERAGE(Y:Y),_xlfn.STDEV.S(Y:Y))</f>
        <v>-1.5881012267319883</v>
      </c>
      <c r="X1125">
        <f>_xlfn.STDEV.S(HyperP_results[[#This Row],[ROC_AUC Fold 1]:[ROC_AUC Fold 5]])</f>
        <v>1.0138413919187179E-3</v>
      </c>
      <c r="Y1125">
        <v>0.98373577042395755</v>
      </c>
      <c r="Z1125">
        <v>0.98353000208985231</v>
      </c>
      <c r="AA1125">
        <v>0.98530097810414452</v>
      </c>
      <c r="AB1125">
        <v>0.98247730737249828</v>
      </c>
      <c r="AC1125">
        <v>0.98380868086761886</v>
      </c>
      <c r="AD1125">
        <v>0.98356188368567388</v>
      </c>
      <c r="AE1125">
        <v>0.98805334486051755</v>
      </c>
      <c r="AF1125">
        <v>0.97493034277575708</v>
      </c>
      <c r="AG1125">
        <v>0.98122111328937223</v>
      </c>
      <c r="AH1125">
        <v>0.99240082543471386</v>
      </c>
      <c r="AI1125">
        <v>0.98904701474673284</v>
      </c>
      <c r="AJ1125">
        <v>0.98025771321369015</v>
      </c>
      <c r="AK1125">
        <v>0.98078090655260508</v>
      </c>
      <c r="AL1125">
        <v>0.99296028444279394</v>
      </c>
      <c r="AM1125">
        <v>0.98685245185095605</v>
      </c>
      <c r="AN1125">
        <v>0.97362139058186936</v>
      </c>
      <c r="AO1125">
        <v>0.97703506505079307</v>
      </c>
      <c r="AP1125">
        <v>0.99363430098446526</v>
      </c>
      <c r="AQ1125">
        <v>0.98785463788805628</v>
      </c>
      <c r="AR1125">
        <v>0.9745814826582766</v>
      </c>
      <c r="AS1125">
        <v>0.98193139963167608</v>
      </c>
      <c r="AT1125">
        <v>0.99264388676131421</v>
      </c>
      <c r="AU1125">
        <v>0.98764700969298092</v>
      </c>
      <c r="AV1125">
        <v>0.97403566775762984</v>
      </c>
      <c r="AW1125">
        <v>0.98126648547495987</v>
      </c>
      <c r="AX1125">
        <v>0.99357209578411609</v>
      </c>
      <c r="AY1125">
        <v>935.15491976737974</v>
      </c>
      <c r="AZ1125">
        <f>_xlfn.STDEV.S(HyperP_results[[#This Row],[Train Time Fold 1]:[Train Time Fold 5]])</f>
        <v>89.236003990272152</v>
      </c>
      <c r="BA1125">
        <v>849.86179804801941</v>
      </c>
      <c r="BB1125">
        <v>849.81435298919678</v>
      </c>
      <c r="BC1125">
        <v>956.22603464126587</v>
      </c>
      <c r="BD1125">
        <v>1063.1614594459534</v>
      </c>
      <c r="BE1125">
        <v>956.71095371246338</v>
      </c>
    </row>
    <row r="1126" spans="1:57" x14ac:dyDescent="0.25">
      <c r="A1126" t="s">
        <v>2</v>
      </c>
      <c r="B112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9.0442419353261722E-2</v>
      </c>
      <c r="C1126">
        <v>84</v>
      </c>
      <c r="D1126">
        <v>0.9</v>
      </c>
      <c r="E1126">
        <v>0.999</v>
      </c>
      <c r="F1126">
        <v>128</v>
      </c>
      <c r="G1126">
        <v>5</v>
      </c>
      <c r="H1126">
        <v>2</v>
      </c>
      <c r="I1126">
        <v>1</v>
      </c>
      <c r="J1126">
        <v>0</v>
      </c>
      <c r="K1126">
        <v>1</v>
      </c>
      <c r="L1126" t="b">
        <v>0</v>
      </c>
      <c r="M112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26">
        <f>STANDARDIZE(HyperP_results[[#This Row],[Nparam]],AVERAGE(M:M),_xlfn.STDEV.S(M:M))</f>
        <v>-3.0252805146426913E-2</v>
      </c>
      <c r="O1126">
        <f>STANDARDIZE(HyperP_results[[#This Row],[AvgOACC]],AVERAGE(P:P),_xlfn.STDEV.S(P:P))</f>
        <v>-1.6919601941332272</v>
      </c>
      <c r="P1126">
        <v>0.91704537653600604</v>
      </c>
      <c r="Q1126">
        <f>_xlfn.STDEV.S(HyperP_results[[#This Row],[OACC Fold 1]:[OACC fold 5]])</f>
        <v>3.4589487286410224E-3</v>
      </c>
      <c r="R1126">
        <v>0.91851445047024094</v>
      </c>
      <c r="S1126">
        <v>0.91817120889682158</v>
      </c>
      <c r="T1126">
        <v>0.91796526395277001</v>
      </c>
      <c r="U1126">
        <v>0.91096313585501476</v>
      </c>
      <c r="V1126">
        <v>0.91961282350518292</v>
      </c>
      <c r="W1126">
        <f>STANDARDIZE(HyperP_results[[#This Row],[AvgROCAUC]],AVERAGE(Y:Y),_xlfn.STDEV.S(Y:Y))</f>
        <v>-1.841200226752431</v>
      </c>
      <c r="X1126">
        <f>_xlfn.STDEV.S(HyperP_results[[#This Row],[ROC_AUC Fold 1]:[ROC_AUC Fold 5]])</f>
        <v>7.8086003815663299E-4</v>
      </c>
      <c r="Y1126">
        <v>0.98207243466164873</v>
      </c>
      <c r="Z1126">
        <v>0.98322126022327039</v>
      </c>
      <c r="AA1126">
        <v>0.98151188572131343</v>
      </c>
      <c r="AB1126">
        <v>0.98163192909683372</v>
      </c>
      <c r="AC1126">
        <v>0.98145083067653216</v>
      </c>
      <c r="AD1126">
        <v>0.98254626759029318</v>
      </c>
      <c r="AE1126">
        <v>0.98669744440245855</v>
      </c>
      <c r="AF1126">
        <v>0.97590541430309818</v>
      </c>
      <c r="AG1126">
        <v>0.97940852789164146</v>
      </c>
      <c r="AH1126">
        <v>0.99273353923431784</v>
      </c>
      <c r="AI1126">
        <v>0.98742222381679023</v>
      </c>
      <c r="AJ1126">
        <v>0.97549417375274317</v>
      </c>
      <c r="AK1126">
        <v>0.97325922295490996</v>
      </c>
      <c r="AL1126">
        <v>0.99230208132194564</v>
      </c>
      <c r="AM1126">
        <v>0.98698606765430863</v>
      </c>
      <c r="AN1126">
        <v>0.97477556746011473</v>
      </c>
      <c r="AO1126">
        <v>0.97421471217251832</v>
      </c>
      <c r="AP1126">
        <v>0.99233939582448705</v>
      </c>
      <c r="AQ1126">
        <v>0.98590280940391373</v>
      </c>
      <c r="AR1126">
        <v>0.97296290576906985</v>
      </c>
      <c r="AS1126">
        <v>0.97557543218677589</v>
      </c>
      <c r="AT1126">
        <v>0.9923929259056925</v>
      </c>
      <c r="AU1126">
        <v>0.98563982140580331</v>
      </c>
      <c r="AV1126">
        <v>0.97465528746843944</v>
      </c>
      <c r="AW1126">
        <v>0.98020941008732843</v>
      </c>
      <c r="AX1126">
        <v>0.99219211987796685</v>
      </c>
      <c r="AY1126">
        <v>537.05770487785344</v>
      </c>
      <c r="AZ1126">
        <f>_xlfn.STDEV.S(HyperP_results[[#This Row],[Train Time Fold 1]:[Train Time Fold 5]])</f>
        <v>32.403177708457577</v>
      </c>
      <c r="BA1126">
        <v>497.33631634712219</v>
      </c>
      <c r="BB1126">
        <v>554.29224824905396</v>
      </c>
      <c r="BC1126">
        <v>525.61529612541199</v>
      </c>
      <c r="BD1126">
        <v>525.5748393535614</v>
      </c>
      <c r="BE1126">
        <v>582.46982431411743</v>
      </c>
    </row>
    <row r="1127" spans="1:57" x14ac:dyDescent="0.25">
      <c r="A1127" t="s">
        <v>9</v>
      </c>
      <c r="B112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9.0277645561905567E-2</v>
      </c>
      <c r="C1127">
        <v>4</v>
      </c>
      <c r="D1127">
        <v>0.9</v>
      </c>
      <c r="E1127">
        <v>0.9</v>
      </c>
      <c r="F1127">
        <v>128</v>
      </c>
      <c r="G1127">
        <v>1</v>
      </c>
      <c r="H1127">
        <v>2</v>
      </c>
      <c r="I1127">
        <v>1</v>
      </c>
      <c r="J1127">
        <v>0</v>
      </c>
      <c r="K1127">
        <v>1</v>
      </c>
      <c r="L1127" t="b">
        <v>0</v>
      </c>
      <c r="M112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27">
        <f>STANDARDIZE(HyperP_results[[#This Row],[Nparam]],AVERAGE(M:M),_xlfn.STDEV.S(M:M))</f>
        <v>-0.71409454826586316</v>
      </c>
      <c r="O1127">
        <f>STANDARDIZE(HyperP_results[[#This Row],[AvgOACC]],AVERAGE(P:P),_xlfn.STDEV.S(P:P))</f>
        <v>-1.8388795140388514</v>
      </c>
      <c r="P1127">
        <v>0.91288528866616336</v>
      </c>
      <c r="Q1127">
        <f>_xlfn.STDEV.S(HyperP_results[[#This Row],[OACC Fold 1]:[OACC fold 5]])</f>
        <v>1.6026110427581136E-3</v>
      </c>
      <c r="R1127">
        <v>0.91473879316262785</v>
      </c>
      <c r="S1127">
        <v>0.91343447518363419</v>
      </c>
      <c r="T1127">
        <v>0.91226745383400842</v>
      </c>
      <c r="U1127">
        <v>0.91350312349831808</v>
      </c>
      <c r="V1127">
        <v>0.91048259765222761</v>
      </c>
      <c r="W1127">
        <f>STANDARDIZE(HyperP_results[[#This Row],[AvgROCAUC]],AVERAGE(Y:Y),_xlfn.STDEV.S(Y:Y))</f>
        <v>-1.8100636383730873</v>
      </c>
      <c r="X1127">
        <f>_xlfn.STDEV.S(HyperP_results[[#This Row],[ROC_AUC Fold 1]:[ROC_AUC Fold 5]])</f>
        <v>9.0179965947100038E-4</v>
      </c>
      <c r="Y1127">
        <v>0.98227706052332131</v>
      </c>
      <c r="Z1127">
        <v>0.98273452228534364</v>
      </c>
      <c r="AA1127">
        <v>0.98269846490456558</v>
      </c>
      <c r="AB1127">
        <v>0.98127275906617184</v>
      </c>
      <c r="AC1127">
        <v>0.98330145098356614</v>
      </c>
      <c r="AD1127">
        <v>0.98137810537695946</v>
      </c>
      <c r="AE1127">
        <v>0.98691289433973983</v>
      </c>
      <c r="AF1127">
        <v>0.97232908427968667</v>
      </c>
      <c r="AG1127">
        <v>0.97953773837105684</v>
      </c>
      <c r="AH1127">
        <v>0.99343898153871446</v>
      </c>
      <c r="AI1127">
        <v>0.98725535355335681</v>
      </c>
      <c r="AJ1127">
        <v>0.97575454586526422</v>
      </c>
      <c r="AK1127">
        <v>0.9773289817620151</v>
      </c>
      <c r="AL1127">
        <v>0.99311212775336655</v>
      </c>
      <c r="AM1127">
        <v>0.98517816501349198</v>
      </c>
      <c r="AN1127">
        <v>0.97174112694353287</v>
      </c>
      <c r="AO1127">
        <v>0.97702370343967215</v>
      </c>
      <c r="AP1127">
        <v>0.99315321966705827</v>
      </c>
      <c r="AQ1127">
        <v>0.98751512991132584</v>
      </c>
      <c r="AR1127">
        <v>0.97437384413816508</v>
      </c>
      <c r="AS1127">
        <v>0.98063751262401233</v>
      </c>
      <c r="AT1127">
        <v>0.99272212082418687</v>
      </c>
      <c r="AU1127">
        <v>0.98552473281179376</v>
      </c>
      <c r="AV1127">
        <v>0.97041423273734007</v>
      </c>
      <c r="AW1127">
        <v>0.97809741282005591</v>
      </c>
      <c r="AX1127">
        <v>0.99226377578758163</v>
      </c>
      <c r="AY1127">
        <v>442.93402609825137</v>
      </c>
      <c r="AZ1127">
        <f>_xlfn.STDEV.S(HyperP_results[[#This Row],[Train Time Fold 1]:[Train Time Fold 5]])</f>
        <v>9.8298079767061637</v>
      </c>
      <c r="BA1127">
        <v>428.66236996650696</v>
      </c>
      <c r="BB1127">
        <v>439.07297849655151</v>
      </c>
      <c r="BC1127">
        <v>449.8688428401947</v>
      </c>
      <c r="BD1127">
        <v>453.87734150886536</v>
      </c>
      <c r="BE1127">
        <v>443.18859767913818</v>
      </c>
    </row>
    <row r="1128" spans="1:57" x14ac:dyDescent="0.25">
      <c r="A1128" t="s">
        <v>9</v>
      </c>
      <c r="B112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9.0019493352983287E-2</v>
      </c>
      <c r="C1128">
        <v>56</v>
      </c>
      <c r="D1128">
        <v>0.9</v>
      </c>
      <c r="E1128">
        <v>0.9</v>
      </c>
      <c r="F1128">
        <v>128</v>
      </c>
      <c r="G1128">
        <v>3</v>
      </c>
      <c r="H1128">
        <v>16</v>
      </c>
      <c r="I1128">
        <v>1</v>
      </c>
      <c r="J1128">
        <v>0</v>
      </c>
      <c r="K1128">
        <v>1</v>
      </c>
      <c r="L1128" t="b">
        <v>0</v>
      </c>
      <c r="M112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597222</v>
      </c>
      <c r="N1128">
        <f>STANDARDIZE(HyperP_results[[#This Row],[Nparam]],AVERAGE(M:M),_xlfn.STDEV.S(M:M))</f>
        <v>-0.3727646876930587</v>
      </c>
      <c r="O1128">
        <f>STANDARDIZE(HyperP_results[[#This Row],[AvgOACC]],AVERAGE(P:P),_xlfn.STDEV.S(P:P))</f>
        <v>-1.7278414801827853</v>
      </c>
      <c r="P1128">
        <v>0.91602938147868473</v>
      </c>
      <c r="Q1128">
        <f>_xlfn.STDEV.S(HyperP_results[[#This Row],[OACC Fold 1]:[OACC fold 5]])</f>
        <v>2.5107833690750678E-3</v>
      </c>
      <c r="R1128">
        <v>0.91714148417656349</v>
      </c>
      <c r="S1128">
        <v>0.9161117594563053</v>
      </c>
      <c r="T1128">
        <v>0.91418960664515692</v>
      </c>
      <c r="U1128">
        <v>0.91954417519049902</v>
      </c>
      <c r="V1128">
        <v>0.91315988192489872</v>
      </c>
      <c r="W1128">
        <f>STANDARDIZE(HyperP_results[[#This Row],[AvgROCAUC]],AVERAGE(Y:Y),_xlfn.STDEV.S(Y:Y))</f>
        <v>-1.8647667740333893</v>
      </c>
      <c r="X1128">
        <f>_xlfn.STDEV.S(HyperP_results[[#This Row],[ROC_AUC Fold 1]:[ROC_AUC Fold 5]])</f>
        <v>5.5969848101290081E-4</v>
      </c>
      <c r="Y1128">
        <v>0.98191755818689619</v>
      </c>
      <c r="Z1128">
        <v>0.98141035125702647</v>
      </c>
      <c r="AA1128">
        <v>0.98195144124004452</v>
      </c>
      <c r="AB1128">
        <v>0.98272384171753702</v>
      </c>
      <c r="AC1128">
        <v>0.98213128779580183</v>
      </c>
      <c r="AD1128">
        <v>0.98137086892407088</v>
      </c>
      <c r="AE1128">
        <v>0.98531029555383642</v>
      </c>
      <c r="AF1128">
        <v>0.97146597905617249</v>
      </c>
      <c r="AG1128">
        <v>0.97848519277609447</v>
      </c>
      <c r="AH1128">
        <v>0.99198871418705425</v>
      </c>
      <c r="AI1128">
        <v>0.98728153854730105</v>
      </c>
      <c r="AJ1128">
        <v>0.97341897357617457</v>
      </c>
      <c r="AK1128">
        <v>0.97715577288659183</v>
      </c>
      <c r="AL1128">
        <v>0.9923319559044268</v>
      </c>
      <c r="AM1128">
        <v>0.98632833725577784</v>
      </c>
      <c r="AN1128">
        <v>0.97387228249800206</v>
      </c>
      <c r="AO1128">
        <v>0.97939382463019053</v>
      </c>
      <c r="AP1128">
        <v>0.99219868366844477</v>
      </c>
      <c r="AQ1128">
        <v>0.98665362914371502</v>
      </c>
      <c r="AR1128">
        <v>0.97349618533191429</v>
      </c>
      <c r="AS1128">
        <v>0.97617796887067076</v>
      </c>
      <c r="AT1128">
        <v>0.99335493054992619</v>
      </c>
      <c r="AU1128">
        <v>0.98563949349059365</v>
      </c>
      <c r="AV1128">
        <v>0.97063427698319404</v>
      </c>
      <c r="AW1128">
        <v>0.97880316936969047</v>
      </c>
      <c r="AX1128">
        <v>0.99196326334082507</v>
      </c>
      <c r="AY1128">
        <v>625.19225525856018</v>
      </c>
      <c r="AZ1128">
        <f>_xlfn.STDEV.S(HyperP_results[[#This Row],[Train Time Fold 1]:[Train Time Fold 5]])</f>
        <v>24.396775825159427</v>
      </c>
      <c r="BA1128">
        <v>651.98508954048157</v>
      </c>
      <c r="BB1128">
        <v>603.42600393295288</v>
      </c>
      <c r="BC1128">
        <v>602.2975697517395</v>
      </c>
      <c r="BD1128">
        <v>618.23002004623413</v>
      </c>
      <c r="BE1128">
        <v>650.02259302139282</v>
      </c>
    </row>
    <row r="1129" spans="1:57" x14ac:dyDescent="0.25">
      <c r="A1129" t="s">
        <v>4</v>
      </c>
      <c r="B112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8.969696104878945E-2</v>
      </c>
      <c r="C1129">
        <v>20</v>
      </c>
      <c r="D1129">
        <v>0.85</v>
      </c>
      <c r="E1129">
        <v>0.9</v>
      </c>
      <c r="F1129">
        <v>256</v>
      </c>
      <c r="G1129">
        <v>2</v>
      </c>
      <c r="H1129">
        <v>1</v>
      </c>
      <c r="I1129">
        <v>1</v>
      </c>
      <c r="J1129">
        <v>0</v>
      </c>
      <c r="K1129">
        <v>1</v>
      </c>
      <c r="L1129" t="b">
        <v>0</v>
      </c>
      <c r="M112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29">
        <f>STANDARDIZE(HyperP_results[[#This Row],[Nparam]],AVERAGE(M:M),_xlfn.STDEV.S(M:M))</f>
        <v>0.47159186523651059</v>
      </c>
      <c r="O1129">
        <f>STANDARDIZE(HyperP_results[[#This Row],[AvgOACC]],AVERAGE(P:P),_xlfn.STDEV.S(P:P))</f>
        <v>-1.7011729567675762</v>
      </c>
      <c r="P1129">
        <v>0.91678451294020724</v>
      </c>
      <c r="Q1129">
        <f>_xlfn.STDEV.S(HyperP_results[[#This Row],[OACC Fold 1]:[OACC fold 5]])</f>
        <v>2.0688101036914763E-3</v>
      </c>
      <c r="R1129">
        <v>0.91872039541429262</v>
      </c>
      <c r="S1129">
        <v>0.91865174709960873</v>
      </c>
      <c r="T1129">
        <v>0.91405231001578913</v>
      </c>
      <c r="U1129">
        <v>0.9152879796800989</v>
      </c>
      <c r="V1129">
        <v>0.91721013249124739</v>
      </c>
      <c r="W1129">
        <f>STANDARDIZE(HyperP_results[[#This Row],[AvgROCAUC]],AVERAGE(Y:Y),_xlfn.STDEV.S(Y:Y))</f>
        <v>-1.7569379868336665</v>
      </c>
      <c r="X1129">
        <f>_xlfn.STDEV.S(HyperP_results[[#This Row],[ROC_AUC Fold 1]:[ROC_AUC Fold 5]])</f>
        <v>1.3650237390280073E-3</v>
      </c>
      <c r="Y1129">
        <v>0.9826261958264807</v>
      </c>
      <c r="Z1129">
        <v>0.98281348326226592</v>
      </c>
      <c r="AA1129">
        <v>0.98414783779341208</v>
      </c>
      <c r="AB1129">
        <v>0.98190273428406438</v>
      </c>
      <c r="AC1129">
        <v>0.98070277703967734</v>
      </c>
      <c r="AD1129">
        <v>0.98356414675298309</v>
      </c>
      <c r="AE1129">
        <v>0.98759339555620873</v>
      </c>
      <c r="AF1129">
        <v>0.97513953664058872</v>
      </c>
      <c r="AG1129">
        <v>0.97697714311174488</v>
      </c>
      <c r="AH1129">
        <v>0.99324965137224008</v>
      </c>
      <c r="AI1129">
        <v>0.98742293751459942</v>
      </c>
      <c r="AJ1129">
        <v>0.97587208548767079</v>
      </c>
      <c r="AK1129">
        <v>0.98277267866690443</v>
      </c>
      <c r="AL1129">
        <v>0.99366487934316838</v>
      </c>
      <c r="AM1129">
        <v>0.98589544095626258</v>
      </c>
      <c r="AN1129">
        <v>0.97430068738830222</v>
      </c>
      <c r="AO1129">
        <v>0.97901235668033026</v>
      </c>
      <c r="AP1129">
        <v>0.99193483939912785</v>
      </c>
      <c r="AQ1129">
        <v>0.98655015260595169</v>
      </c>
      <c r="AR1129">
        <v>0.97107629113979388</v>
      </c>
      <c r="AS1129">
        <v>0.97491014673557885</v>
      </c>
      <c r="AT1129">
        <v>0.99161841299208819</v>
      </c>
      <c r="AU1129">
        <v>0.98783201173859292</v>
      </c>
      <c r="AV1129">
        <v>0.97389879742227548</v>
      </c>
      <c r="AW1129">
        <v>0.98008532347175192</v>
      </c>
      <c r="AX1129">
        <v>0.99416174535583812</v>
      </c>
      <c r="AY1129">
        <v>563.81214175224306</v>
      </c>
      <c r="AZ1129">
        <f>_xlfn.STDEV.S(HyperP_results[[#This Row],[Train Time Fold 1]:[Train Time Fold 5]])</f>
        <v>64.340441631567614</v>
      </c>
      <c r="BA1129">
        <v>620.79074954986572</v>
      </c>
      <c r="BB1129">
        <v>545.63782167434692</v>
      </c>
      <c r="BC1129">
        <v>596.80135059356689</v>
      </c>
      <c r="BD1129">
        <v>596.16662454605103</v>
      </c>
      <c r="BE1129">
        <v>459.66416239738464</v>
      </c>
    </row>
    <row r="1130" spans="1:57" x14ac:dyDescent="0.25">
      <c r="A1130" t="s">
        <v>4</v>
      </c>
      <c r="B113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8.8878602245634653E-2</v>
      </c>
      <c r="C1130">
        <v>60</v>
      </c>
      <c r="D1130">
        <v>0.85</v>
      </c>
      <c r="E1130">
        <v>0.9</v>
      </c>
      <c r="F1130">
        <v>256</v>
      </c>
      <c r="G1130">
        <v>4</v>
      </c>
      <c r="H1130">
        <v>1</v>
      </c>
      <c r="I1130">
        <v>1</v>
      </c>
      <c r="J1130">
        <v>0</v>
      </c>
      <c r="K1130">
        <v>1</v>
      </c>
      <c r="L1130" t="b">
        <v>0</v>
      </c>
      <c r="M113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30">
        <f>STANDARDIZE(HyperP_results[[#This Row],[Nparam]],AVERAGE(M:M),_xlfn.STDEV.S(M:M))</f>
        <v>1.8288378744234739</v>
      </c>
      <c r="O1130">
        <f>STANDARDIZE(HyperP_results[[#This Row],[AvgOACC]],AVERAGE(P:P),_xlfn.STDEV.S(P:P))</f>
        <v>-1.5877105116919403</v>
      </c>
      <c r="P1130">
        <v>0.91999725406741262</v>
      </c>
      <c r="Q1130">
        <f>_xlfn.STDEV.S(HyperP_results[[#This Row],[OACC Fold 1]:[OACC fold 5]])</f>
        <v>4.4580725076782532E-3</v>
      </c>
      <c r="R1130">
        <v>0.915219331365415</v>
      </c>
      <c r="S1130">
        <v>0.9271641381204091</v>
      </c>
      <c r="T1130">
        <v>0.91789661563808611</v>
      </c>
      <c r="U1130">
        <v>0.91920093361707966</v>
      </c>
      <c r="V1130">
        <v>0.92050525159607333</v>
      </c>
      <c r="W1130">
        <f>STANDARDIZE(HyperP_results[[#This Row],[AvgROCAUC]],AVERAGE(Y:Y),_xlfn.STDEV.S(Y:Y))</f>
        <v>-1.6577530987019244</v>
      </c>
      <c r="X1130">
        <f>_xlfn.STDEV.S(HyperP_results[[#This Row],[ROC_AUC Fold 1]:[ROC_AUC Fold 5]])</f>
        <v>1.2080091536157309E-3</v>
      </c>
      <c r="Y1130">
        <v>0.98327802681552767</v>
      </c>
      <c r="Z1130">
        <v>0.98232277626355946</v>
      </c>
      <c r="AA1130">
        <v>0.98538147694421052</v>
      </c>
      <c r="AB1130">
        <v>0.98290431582017346</v>
      </c>
      <c r="AC1130">
        <v>0.98306479719464412</v>
      </c>
      <c r="AD1130">
        <v>0.98271676785505102</v>
      </c>
      <c r="AE1130">
        <v>0.98625110357934886</v>
      </c>
      <c r="AF1130">
        <v>0.97458994447419356</v>
      </c>
      <c r="AG1130">
        <v>0.97640568377591641</v>
      </c>
      <c r="AH1130">
        <v>0.99155343577519173</v>
      </c>
      <c r="AI1130">
        <v>0.98931025350353285</v>
      </c>
      <c r="AJ1130">
        <v>0.97870425712662634</v>
      </c>
      <c r="AK1130">
        <v>0.98063409671478641</v>
      </c>
      <c r="AL1130">
        <v>0.99320190949139031</v>
      </c>
      <c r="AM1130">
        <v>0.98780287550776236</v>
      </c>
      <c r="AN1130">
        <v>0.9754168879329691</v>
      </c>
      <c r="AO1130">
        <v>0.97893037485890799</v>
      </c>
      <c r="AP1130">
        <v>0.99325286863496876</v>
      </c>
      <c r="AQ1130">
        <v>0.98679855802179939</v>
      </c>
      <c r="AR1130">
        <v>0.97333635514593209</v>
      </c>
      <c r="AS1130">
        <v>0.98195174656923889</v>
      </c>
      <c r="AT1130">
        <v>0.9936809943823719</v>
      </c>
      <c r="AU1130">
        <v>0.98665858645011928</v>
      </c>
      <c r="AV1130">
        <v>0.97323007325673627</v>
      </c>
      <c r="AW1130">
        <v>0.98007425889621602</v>
      </c>
      <c r="AX1130">
        <v>0.99306958519889099</v>
      </c>
      <c r="AY1130">
        <v>956.46822133064268</v>
      </c>
      <c r="AZ1130">
        <f>_xlfn.STDEV.S(HyperP_results[[#This Row],[Train Time Fold 1]:[Train Time Fold 5]])</f>
        <v>73.775647997507605</v>
      </c>
      <c r="BA1130">
        <v>996.69998264312744</v>
      </c>
      <c r="BB1130">
        <v>997.44924998283386</v>
      </c>
      <c r="BC1130">
        <v>843.70806193351746</v>
      </c>
      <c r="BD1130">
        <v>920.95412087440491</v>
      </c>
      <c r="BE1130">
        <v>1023.5296912193298</v>
      </c>
    </row>
    <row r="1131" spans="1:57" x14ac:dyDescent="0.25">
      <c r="A1131" t="s">
        <v>6</v>
      </c>
      <c r="B113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8.8875202031348757E-2</v>
      </c>
      <c r="C1131">
        <v>92</v>
      </c>
      <c r="D1131">
        <v>0.85</v>
      </c>
      <c r="E1131">
        <v>0.999</v>
      </c>
      <c r="F1131">
        <v>128</v>
      </c>
      <c r="G1131">
        <v>5</v>
      </c>
      <c r="H1131">
        <v>8</v>
      </c>
      <c r="I1131">
        <v>1</v>
      </c>
      <c r="J1131">
        <v>0</v>
      </c>
      <c r="K1131">
        <v>1</v>
      </c>
      <c r="L1131" t="b">
        <v>0</v>
      </c>
      <c r="M113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31">
        <f>STANDARDIZE(HyperP_results[[#This Row],[Nparam]],AVERAGE(M:M),_xlfn.STDEV.S(M:M))</f>
        <v>-3.0252805146426913E-2</v>
      </c>
      <c r="O1131">
        <f>STANDARDIZE(HyperP_results[[#This Row],[AvgOACC]],AVERAGE(P:P),_xlfn.STDEV.S(P:P))</f>
        <v>-1.6997183100358328</v>
      </c>
      <c r="P1131">
        <v>0.91682570192901769</v>
      </c>
      <c r="Q1131">
        <f>_xlfn.STDEV.S(HyperP_results[[#This Row],[OACC Fold 1]:[OACC fold 5]])</f>
        <v>2.3704055305337132E-3</v>
      </c>
      <c r="R1131">
        <v>0.9142582549598407</v>
      </c>
      <c r="S1131">
        <v>0.92057389991075722</v>
      </c>
      <c r="T1131">
        <v>0.91721013249124739</v>
      </c>
      <c r="U1131">
        <v>0.91652364934440855</v>
      </c>
      <c r="V1131">
        <v>0.91556257293883436</v>
      </c>
      <c r="W1131">
        <f>STANDARDIZE(HyperP_results[[#This Row],[AvgROCAUC]],AVERAGE(Y:Y),_xlfn.STDEV.S(Y:Y))</f>
        <v>-1.8453781347783893</v>
      </c>
      <c r="X1131">
        <f>_xlfn.STDEV.S(HyperP_results[[#This Row],[ROC_AUC Fold 1]:[ROC_AUC Fold 5]])</f>
        <v>6.2774390389505608E-4</v>
      </c>
      <c r="Y1131">
        <v>0.98204497795960466</v>
      </c>
      <c r="Z1131">
        <v>0.9813169358398417</v>
      </c>
      <c r="AA1131">
        <v>0.9825589619206041</v>
      </c>
      <c r="AB1131">
        <v>0.98181346345345866</v>
      </c>
      <c r="AC1131">
        <v>0.98282863786461494</v>
      </c>
      <c r="AD1131">
        <v>0.98170689071950346</v>
      </c>
      <c r="AE1131">
        <v>0.98570530800207634</v>
      </c>
      <c r="AF1131">
        <v>0.97095117846988144</v>
      </c>
      <c r="AG1131">
        <v>0.97812655943682059</v>
      </c>
      <c r="AH1131">
        <v>0.99321100113115524</v>
      </c>
      <c r="AI1131">
        <v>0.98615935483261186</v>
      </c>
      <c r="AJ1131">
        <v>0.97173542401289303</v>
      </c>
      <c r="AK1131">
        <v>0.9815186686865085</v>
      </c>
      <c r="AL1131">
        <v>0.99279196702351669</v>
      </c>
      <c r="AM1131">
        <v>0.98718980908969378</v>
      </c>
      <c r="AN1131">
        <v>0.97126633945176311</v>
      </c>
      <c r="AO1131">
        <v>0.9779458504128794</v>
      </c>
      <c r="AP1131">
        <v>0.99305868384884122</v>
      </c>
      <c r="AQ1131">
        <v>0.98700172078328507</v>
      </c>
      <c r="AR1131">
        <v>0.97334550205416603</v>
      </c>
      <c r="AS1131">
        <v>0.97946177152022806</v>
      </c>
      <c r="AT1131">
        <v>0.99321956134805844</v>
      </c>
      <c r="AU1131">
        <v>0.9867745816332375</v>
      </c>
      <c r="AV1131">
        <v>0.97073218963651586</v>
      </c>
      <c r="AW1131">
        <v>0.97847568763737902</v>
      </c>
      <c r="AX1131">
        <v>0.99246413656912591</v>
      </c>
      <c r="AY1131">
        <v>628.24081544876094</v>
      </c>
      <c r="AZ1131">
        <f>_xlfn.STDEV.S(HyperP_results[[#This Row],[Train Time Fold 1]:[Train Time Fold 5]])</f>
        <v>34.859079640220763</v>
      </c>
      <c r="BA1131">
        <v>628.7389702796936</v>
      </c>
      <c r="BB1131">
        <v>647.22368764877319</v>
      </c>
      <c r="BC1131">
        <v>572.15718650817871</v>
      </c>
      <c r="BD1131">
        <v>665.04583859443665</v>
      </c>
      <c r="BE1131">
        <v>628.03839421272278</v>
      </c>
    </row>
    <row r="1132" spans="1:57" x14ac:dyDescent="0.25">
      <c r="A1132" t="s">
        <v>6</v>
      </c>
      <c r="B113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8.8730307485050897E-2</v>
      </c>
      <c r="C1132">
        <v>68</v>
      </c>
      <c r="D1132">
        <v>0.85</v>
      </c>
      <c r="E1132">
        <v>0.999</v>
      </c>
      <c r="F1132">
        <v>128</v>
      </c>
      <c r="G1132">
        <v>4</v>
      </c>
      <c r="H1132">
        <v>4</v>
      </c>
      <c r="I1132">
        <v>1</v>
      </c>
      <c r="J1132">
        <v>0</v>
      </c>
      <c r="K1132">
        <v>1</v>
      </c>
      <c r="L1132" t="b">
        <v>0</v>
      </c>
      <c r="M113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32">
        <f>STANDARDIZE(HyperP_results[[#This Row],[Nparam]],AVERAGE(M:M),_xlfn.STDEV.S(M:M))</f>
        <v>-0.20150874641974281</v>
      </c>
      <c r="O1132">
        <f>STANDARDIZE(HyperP_results[[#This Row],[AvgOACC]],AVERAGE(P:P),_xlfn.STDEV.S(P:P))</f>
        <v>-1.7651774129640867</v>
      </c>
      <c r="P1132">
        <v>0.91497219743255298</v>
      </c>
      <c r="Q1132">
        <f>_xlfn.STDEV.S(HyperP_results[[#This Row],[OACC Fold 1]:[OACC fold 5]])</f>
        <v>2.8005651898505412E-3</v>
      </c>
      <c r="R1132">
        <v>0.91714148417656349</v>
      </c>
      <c r="S1132">
        <v>0.91762202237935053</v>
      </c>
      <c r="T1132">
        <v>0.9105512459669115</v>
      </c>
      <c r="U1132">
        <v>0.91487608979199564</v>
      </c>
      <c r="V1132">
        <v>0.91467014484794396</v>
      </c>
      <c r="W1132">
        <f>STANDARDIZE(HyperP_results[[#This Row],[AvgROCAUC]],AVERAGE(Y:Y),_xlfn.STDEV.S(Y:Y))</f>
        <v>-1.8099264096482905</v>
      </c>
      <c r="X1132">
        <f>_xlfn.STDEV.S(HyperP_results[[#This Row],[ROC_AUC Fold 1]:[ROC_AUC Fold 5]])</f>
        <v>1.251871056164837E-3</v>
      </c>
      <c r="Y1132">
        <v>0.98227796237376541</v>
      </c>
      <c r="Z1132">
        <v>0.98296577781502581</v>
      </c>
      <c r="AA1132">
        <v>0.98360726577670021</v>
      </c>
      <c r="AB1132">
        <v>0.98241915994587525</v>
      </c>
      <c r="AC1132">
        <v>0.98211517890226441</v>
      </c>
      <c r="AD1132">
        <v>0.98028242942896116</v>
      </c>
      <c r="AE1132">
        <v>0.98597491217176891</v>
      </c>
      <c r="AF1132">
        <v>0.97426452562356358</v>
      </c>
      <c r="AG1132">
        <v>0.98117715202281242</v>
      </c>
      <c r="AH1132">
        <v>0.9927055461760218</v>
      </c>
      <c r="AI1132">
        <v>0.98715113438408952</v>
      </c>
      <c r="AJ1132">
        <v>0.97515159056216827</v>
      </c>
      <c r="AK1132">
        <v>0.98073248975227234</v>
      </c>
      <c r="AL1132">
        <v>0.99274283195300317</v>
      </c>
      <c r="AM1132">
        <v>0.98700705422772406</v>
      </c>
      <c r="AN1132">
        <v>0.96945621445389252</v>
      </c>
      <c r="AO1132">
        <v>0.98185216538941378</v>
      </c>
      <c r="AP1132">
        <v>0.99170690207990864</v>
      </c>
      <c r="AQ1132">
        <v>0.98541192033512159</v>
      </c>
      <c r="AR1132">
        <v>0.97375248392254976</v>
      </c>
      <c r="AS1132">
        <v>0.97964801283193725</v>
      </c>
      <c r="AT1132">
        <v>0.99168382109238595</v>
      </c>
      <c r="AU1132">
        <v>0.98559328637973331</v>
      </c>
      <c r="AV1132">
        <v>0.96803062992201794</v>
      </c>
      <c r="AW1132">
        <v>0.9754650092081032</v>
      </c>
      <c r="AX1132">
        <v>0.99307471271136472</v>
      </c>
      <c r="AY1132">
        <v>478.13898725509642</v>
      </c>
      <c r="AZ1132">
        <f>_xlfn.STDEV.S(HyperP_results[[#This Row],[Train Time Fold 1]:[Train Time Fold 5]])</f>
        <v>23.180220382665212</v>
      </c>
      <c r="BA1132">
        <v>496.1802830696106</v>
      </c>
      <c r="BB1132">
        <v>508.5635392665863</v>
      </c>
      <c r="BC1132">
        <v>470.74474215507507</v>
      </c>
      <c r="BD1132">
        <v>457.46974611282349</v>
      </c>
      <c r="BE1132">
        <v>457.73662567138672</v>
      </c>
    </row>
    <row r="1133" spans="1:57" x14ac:dyDescent="0.25">
      <c r="A1133" t="s">
        <v>6</v>
      </c>
      <c r="B113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8.8727151997650883E-2</v>
      </c>
      <c r="C1133">
        <v>60</v>
      </c>
      <c r="D1133">
        <v>0.85</v>
      </c>
      <c r="E1133">
        <v>0.999</v>
      </c>
      <c r="F1133">
        <v>128</v>
      </c>
      <c r="G1133">
        <v>4</v>
      </c>
      <c r="H1133">
        <v>1</v>
      </c>
      <c r="I1133">
        <v>1</v>
      </c>
      <c r="J1133">
        <v>0</v>
      </c>
      <c r="K1133">
        <v>1</v>
      </c>
      <c r="L1133" t="b">
        <v>0</v>
      </c>
      <c r="M113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33">
        <f>STANDARDIZE(HyperP_results[[#This Row],[Nparam]],AVERAGE(M:M),_xlfn.STDEV.S(M:M))</f>
        <v>-0.20150874641974281</v>
      </c>
      <c r="O1133">
        <f>STANDARDIZE(HyperP_results[[#This Row],[AvgOACC]],AVERAGE(P:P),_xlfn.STDEV.S(P:P))</f>
        <v>-1.7549948858419153</v>
      </c>
      <c r="P1133">
        <v>0.91526052035422523</v>
      </c>
      <c r="Q1133">
        <f>_xlfn.STDEV.S(HyperP_results[[#This Row],[OACC Fold 1]:[OACC fold 5]])</f>
        <v>4.3537863082005268E-3</v>
      </c>
      <c r="R1133">
        <v>0.90938422461728563</v>
      </c>
      <c r="S1133">
        <v>0.92160362463101531</v>
      </c>
      <c r="T1133">
        <v>0.91480744147731174</v>
      </c>
      <c r="U1133">
        <v>0.91460149653326006</v>
      </c>
      <c r="V1133">
        <v>0.91590581451225372</v>
      </c>
      <c r="W1133">
        <f>STANDARDIZE(HyperP_results[[#This Row],[AvgROCAUC]],AVERAGE(Y:Y),_xlfn.STDEV.S(Y:Y))</f>
        <v>-1.8198789915295097</v>
      </c>
      <c r="X1133">
        <f>_xlfn.STDEV.S(HyperP_results[[#This Row],[ROC_AUC Fold 1]:[ROC_AUC Fold 5]])</f>
        <v>1.5129031202728682E-3</v>
      </c>
      <c r="Y1133">
        <v>0.98221255521937523</v>
      </c>
      <c r="Z1133">
        <v>0.98030641404569618</v>
      </c>
      <c r="AA1133">
        <v>0.98428725204061651</v>
      </c>
      <c r="AB1133">
        <v>0.98231655849026966</v>
      </c>
      <c r="AC1133">
        <v>0.98131148772778409</v>
      </c>
      <c r="AD1133">
        <v>0.98284106379250946</v>
      </c>
      <c r="AE1133">
        <v>0.98524969875201263</v>
      </c>
      <c r="AF1133">
        <v>0.96829644574105878</v>
      </c>
      <c r="AG1133">
        <v>0.97826070813283428</v>
      </c>
      <c r="AH1133">
        <v>0.99097170009527114</v>
      </c>
      <c r="AI1133">
        <v>0.98858244569579456</v>
      </c>
      <c r="AJ1133">
        <v>0.9782638538627727</v>
      </c>
      <c r="AK1133">
        <v>0.97840150300005935</v>
      </c>
      <c r="AL1133">
        <v>0.99250774196932445</v>
      </c>
      <c r="AM1133">
        <v>0.98761399634702451</v>
      </c>
      <c r="AN1133">
        <v>0.9727286967766593</v>
      </c>
      <c r="AO1133">
        <v>0.97811983900671318</v>
      </c>
      <c r="AP1133">
        <v>0.9928494037808927</v>
      </c>
      <c r="AQ1133">
        <v>0.9865810152139155</v>
      </c>
      <c r="AR1133">
        <v>0.97062385247036886</v>
      </c>
      <c r="AS1133">
        <v>0.97709929899601966</v>
      </c>
      <c r="AT1133">
        <v>0.99224415623004836</v>
      </c>
      <c r="AU1133">
        <v>0.98699533608126289</v>
      </c>
      <c r="AV1133">
        <v>0.97468443166592977</v>
      </c>
      <c r="AW1133">
        <v>0.97811879938216595</v>
      </c>
      <c r="AX1133">
        <v>0.99349091735133555</v>
      </c>
      <c r="AY1133">
        <v>474.96722168922423</v>
      </c>
      <c r="AZ1133">
        <f>_xlfn.STDEV.S(HyperP_results[[#This Row],[Train Time Fold 1]:[Train Time Fold 5]])</f>
        <v>48.950706043142276</v>
      </c>
      <c r="BA1133">
        <v>391.52083230018616</v>
      </c>
      <c r="BB1133">
        <v>485.53550696372986</v>
      </c>
      <c r="BC1133">
        <v>482.3549427986145</v>
      </c>
      <c r="BD1133">
        <v>495.24998211860657</v>
      </c>
      <c r="BE1133">
        <v>520.17484426498413</v>
      </c>
    </row>
    <row r="1134" spans="1:57" x14ac:dyDescent="0.25">
      <c r="A1134" t="s">
        <v>10</v>
      </c>
      <c r="B113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8.8305996651686355E-2</v>
      </c>
      <c r="C1134">
        <v>48</v>
      </c>
      <c r="D1134">
        <v>0.9</v>
      </c>
      <c r="E1134">
        <v>0.9</v>
      </c>
      <c r="F1134">
        <v>256</v>
      </c>
      <c r="G1134">
        <v>3</v>
      </c>
      <c r="H1134">
        <v>4</v>
      </c>
      <c r="I1134">
        <v>1</v>
      </c>
      <c r="J1134">
        <v>0</v>
      </c>
      <c r="K1134">
        <v>1</v>
      </c>
      <c r="L1134" t="b">
        <v>0</v>
      </c>
      <c r="M113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34">
        <f>STANDARDIZE(HyperP_results[[#This Row],[Nparam]],AVERAGE(M:M),_xlfn.STDEV.S(M:M))</f>
        <v>1.1502148698299923</v>
      </c>
      <c r="O1134">
        <f>STANDARDIZE(HyperP_results[[#This Row],[AvgOACC]],AVERAGE(P:P),_xlfn.STDEV.S(P:P))</f>
        <v>-1.6652916707180101</v>
      </c>
      <c r="P1134">
        <v>0.91780050799752877</v>
      </c>
      <c r="Q1134">
        <f>_xlfn.STDEV.S(HyperP_results[[#This Row],[OACC Fold 1]:[OACC fold 5]])</f>
        <v>5.8816824814401101E-3</v>
      </c>
      <c r="R1134">
        <v>0.9078053133795565</v>
      </c>
      <c r="S1134">
        <v>0.91823985721150547</v>
      </c>
      <c r="T1134">
        <v>0.91933823024644745</v>
      </c>
      <c r="U1134">
        <v>0.92318253586874444</v>
      </c>
      <c r="V1134">
        <v>0.92043660328138943</v>
      </c>
      <c r="W1134">
        <f>STANDARDIZE(HyperP_results[[#This Row],[AvgROCAUC]],AVERAGE(Y:Y),_xlfn.STDEV.S(Y:Y))</f>
        <v>-1.6959527967412582</v>
      </c>
      <c r="X1134">
        <f>_xlfn.STDEV.S(HyperP_results[[#This Row],[ROC_AUC Fold 1]:[ROC_AUC Fold 5]])</f>
        <v>1.550705549762967E-3</v>
      </c>
      <c r="Y1134">
        <v>0.98302698305852709</v>
      </c>
      <c r="Z1134">
        <v>0.98041503524100104</v>
      </c>
      <c r="AA1134">
        <v>0.9829981634052114</v>
      </c>
      <c r="AB1134">
        <v>0.98358018698710203</v>
      </c>
      <c r="AC1134">
        <v>0.98367664969656199</v>
      </c>
      <c r="AD1134">
        <v>0.98446487996275911</v>
      </c>
      <c r="AE1134">
        <v>0.98409822449345308</v>
      </c>
      <c r="AF1134">
        <v>0.97038034844165577</v>
      </c>
      <c r="AG1134">
        <v>0.97688224024238102</v>
      </c>
      <c r="AH1134">
        <v>0.99259506767196171</v>
      </c>
      <c r="AI1134">
        <v>0.9864526171202217</v>
      </c>
      <c r="AJ1134">
        <v>0.97416181732402185</v>
      </c>
      <c r="AK1134">
        <v>0.98007099150478227</v>
      </c>
      <c r="AL1134">
        <v>0.99230950687922581</v>
      </c>
      <c r="AM1134">
        <v>0.98842204693546853</v>
      </c>
      <c r="AN1134">
        <v>0.97740521099732414</v>
      </c>
      <c r="AO1134">
        <v>0.97567003802055496</v>
      </c>
      <c r="AP1134">
        <v>0.9931150433977145</v>
      </c>
      <c r="AQ1134">
        <v>0.98835220099582055</v>
      </c>
      <c r="AR1134">
        <v>0.97603043439296755</v>
      </c>
      <c r="AS1134">
        <v>0.97757240242381049</v>
      </c>
      <c r="AT1134">
        <v>0.99327869291347892</v>
      </c>
      <c r="AU1134">
        <v>0.98787916401682241</v>
      </c>
      <c r="AV1134">
        <v>0.97536565413725407</v>
      </c>
      <c r="AW1134">
        <v>0.98393379076813392</v>
      </c>
      <c r="AX1134">
        <v>0.99238629030131453</v>
      </c>
      <c r="AY1134">
        <v>763.99760408401494</v>
      </c>
      <c r="AZ1134">
        <f>_xlfn.STDEV.S(HyperP_results[[#This Row],[Train Time Fold 1]:[Train Time Fold 5]])</f>
        <v>74.10298163073702</v>
      </c>
      <c r="BA1134">
        <v>664.31187224388123</v>
      </c>
      <c r="BB1134">
        <v>809.42023825645447</v>
      </c>
      <c r="BC1134">
        <v>809.34686470031738</v>
      </c>
      <c r="BD1134">
        <v>705.73186707496643</v>
      </c>
      <c r="BE1134">
        <v>831.17717814445496</v>
      </c>
    </row>
    <row r="1135" spans="1:57" x14ac:dyDescent="0.25">
      <c r="A1135" t="s">
        <v>8</v>
      </c>
      <c r="B113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8.8261835761022603E-2</v>
      </c>
      <c r="C1135">
        <v>48</v>
      </c>
      <c r="D1135">
        <v>0.9</v>
      </c>
      <c r="E1135">
        <v>0.9</v>
      </c>
      <c r="F1135">
        <v>64</v>
      </c>
      <c r="G1135">
        <v>3</v>
      </c>
      <c r="H1135">
        <v>4</v>
      </c>
      <c r="I1135">
        <v>1</v>
      </c>
      <c r="J1135">
        <v>0</v>
      </c>
      <c r="K1135">
        <v>1</v>
      </c>
      <c r="L1135" t="b">
        <v>0</v>
      </c>
      <c r="M113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151846</v>
      </c>
      <c r="N1135">
        <f>STANDARDIZE(HyperP_results[[#This Row],[Nparam]],AVERAGE(M:M),_xlfn.STDEV.S(M:M))</f>
        <v>-0.75479967943132242</v>
      </c>
      <c r="O1135">
        <f>STANDARDIZE(HyperP_results[[#This Row],[AvgOACC]],AVERAGE(P:P),_xlfn.STDEV.S(P:P))</f>
        <v>-1.7879668784279987</v>
      </c>
      <c r="P1135">
        <v>0.91432690327452448</v>
      </c>
      <c r="Q1135">
        <f>_xlfn.STDEV.S(HyperP_results[[#This Row],[OACC Fold 1]:[OACC fold 5]])</f>
        <v>3.4072669688277103E-3</v>
      </c>
      <c r="R1135">
        <v>0.9133658268689504</v>
      </c>
      <c r="S1135">
        <v>0.91920093361707966</v>
      </c>
      <c r="T1135">
        <v>0.91597446282693762</v>
      </c>
      <c r="U1135">
        <v>0.91288528866616325</v>
      </c>
      <c r="V1135">
        <v>0.91020800439349214</v>
      </c>
      <c r="W1135">
        <f>STANDARDIZE(HyperP_results[[#This Row],[AvgROCAUC]],AVERAGE(Y:Y),_xlfn.STDEV.S(Y:Y))</f>
        <v>-1.8787958047877604</v>
      </c>
      <c r="X1135">
        <f>_xlfn.STDEV.S(HyperP_results[[#This Row],[ROC_AUC Fold 1]:[ROC_AUC Fold 5]])</f>
        <v>1.0265653707648736E-3</v>
      </c>
      <c r="Y1135">
        <v>0.98182536110764107</v>
      </c>
      <c r="Z1135">
        <v>0.98158236697986834</v>
      </c>
      <c r="AA1135">
        <v>0.98334054274738125</v>
      </c>
      <c r="AB1135">
        <v>0.98233843414701461</v>
      </c>
      <c r="AC1135">
        <v>0.98088970332648395</v>
      </c>
      <c r="AD1135">
        <v>0.98097575833745676</v>
      </c>
      <c r="AE1135">
        <v>0.98599378658545189</v>
      </c>
      <c r="AF1135">
        <v>0.97315874959172199</v>
      </c>
      <c r="AG1135">
        <v>0.97811219034040275</v>
      </c>
      <c r="AH1135">
        <v>0.99211371346173383</v>
      </c>
      <c r="AI1135">
        <v>0.98743139579809458</v>
      </c>
      <c r="AJ1135">
        <v>0.97551117144861099</v>
      </c>
      <c r="AK1135">
        <v>0.97752331729341169</v>
      </c>
      <c r="AL1135">
        <v>0.99350400184395116</v>
      </c>
      <c r="AM1135">
        <v>0.98726262555535815</v>
      </c>
      <c r="AN1135">
        <v>0.97326125421516929</v>
      </c>
      <c r="AO1135">
        <v>0.97815637438365122</v>
      </c>
      <c r="AP1135">
        <v>0.99201376287544241</v>
      </c>
      <c r="AQ1135">
        <v>0.98627620838201424</v>
      </c>
      <c r="AR1135">
        <v>0.97342860190063119</v>
      </c>
      <c r="AS1135">
        <v>0.97305107526881718</v>
      </c>
      <c r="AT1135">
        <v>0.99257277663734111</v>
      </c>
      <c r="AU1135">
        <v>0.98518704765784637</v>
      </c>
      <c r="AV1135">
        <v>0.96993044646540505</v>
      </c>
      <c r="AW1135">
        <v>0.97989180478821358</v>
      </c>
      <c r="AX1135">
        <v>0.99125815138036955</v>
      </c>
      <c r="AY1135">
        <v>591.73458557128902</v>
      </c>
      <c r="AZ1135">
        <f>_xlfn.STDEV.S(HyperP_results[[#This Row],[Train Time Fold 1]:[Train Time Fold 5]])</f>
        <v>43.069172054854072</v>
      </c>
      <c r="BA1135">
        <v>553.45011305809021</v>
      </c>
      <c r="BB1135">
        <v>612.26162767410278</v>
      </c>
      <c r="BC1135">
        <v>653.22524881362915</v>
      </c>
      <c r="BD1135">
        <v>589.80981636047363</v>
      </c>
      <c r="BE1135">
        <v>549.92612195014954</v>
      </c>
    </row>
    <row r="1136" spans="1:57" x14ac:dyDescent="0.25">
      <c r="A1136" t="s">
        <v>2</v>
      </c>
      <c r="B113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8.7939798836123878E-2</v>
      </c>
      <c r="C1136">
        <v>88</v>
      </c>
      <c r="D1136">
        <v>0.9</v>
      </c>
      <c r="E1136">
        <v>0.999</v>
      </c>
      <c r="F1136">
        <v>128</v>
      </c>
      <c r="G1136">
        <v>5</v>
      </c>
      <c r="H1136">
        <v>4</v>
      </c>
      <c r="I1136">
        <v>1</v>
      </c>
      <c r="J1136">
        <v>0</v>
      </c>
      <c r="K1136">
        <v>1</v>
      </c>
      <c r="L1136" t="b">
        <v>0</v>
      </c>
      <c r="M113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36">
        <f>STANDARDIZE(HyperP_results[[#This Row],[Nparam]],AVERAGE(M:M),_xlfn.STDEV.S(M:M))</f>
        <v>-3.0252805146426913E-2</v>
      </c>
      <c r="O1136">
        <f>STANDARDIZE(HyperP_results[[#This Row],[AvgOACC]],AVERAGE(P:P),_xlfn.STDEV.S(P:P))</f>
        <v>-1.7278414801827853</v>
      </c>
      <c r="P1136">
        <v>0.91602938147868473</v>
      </c>
      <c r="Q1136">
        <f>_xlfn.STDEV.S(HyperP_results[[#This Row],[OACC Fold 1]:[OACC fold 5]])</f>
        <v>3.7128522071125289E-3</v>
      </c>
      <c r="R1136">
        <v>0.92084849316949269</v>
      </c>
      <c r="S1136">
        <v>0.91329717855426651</v>
      </c>
      <c r="T1136">
        <v>0.91261069540742779</v>
      </c>
      <c r="U1136">
        <v>0.91913228530239588</v>
      </c>
      <c r="V1136">
        <v>0.9142582549598407</v>
      </c>
      <c r="W1136">
        <f>STANDARDIZE(HyperP_results[[#This Row],[AvgROCAUC]],AVERAGE(Y:Y),_xlfn.STDEV.S(Y:Y))</f>
        <v>-1.8249618856464536</v>
      </c>
      <c r="X1136">
        <f>_xlfn.STDEV.S(HyperP_results[[#This Row],[ROC_AUC Fold 1]:[ROC_AUC Fold 5]])</f>
        <v>1.2180317771835578E-3</v>
      </c>
      <c r="Y1136">
        <v>0.98217915105910569</v>
      </c>
      <c r="Z1136">
        <v>0.98396579016002717</v>
      </c>
      <c r="AA1136">
        <v>0.98291691152087057</v>
      </c>
      <c r="AB1136">
        <v>0.98121812637977168</v>
      </c>
      <c r="AC1136">
        <v>0.98155932299743698</v>
      </c>
      <c r="AD1136">
        <v>0.98123560423742184</v>
      </c>
      <c r="AE1136">
        <v>0.98721633164341271</v>
      </c>
      <c r="AF1136">
        <v>0.97461003434349258</v>
      </c>
      <c r="AG1136">
        <v>0.98181459038792851</v>
      </c>
      <c r="AH1136">
        <v>0.99295577452986161</v>
      </c>
      <c r="AI1136">
        <v>0.98735912907263479</v>
      </c>
      <c r="AJ1136">
        <v>0.9721280744906432</v>
      </c>
      <c r="AK1136">
        <v>0.97988504722865799</v>
      </c>
      <c r="AL1136">
        <v>0.99276012474017006</v>
      </c>
      <c r="AM1136">
        <v>0.98643361732719415</v>
      </c>
      <c r="AN1136">
        <v>0.97182219002905534</v>
      </c>
      <c r="AO1136">
        <v>0.97596982118457787</v>
      </c>
      <c r="AP1136">
        <v>0.99255857184788265</v>
      </c>
      <c r="AQ1136">
        <v>0.98709501266042055</v>
      </c>
      <c r="AR1136">
        <v>0.96999904827715944</v>
      </c>
      <c r="AS1136">
        <v>0.97746754886235365</v>
      </c>
      <c r="AT1136">
        <v>0.99248277945761654</v>
      </c>
      <c r="AU1136">
        <v>0.98576103429858064</v>
      </c>
      <c r="AV1136">
        <v>0.97146470145158104</v>
      </c>
      <c r="AW1136">
        <v>0.9771265520109309</v>
      </c>
      <c r="AX1136">
        <v>0.99254903496193658</v>
      </c>
      <c r="AY1136">
        <v>570.38427906036372</v>
      </c>
      <c r="AZ1136">
        <f>_xlfn.STDEV.S(HyperP_results[[#This Row],[Train Time Fold 1]:[Train Time Fold 5]])</f>
        <v>33.098699106860749</v>
      </c>
      <c r="BA1136">
        <v>547.85181665420532</v>
      </c>
      <c r="BB1136">
        <v>563.63071346282959</v>
      </c>
      <c r="BC1136">
        <v>532.47559905052185</v>
      </c>
      <c r="BD1136">
        <v>595.79198694229126</v>
      </c>
      <c r="BE1136">
        <v>612.17127919197083</v>
      </c>
    </row>
    <row r="1137" spans="1:57" x14ac:dyDescent="0.25">
      <c r="A1137" t="s">
        <v>4</v>
      </c>
      <c r="B113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8.7256675929532762E-2</v>
      </c>
      <c r="C1137">
        <v>56</v>
      </c>
      <c r="D1137">
        <v>0.85</v>
      </c>
      <c r="E1137">
        <v>0.9</v>
      </c>
      <c r="F1137">
        <v>256</v>
      </c>
      <c r="G1137">
        <v>3</v>
      </c>
      <c r="H1137">
        <v>16</v>
      </c>
      <c r="I1137">
        <v>1</v>
      </c>
      <c r="J1137">
        <v>0</v>
      </c>
      <c r="K1137">
        <v>1</v>
      </c>
      <c r="L1137" t="b">
        <v>0</v>
      </c>
      <c r="M113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37">
        <f>STANDARDIZE(HyperP_results[[#This Row],[Nparam]],AVERAGE(M:M),_xlfn.STDEV.S(M:M))</f>
        <v>1.1502148698299923</v>
      </c>
      <c r="O1137">
        <f>STANDARDIZE(HyperP_results[[#This Row],[AvgOACC]],AVERAGE(P:P),_xlfn.STDEV.S(P:P))</f>
        <v>-1.661412612766713</v>
      </c>
      <c r="P1137">
        <v>0.91791034530102278</v>
      </c>
      <c r="Q1137">
        <f>_xlfn.STDEV.S(HyperP_results[[#This Row],[OACC Fold 1]:[OACC fold 5]])</f>
        <v>2.9861622354334706E-3</v>
      </c>
      <c r="R1137">
        <v>0.91721013249124739</v>
      </c>
      <c r="S1137">
        <v>0.91734742912061507</v>
      </c>
      <c r="T1137">
        <v>0.91933823024644745</v>
      </c>
      <c r="U1137">
        <v>0.92187821788975077</v>
      </c>
      <c r="V1137">
        <v>0.91377771675705366</v>
      </c>
      <c r="W1137">
        <f>STANDARDIZE(HyperP_results[[#This Row],[AvgROCAUC]],AVERAGE(Y:Y),_xlfn.STDEV.S(Y:Y))</f>
        <v>-1.7098236478301077</v>
      </c>
      <c r="X1137">
        <f>_xlfn.STDEV.S(HyperP_results[[#This Row],[ROC_AUC Fold 1]:[ROC_AUC Fold 5]])</f>
        <v>1.9380420479859297E-3</v>
      </c>
      <c r="Y1137">
        <v>0.98293582551674352</v>
      </c>
      <c r="Z1137">
        <v>0.98361194466057034</v>
      </c>
      <c r="AA1137">
        <v>0.98494054954523513</v>
      </c>
      <c r="AB1137">
        <v>0.98101320616480547</v>
      </c>
      <c r="AC1137">
        <v>0.98436835037183501</v>
      </c>
      <c r="AD1137">
        <v>0.98074507684127121</v>
      </c>
      <c r="AE1137">
        <v>0.98743155011113437</v>
      </c>
      <c r="AF1137">
        <v>0.97337257245869624</v>
      </c>
      <c r="AG1137">
        <v>0.98156032792728565</v>
      </c>
      <c r="AH1137">
        <v>0.99291185314850239</v>
      </c>
      <c r="AI1137">
        <v>0.9882404494212973</v>
      </c>
      <c r="AJ1137">
        <v>0.97572932706159077</v>
      </c>
      <c r="AK1137">
        <v>0.98375111388344316</v>
      </c>
      <c r="AL1137">
        <v>0.99331524618867828</v>
      </c>
      <c r="AM1137">
        <v>0.9860982950916688</v>
      </c>
      <c r="AN1137">
        <v>0.9711870539030637</v>
      </c>
      <c r="AO1137">
        <v>0.9749679944157309</v>
      </c>
      <c r="AP1137">
        <v>0.99240678598843002</v>
      </c>
      <c r="AQ1137">
        <v>0.98788741011988801</v>
      </c>
      <c r="AR1137">
        <v>0.97688483709245344</v>
      </c>
      <c r="AS1137">
        <v>0.98080905067427071</v>
      </c>
      <c r="AT1137">
        <v>0.99327742898883564</v>
      </c>
      <c r="AU1137">
        <v>0.98596314580248279</v>
      </c>
      <c r="AV1137">
        <v>0.97170716858381423</v>
      </c>
      <c r="AW1137">
        <v>0.97476942612725004</v>
      </c>
      <c r="AX1137">
        <v>0.99173661867180929</v>
      </c>
      <c r="AY1137">
        <v>785.38493008613591</v>
      </c>
      <c r="AZ1137">
        <f>_xlfn.STDEV.S(HyperP_results[[#This Row],[Train Time Fold 1]:[Train Time Fold 5]])</f>
        <v>69.372391664364017</v>
      </c>
      <c r="BA1137">
        <v>743.01603174209595</v>
      </c>
      <c r="BB1137">
        <v>689.42470288276672</v>
      </c>
      <c r="BC1137">
        <v>849.14233708381653</v>
      </c>
      <c r="BD1137">
        <v>796.20242524147034</v>
      </c>
      <c r="BE1137">
        <v>849.13915348052979</v>
      </c>
    </row>
    <row r="1138" spans="1:57" x14ac:dyDescent="0.25">
      <c r="A1138" t="s">
        <v>4</v>
      </c>
      <c r="B113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8.723907385421463E-2</v>
      </c>
      <c r="C1138">
        <v>44</v>
      </c>
      <c r="D1138">
        <v>0.85</v>
      </c>
      <c r="E1138">
        <v>0.9</v>
      </c>
      <c r="F1138">
        <v>256</v>
      </c>
      <c r="G1138">
        <v>3</v>
      </c>
      <c r="H1138">
        <v>2</v>
      </c>
      <c r="I1138">
        <v>1</v>
      </c>
      <c r="J1138">
        <v>0</v>
      </c>
      <c r="K1138">
        <v>1</v>
      </c>
      <c r="L1138" t="b">
        <v>0</v>
      </c>
      <c r="M113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38">
        <f>STANDARDIZE(HyperP_results[[#This Row],[Nparam]],AVERAGE(M:M),_xlfn.STDEV.S(M:M))</f>
        <v>1.1502148698299923</v>
      </c>
      <c r="O1138">
        <f>STANDARDIZE(HyperP_results[[#This Row],[AvgOACC]],AVERAGE(P:P),_xlfn.STDEV.S(P:P))</f>
        <v>-1.6308650314001913</v>
      </c>
      <c r="P1138">
        <v>0.91877531406603974</v>
      </c>
      <c r="Q1138">
        <f>_xlfn.STDEV.S(HyperP_results[[#This Row],[OACC Fold 1]:[OACC fold 5]])</f>
        <v>4.0940533456653334E-3</v>
      </c>
      <c r="R1138">
        <v>0.91926958193176356</v>
      </c>
      <c r="S1138">
        <v>0.92077984485480879</v>
      </c>
      <c r="T1138">
        <v>0.91219880551932453</v>
      </c>
      <c r="U1138">
        <v>0.92318253586874444</v>
      </c>
      <c r="V1138">
        <v>0.91844580215555705</v>
      </c>
      <c r="W1138">
        <f>STANDARDIZE(HyperP_results[[#This Row],[AvgROCAUC]],AVERAGE(Y:Y),_xlfn.STDEV.S(Y:Y))</f>
        <v>-1.739782595232652</v>
      </c>
      <c r="X1138">
        <f>_xlfn.STDEV.S(HyperP_results[[#This Row],[ROC_AUC Fold 1]:[ROC_AUC Fold 5]])</f>
        <v>2.6513245513587391E-3</v>
      </c>
      <c r="Y1138">
        <v>0.98273893896795528</v>
      </c>
      <c r="Z1138">
        <v>0.98403191125139144</v>
      </c>
      <c r="AA1138">
        <v>0.98303690653025322</v>
      </c>
      <c r="AB1138">
        <v>0.97838489566090781</v>
      </c>
      <c r="AC1138">
        <v>0.98545885948635858</v>
      </c>
      <c r="AD1138">
        <v>0.98278212191086511</v>
      </c>
      <c r="AE1138">
        <v>0.9870908172746502</v>
      </c>
      <c r="AF1138">
        <v>0.97541211080275791</v>
      </c>
      <c r="AG1138">
        <v>0.97988126002495102</v>
      </c>
      <c r="AH1138">
        <v>0.99339866521514486</v>
      </c>
      <c r="AI1138">
        <v>0.98748266630557413</v>
      </c>
      <c r="AJ1138">
        <v>0.97505038205932082</v>
      </c>
      <c r="AK1138">
        <v>0.98060899720786543</v>
      </c>
      <c r="AL1138">
        <v>0.99176234241085937</v>
      </c>
      <c r="AM1138">
        <v>0.98467879837207462</v>
      </c>
      <c r="AN1138">
        <v>0.96770134122559681</v>
      </c>
      <c r="AO1138">
        <v>0.9685901948553437</v>
      </c>
      <c r="AP1138">
        <v>0.992432136295199</v>
      </c>
      <c r="AQ1138">
        <v>0.98913974723909859</v>
      </c>
      <c r="AR1138">
        <v>0.97748203391688393</v>
      </c>
      <c r="AS1138">
        <v>0.98246457850650504</v>
      </c>
      <c r="AT1138">
        <v>0.99468661878958409</v>
      </c>
      <c r="AU1138">
        <v>0.98709244720613332</v>
      </c>
      <c r="AV1138">
        <v>0.97278855903236805</v>
      </c>
      <c r="AW1138">
        <v>0.97993747400938636</v>
      </c>
      <c r="AX1138">
        <v>0.99313790894353637</v>
      </c>
      <c r="AY1138">
        <v>773.37882666587825</v>
      </c>
      <c r="AZ1138">
        <f>_xlfn.STDEV.S(HyperP_results[[#This Row],[Train Time Fold 1]:[Train Time Fold 5]])</f>
        <v>70.617830121898578</v>
      </c>
      <c r="BA1138">
        <v>738.03167581558228</v>
      </c>
      <c r="BB1138">
        <v>699.5073926448822</v>
      </c>
      <c r="BC1138">
        <v>816.08994221687317</v>
      </c>
      <c r="BD1138">
        <v>738.78994655609131</v>
      </c>
      <c r="BE1138">
        <v>874.47517609596252</v>
      </c>
    </row>
    <row r="1139" spans="1:57" x14ac:dyDescent="0.25">
      <c r="A1139" t="s">
        <v>1</v>
      </c>
      <c r="B113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8.6946595020017753E-2</v>
      </c>
      <c r="C1139">
        <v>60</v>
      </c>
      <c r="D1139">
        <v>0.85</v>
      </c>
      <c r="E1139">
        <v>0.9</v>
      </c>
      <c r="F1139">
        <v>128</v>
      </c>
      <c r="G1139">
        <v>4</v>
      </c>
      <c r="H1139">
        <v>1</v>
      </c>
      <c r="I1139">
        <v>1</v>
      </c>
      <c r="J1139">
        <v>0</v>
      </c>
      <c r="K1139">
        <v>1</v>
      </c>
      <c r="L1139" t="b">
        <v>0</v>
      </c>
      <c r="M113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39">
        <f>STANDARDIZE(HyperP_results[[#This Row],[Nparam]],AVERAGE(M:M),_xlfn.STDEV.S(M:M))</f>
        <v>-0.20150874641974281</v>
      </c>
      <c r="O1139">
        <f>STANDARDIZE(HyperP_results[[#This Row],[AvgOACC]],AVERAGE(P:P),_xlfn.STDEV.S(P:P))</f>
        <v>-1.7128101306214907</v>
      </c>
      <c r="P1139">
        <v>0.91645500102972455</v>
      </c>
      <c r="Q1139">
        <f>_xlfn.STDEV.S(HyperP_results[[#This Row],[OACC Fold 1]:[OACC fold 5]])</f>
        <v>2.2705890586313241E-3</v>
      </c>
      <c r="R1139">
        <v>0.91315988192489872</v>
      </c>
      <c r="S1139">
        <v>0.9189263403583442</v>
      </c>
      <c r="T1139">
        <v>0.91549392462415047</v>
      </c>
      <c r="U1139">
        <v>0.91810256058213768</v>
      </c>
      <c r="V1139">
        <v>0.91659229765909245</v>
      </c>
      <c r="W1139">
        <f>STANDARDIZE(HyperP_results[[#This Row],[AvgROCAUC]],AVERAGE(Y:Y),_xlfn.STDEV.S(Y:Y))</f>
        <v>-1.8738115564878293</v>
      </c>
      <c r="X1139">
        <f>_xlfn.STDEV.S(HyperP_results[[#This Row],[ROC_AUC Fold 1]:[ROC_AUC Fold 5]])</f>
        <v>4.3305885620045288E-4</v>
      </c>
      <c r="Y1139">
        <v>0.98185811697963121</v>
      </c>
      <c r="Z1139">
        <v>0.98141848648255137</v>
      </c>
      <c r="AA1139">
        <v>0.98250499519683687</v>
      </c>
      <c r="AB1139">
        <v>0.98189429623791391</v>
      </c>
      <c r="AC1139">
        <v>0.98196823985970294</v>
      </c>
      <c r="AD1139">
        <v>0.98150456712115075</v>
      </c>
      <c r="AE1139">
        <v>0.98637695550788573</v>
      </c>
      <c r="AF1139">
        <v>0.97251435546144482</v>
      </c>
      <c r="AG1139">
        <v>0.9776138017584507</v>
      </c>
      <c r="AH1139">
        <v>0.99062819984785788</v>
      </c>
      <c r="AI1139">
        <v>0.98782661078219924</v>
      </c>
      <c r="AJ1139">
        <v>0.97450512263893119</v>
      </c>
      <c r="AK1139">
        <v>0.97485913087387877</v>
      </c>
      <c r="AL1139">
        <v>0.99248718883108877</v>
      </c>
      <c r="AM1139">
        <v>0.98691176592563623</v>
      </c>
      <c r="AN1139">
        <v>0.97292485537145712</v>
      </c>
      <c r="AO1139">
        <v>0.97697068258777398</v>
      </c>
      <c r="AP1139">
        <v>0.99207470415114785</v>
      </c>
      <c r="AQ1139">
        <v>0.98704169750516324</v>
      </c>
      <c r="AR1139">
        <v>0.97217321651953847</v>
      </c>
      <c r="AS1139">
        <v>0.97794622170736056</v>
      </c>
      <c r="AT1139">
        <v>0.99319362216730778</v>
      </c>
      <c r="AU1139">
        <v>0.986036039424667</v>
      </c>
      <c r="AV1139">
        <v>0.96944066100669324</v>
      </c>
      <c r="AW1139">
        <v>0.98029540188914632</v>
      </c>
      <c r="AX1139">
        <v>0.99247548316535672</v>
      </c>
      <c r="AY1139">
        <v>465.70218677520751</v>
      </c>
      <c r="AZ1139">
        <f>_xlfn.STDEV.S(HyperP_results[[#This Row],[Train Time Fold 1]:[Train Time Fold 5]])</f>
        <v>36.740232623789232</v>
      </c>
      <c r="BA1139">
        <v>491.94392991065979</v>
      </c>
      <c r="BB1139">
        <v>490.73510956764221</v>
      </c>
      <c r="BC1139">
        <v>492.59634828567505</v>
      </c>
      <c r="BD1139">
        <v>438.97948312759399</v>
      </c>
      <c r="BE1139">
        <v>414.25606298446655</v>
      </c>
    </row>
    <row r="1140" spans="1:57" x14ac:dyDescent="0.25">
      <c r="A1140" t="s">
        <v>7</v>
      </c>
      <c r="B114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8.6796226687883726E-2</v>
      </c>
      <c r="C1140">
        <v>20</v>
      </c>
      <c r="D1140">
        <v>0.85</v>
      </c>
      <c r="E1140">
        <v>0.999</v>
      </c>
      <c r="F1140">
        <v>256</v>
      </c>
      <c r="G1140">
        <v>2</v>
      </c>
      <c r="H1140">
        <v>1</v>
      </c>
      <c r="I1140">
        <v>1</v>
      </c>
      <c r="J1140">
        <v>0</v>
      </c>
      <c r="K1140">
        <v>1</v>
      </c>
      <c r="L1140" t="b">
        <v>0</v>
      </c>
      <c r="M114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40">
        <f>STANDARDIZE(HyperP_results[[#This Row],[Nparam]],AVERAGE(M:M),_xlfn.STDEV.S(M:M))</f>
        <v>0.47159186523651059</v>
      </c>
      <c r="O1140">
        <f>STANDARDIZE(HyperP_results[[#This Row],[AvgOACC]],AVERAGE(P:P),_xlfn.STDEV.S(P:P))</f>
        <v>-1.7428728297440876</v>
      </c>
      <c r="P1140">
        <v>0.9156037619276447</v>
      </c>
      <c r="Q1140">
        <f>_xlfn.STDEV.S(HyperP_results[[#This Row],[OACC Fold 1]:[OACC fold 5]])</f>
        <v>5.1235286916448304E-3</v>
      </c>
      <c r="R1140">
        <v>0.91940687856113135</v>
      </c>
      <c r="S1140">
        <v>0.91947552687581524</v>
      </c>
      <c r="T1140">
        <v>0.91727878080593117</v>
      </c>
      <c r="U1140">
        <v>0.90711883023271778</v>
      </c>
      <c r="V1140">
        <v>0.91473879316262785</v>
      </c>
      <c r="W1140">
        <f>STANDARDIZE(HyperP_results[[#This Row],[AvgROCAUC]],AVERAGE(Y:Y),_xlfn.STDEV.S(Y:Y))</f>
        <v>-1.7406236604873839</v>
      </c>
      <c r="X1140">
        <f>_xlfn.STDEV.S(HyperP_results[[#This Row],[ROC_AUC Fold 1]:[ROC_AUC Fold 5]])</f>
        <v>2.0967483774522655E-3</v>
      </c>
      <c r="Y1140">
        <v>0.98273341158967042</v>
      </c>
      <c r="Z1140">
        <v>0.98363779897284287</v>
      </c>
      <c r="AA1140">
        <v>0.98448755985491132</v>
      </c>
      <c r="AB1140">
        <v>0.98355138391576846</v>
      </c>
      <c r="AC1140">
        <v>0.97912722695816923</v>
      </c>
      <c r="AD1140">
        <v>0.98286308824666013</v>
      </c>
      <c r="AE1140">
        <v>0.98786130228246349</v>
      </c>
      <c r="AF1140">
        <v>0.97599477256046041</v>
      </c>
      <c r="AG1140">
        <v>0.97930905810016033</v>
      </c>
      <c r="AH1140">
        <v>0.99253574939040046</v>
      </c>
      <c r="AI1140">
        <v>0.98781109267713263</v>
      </c>
      <c r="AJ1140">
        <v>0.97610586861188442</v>
      </c>
      <c r="AK1140">
        <v>0.98276952266381512</v>
      </c>
      <c r="AL1140">
        <v>0.9929575124262463</v>
      </c>
      <c r="AM1140">
        <v>0.98674752862844428</v>
      </c>
      <c r="AN1140">
        <v>0.97583470166636677</v>
      </c>
      <c r="AO1140">
        <v>0.98133777401532707</v>
      </c>
      <c r="AP1140">
        <v>0.99232904026007884</v>
      </c>
      <c r="AQ1140">
        <v>0.98384753331570307</v>
      </c>
      <c r="AR1140">
        <v>0.96638474192016943</v>
      </c>
      <c r="AS1140">
        <v>0.97588405215944873</v>
      </c>
      <c r="AT1140">
        <v>0.99284028341556774</v>
      </c>
      <c r="AU1140">
        <v>0.98729291913398753</v>
      </c>
      <c r="AV1140">
        <v>0.97204001235388104</v>
      </c>
      <c r="AW1140">
        <v>0.97990531990732488</v>
      </c>
      <c r="AX1140">
        <v>0.99396362516797987</v>
      </c>
      <c r="AY1140">
        <v>513.71240181922917</v>
      </c>
      <c r="AZ1140">
        <f>_xlfn.STDEV.S(HyperP_results[[#This Row],[Train Time Fold 1]:[Train Time Fold 5]])</f>
        <v>33.169971701897921</v>
      </c>
      <c r="BA1140">
        <v>461.4777774810791</v>
      </c>
      <c r="BB1140">
        <v>513.13286662101746</v>
      </c>
      <c r="BC1140">
        <v>514.19012069702148</v>
      </c>
      <c r="BD1140">
        <v>552.17729902267456</v>
      </c>
      <c r="BE1140">
        <v>527.58394527435303</v>
      </c>
    </row>
    <row r="1141" spans="1:57" x14ac:dyDescent="0.25">
      <c r="A1141" t="s">
        <v>3</v>
      </c>
      <c r="B114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8.6736670590254916E-2</v>
      </c>
      <c r="C1141">
        <v>12</v>
      </c>
      <c r="D1141">
        <v>0.9</v>
      </c>
      <c r="E1141">
        <v>0.999</v>
      </c>
      <c r="F1141">
        <v>256</v>
      </c>
      <c r="G1141">
        <v>1</v>
      </c>
      <c r="H1141">
        <v>8</v>
      </c>
      <c r="I1141">
        <v>1</v>
      </c>
      <c r="J1141">
        <v>0</v>
      </c>
      <c r="K1141">
        <v>1</v>
      </c>
      <c r="L1141" t="b">
        <v>0</v>
      </c>
      <c r="M114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41">
        <f>STANDARDIZE(HyperP_results[[#This Row],[Nparam]],AVERAGE(M:M),_xlfn.STDEV.S(M:M))</f>
        <v>-0.20584911738314365</v>
      </c>
      <c r="O1141">
        <f>STANDARDIZE(HyperP_results[[#This Row],[AvgOACC]],AVERAGE(P:P),_xlfn.STDEV.S(P:P))</f>
        <v>-1.7583890615493032</v>
      </c>
      <c r="P1141">
        <v>0.91516441271366789</v>
      </c>
      <c r="Q1141">
        <f>_xlfn.STDEV.S(HyperP_results[[#This Row],[OACC Fold 1]:[OACC fold 5]])</f>
        <v>3.4873749260485275E-3</v>
      </c>
      <c r="R1141">
        <v>0.91672959428846024</v>
      </c>
      <c r="S1141">
        <v>0.91377771675705366</v>
      </c>
      <c r="T1141">
        <v>0.91494473810667953</v>
      </c>
      <c r="U1141">
        <v>0.9198874167639185</v>
      </c>
      <c r="V1141">
        <v>0.91048259765222761</v>
      </c>
      <c r="W1141">
        <f>STANDARDIZE(HyperP_results[[#This Row],[AvgROCAUC]],AVERAGE(Y:Y),_xlfn.STDEV.S(Y:Y))</f>
        <v>-1.8315481283725812</v>
      </c>
      <c r="X1141">
        <f>_xlfn.STDEV.S(HyperP_results[[#This Row],[ROC_AUC Fold 1]:[ROC_AUC Fold 5]])</f>
        <v>1.0606037408834202E-3</v>
      </c>
      <c r="Y1141">
        <v>0.98213586707511236</v>
      </c>
      <c r="Z1141">
        <v>0.98238933082508095</v>
      </c>
      <c r="AA1141">
        <v>0.9817401370219353</v>
      </c>
      <c r="AB1141">
        <v>0.9829715419558851</v>
      </c>
      <c r="AC1141">
        <v>0.9830814311019469</v>
      </c>
      <c r="AD1141">
        <v>0.98049689447071353</v>
      </c>
      <c r="AE1141">
        <v>0.98735141342064381</v>
      </c>
      <c r="AF1141">
        <v>0.97460222058787593</v>
      </c>
      <c r="AG1141">
        <v>0.97804327808471458</v>
      </c>
      <c r="AH1141">
        <v>0.99252035249019854</v>
      </c>
      <c r="AI1141">
        <v>0.98639017820648511</v>
      </c>
      <c r="AJ1141">
        <v>0.97172183326260209</v>
      </c>
      <c r="AK1141">
        <v>0.97700461890334467</v>
      </c>
      <c r="AL1141">
        <v>0.99209535782884395</v>
      </c>
      <c r="AM1141">
        <v>0.98712140983479435</v>
      </c>
      <c r="AN1141">
        <v>0.97308087125967369</v>
      </c>
      <c r="AO1141">
        <v>0.98064278500564361</v>
      </c>
      <c r="AP1141">
        <v>0.99300305680175016</v>
      </c>
      <c r="AQ1141">
        <v>0.98801930919067249</v>
      </c>
      <c r="AR1141">
        <v>0.97473909092323052</v>
      </c>
      <c r="AS1141">
        <v>0.97848021743004809</v>
      </c>
      <c r="AT1141">
        <v>0.99331395353847463</v>
      </c>
      <c r="AU1141">
        <v>0.9855221770020719</v>
      </c>
      <c r="AV1141">
        <v>0.96867509811632935</v>
      </c>
      <c r="AW1141">
        <v>0.97820219212261639</v>
      </c>
      <c r="AX1141">
        <v>0.99253990023383187</v>
      </c>
      <c r="AY1141">
        <v>325.01721224784853</v>
      </c>
      <c r="AZ1141">
        <f>_xlfn.STDEV.S(HyperP_results[[#This Row],[Train Time Fold 1]:[Train Time Fold 5]])</f>
        <v>51.019246283991578</v>
      </c>
      <c r="BA1141">
        <v>353.69042682647705</v>
      </c>
      <c r="BB1141">
        <v>306.42852091789246</v>
      </c>
      <c r="BC1141">
        <v>268.06375861167908</v>
      </c>
      <c r="BD1141">
        <v>298.94351100921631</v>
      </c>
      <c r="BE1141">
        <v>397.95984387397766</v>
      </c>
    </row>
    <row r="1142" spans="1:57" x14ac:dyDescent="0.25">
      <c r="A1142" t="s">
        <v>3</v>
      </c>
      <c r="B114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8.6527314392770463E-2</v>
      </c>
      <c r="C1142">
        <v>72</v>
      </c>
      <c r="D1142">
        <v>0.9</v>
      </c>
      <c r="E1142">
        <v>0.999</v>
      </c>
      <c r="F1142">
        <v>256</v>
      </c>
      <c r="G1142">
        <v>4</v>
      </c>
      <c r="H1142">
        <v>8</v>
      </c>
      <c r="I1142">
        <v>1</v>
      </c>
      <c r="J1142">
        <v>0</v>
      </c>
      <c r="K1142">
        <v>1</v>
      </c>
      <c r="L1142" t="b">
        <v>0</v>
      </c>
      <c r="M114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42">
        <f>STANDARDIZE(HyperP_results[[#This Row],[Nparam]],AVERAGE(M:M),_xlfn.STDEV.S(M:M))</f>
        <v>1.8288378744234739</v>
      </c>
      <c r="O1142">
        <f>STANDARDIZE(HyperP_results[[#This Row],[AvgOACC]],AVERAGE(P:P),_xlfn.STDEV.S(P:P))</f>
        <v>-1.6051662724728044</v>
      </c>
      <c r="P1142">
        <v>0.9195029862016888</v>
      </c>
      <c r="Q1142">
        <f>_xlfn.STDEV.S(HyperP_results[[#This Row],[OACC Fold 1]:[OACC fold 5]])</f>
        <v>8.5134981796813078E-4</v>
      </c>
      <c r="R1142">
        <v>0.92036795496670554</v>
      </c>
      <c r="S1142">
        <v>0.92023065833733786</v>
      </c>
      <c r="T1142">
        <v>0.91954417519049902</v>
      </c>
      <c r="U1142">
        <v>0.91906363698771198</v>
      </c>
      <c r="V1142">
        <v>0.91830850552618937</v>
      </c>
      <c r="W1142">
        <f>STANDARDIZE(HyperP_results[[#This Row],[AvgROCAUC]],AVERAGE(Y:Y),_xlfn.STDEV.S(Y:Y))</f>
        <v>-1.6662018025267162</v>
      </c>
      <c r="X1142">
        <f>_xlfn.STDEV.S(HyperP_results[[#This Row],[ROC_AUC Fold 1]:[ROC_AUC Fold 5]])</f>
        <v>7.6668237388473467E-4</v>
      </c>
      <c r="Y1142">
        <v>0.98322250296432401</v>
      </c>
      <c r="Z1142">
        <v>0.98363202463363253</v>
      </c>
      <c r="AA1142">
        <v>0.98234066204312909</v>
      </c>
      <c r="AB1142">
        <v>0.98325870776435365</v>
      </c>
      <c r="AC1142">
        <v>0.98263141022063305</v>
      </c>
      <c r="AD1142">
        <v>0.98424971015987206</v>
      </c>
      <c r="AE1142">
        <v>0.98843790260030973</v>
      </c>
      <c r="AF1142">
        <v>0.97448675475842905</v>
      </c>
      <c r="AG1142">
        <v>0.9780546396958355</v>
      </c>
      <c r="AH1142">
        <v>0.9941157700969333</v>
      </c>
      <c r="AI1142">
        <v>0.98660801035131884</v>
      </c>
      <c r="AJ1142">
        <v>0.97392409028998295</v>
      </c>
      <c r="AK1142">
        <v>0.9783711311115072</v>
      </c>
      <c r="AL1142">
        <v>0.99300857210928517</v>
      </c>
      <c r="AM1142">
        <v>0.98891824051500432</v>
      </c>
      <c r="AN1142">
        <v>0.97344389612371063</v>
      </c>
      <c r="AO1142">
        <v>0.97895870462781442</v>
      </c>
      <c r="AP1142">
        <v>0.9925101405535911</v>
      </c>
      <c r="AQ1142">
        <v>0.98817336182723636</v>
      </c>
      <c r="AR1142">
        <v>0.97307066893895133</v>
      </c>
      <c r="AS1142">
        <v>0.97816320620210306</v>
      </c>
      <c r="AT1142">
        <v>0.99240315220508024</v>
      </c>
      <c r="AU1142">
        <v>0.98804975708234155</v>
      </c>
      <c r="AV1142">
        <v>0.97670687973408055</v>
      </c>
      <c r="AW1142">
        <v>0.98226697558367493</v>
      </c>
      <c r="AX1142">
        <v>0.99221461199150807</v>
      </c>
      <c r="AY1142">
        <v>859.17734761238103</v>
      </c>
      <c r="AZ1142">
        <f>_xlfn.STDEV.S(HyperP_results[[#This Row],[Train Time Fold 1]:[Train Time Fold 5]])</f>
        <v>45.294642143171544</v>
      </c>
      <c r="BA1142">
        <v>811.32878708839417</v>
      </c>
      <c r="BB1142">
        <v>841.93041706085205</v>
      </c>
      <c r="BC1142">
        <v>840.75234484672546</v>
      </c>
      <c r="BD1142">
        <v>871.00300002098083</v>
      </c>
      <c r="BE1142">
        <v>930.87218904495239</v>
      </c>
    </row>
    <row r="1143" spans="1:57" x14ac:dyDescent="0.25">
      <c r="A1143" t="s">
        <v>11</v>
      </c>
      <c r="B114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8.5788272203625532E-2</v>
      </c>
      <c r="C1143">
        <v>72</v>
      </c>
      <c r="D1143">
        <v>0.9</v>
      </c>
      <c r="E1143">
        <v>0.999</v>
      </c>
      <c r="F1143">
        <v>64</v>
      </c>
      <c r="G1143">
        <v>4</v>
      </c>
      <c r="H1143">
        <v>8</v>
      </c>
      <c r="I1143">
        <v>1</v>
      </c>
      <c r="J1143">
        <v>0</v>
      </c>
      <c r="K1143">
        <v>1</v>
      </c>
      <c r="L1143" t="b">
        <v>0</v>
      </c>
      <c r="M114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143">
        <f>STANDARDIZE(HyperP_results[[#This Row],[Nparam]],AVERAGE(M:M),_xlfn.STDEV.S(M:M))</f>
        <v>-0.71074234081033538</v>
      </c>
      <c r="O1143">
        <f>STANDARDIZE(HyperP_results[[#This Row],[AvgOACC]],AVERAGE(P:P),_xlfn.STDEV.S(P:P))</f>
        <v>-1.7962098765745176</v>
      </c>
      <c r="P1143">
        <v>0.91409349900459935</v>
      </c>
      <c r="Q1143">
        <f>_xlfn.STDEV.S(HyperP_results[[#This Row],[OACC Fold 1]:[OACC fold 5]])</f>
        <v>2.8160874130818614E-3</v>
      </c>
      <c r="R1143">
        <v>0.91618040777098919</v>
      </c>
      <c r="S1143">
        <v>0.91192421226058895</v>
      </c>
      <c r="T1143">
        <v>0.91398366170110523</v>
      </c>
      <c r="U1143">
        <v>0.91755337406466675</v>
      </c>
      <c r="V1143">
        <v>0.91082583922564697</v>
      </c>
      <c r="W1143">
        <f>STANDARDIZE(HyperP_results[[#This Row],[AvgROCAUC]],AVERAGE(Y:Y),_xlfn.STDEV.S(Y:Y))</f>
        <v>-1.8792830185696956</v>
      </c>
      <c r="X1143">
        <f>_xlfn.STDEV.S(HyperP_results[[#This Row],[ROC_AUC Fold 1]:[ROC_AUC Fold 5]])</f>
        <v>1.3303164551545399E-3</v>
      </c>
      <c r="Y1143">
        <v>0.98182215919808269</v>
      </c>
      <c r="Z1143">
        <v>0.97986322452335306</v>
      </c>
      <c r="AA1143">
        <v>0.98235649663524771</v>
      </c>
      <c r="AB1143">
        <v>0.98245365928870221</v>
      </c>
      <c r="AC1143">
        <v>0.98327765347840401</v>
      </c>
      <c r="AD1143">
        <v>0.98115976206470645</v>
      </c>
      <c r="AE1143">
        <v>0.9854349419117493</v>
      </c>
      <c r="AF1143">
        <v>0.9676578656374728</v>
      </c>
      <c r="AG1143">
        <v>0.97607816491415678</v>
      </c>
      <c r="AH1143">
        <v>0.992990891527057</v>
      </c>
      <c r="AI1143">
        <v>0.98570539480316111</v>
      </c>
      <c r="AJ1143">
        <v>0.97074763198766389</v>
      </c>
      <c r="AK1143">
        <v>0.98303451553496113</v>
      </c>
      <c r="AL1143">
        <v>0.99312682087734649</v>
      </c>
      <c r="AM1143">
        <v>0.9878896380144</v>
      </c>
      <c r="AN1143">
        <v>0.9725059121615367</v>
      </c>
      <c r="AO1143">
        <v>0.97989975049010869</v>
      </c>
      <c r="AP1143">
        <v>0.99091973555709001</v>
      </c>
      <c r="AQ1143">
        <v>0.98719562476238198</v>
      </c>
      <c r="AR1143">
        <v>0.97294303809187344</v>
      </c>
      <c r="AS1143">
        <v>0.98261784886829451</v>
      </c>
      <c r="AT1143">
        <v>0.9926047912740481</v>
      </c>
      <c r="AU1143">
        <v>0.98650544040266452</v>
      </c>
      <c r="AV1143">
        <v>0.97096176962678404</v>
      </c>
      <c r="AW1143">
        <v>0.9770816996376166</v>
      </c>
      <c r="AX1143">
        <v>0.99153582700686382</v>
      </c>
      <c r="AY1143">
        <v>581.44530763626096</v>
      </c>
      <c r="AZ1143">
        <f>_xlfn.STDEV.S(HyperP_results[[#This Row],[Train Time Fold 1]:[Train Time Fold 5]])</f>
        <v>44.342972690047105</v>
      </c>
      <c r="BA1143">
        <v>640.46316599845886</v>
      </c>
      <c r="BB1143">
        <v>527.12892365455627</v>
      </c>
      <c r="BC1143">
        <v>549.06587386131287</v>
      </c>
      <c r="BD1143">
        <v>595.70694780349731</v>
      </c>
      <c r="BE1143">
        <v>594.86162686347961</v>
      </c>
    </row>
    <row r="1144" spans="1:57" x14ac:dyDescent="0.25">
      <c r="A1144" t="s">
        <v>6</v>
      </c>
      <c r="B114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8.5653506447682423E-2</v>
      </c>
      <c r="C1144">
        <v>80</v>
      </c>
      <c r="D1144">
        <v>0.85</v>
      </c>
      <c r="E1144">
        <v>0.999</v>
      </c>
      <c r="F1144">
        <v>128</v>
      </c>
      <c r="G1144">
        <v>5</v>
      </c>
      <c r="H1144">
        <v>1</v>
      </c>
      <c r="I1144">
        <v>1</v>
      </c>
      <c r="J1144">
        <v>0</v>
      </c>
      <c r="K1144">
        <v>1</v>
      </c>
      <c r="L1144" t="b">
        <v>0</v>
      </c>
      <c r="M114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44">
        <f>STANDARDIZE(HyperP_results[[#This Row],[Nparam]],AVERAGE(M:M),_xlfn.STDEV.S(M:M))</f>
        <v>-3.0252805146426913E-2</v>
      </c>
      <c r="O1144">
        <f>STANDARDIZE(HyperP_results[[#This Row],[AvgOACC]],AVERAGE(P:P),_xlfn.STDEV.S(P:P))</f>
        <v>-1.730750773646264</v>
      </c>
      <c r="P1144">
        <v>0.91594700350106406</v>
      </c>
      <c r="Q1144">
        <f>_xlfn.STDEV.S(HyperP_results[[#This Row],[OACC Fold 1]:[OACC fold 5]])</f>
        <v>2.5647289661586718E-3</v>
      </c>
      <c r="R1144">
        <v>0.91727878080593117</v>
      </c>
      <c r="S1144">
        <v>0.91865174709960873</v>
      </c>
      <c r="T1144">
        <v>0.91192421226058895</v>
      </c>
      <c r="U1144">
        <v>0.91666094597377634</v>
      </c>
      <c r="V1144">
        <v>0.915219331365415</v>
      </c>
      <c r="W1144">
        <f>STANDARDIZE(HyperP_results[[#This Row],[AvgROCAUC]],AVERAGE(Y:Y),_xlfn.STDEV.S(Y:Y))</f>
        <v>-1.83925653083744</v>
      </c>
      <c r="X1144">
        <f>_xlfn.STDEV.S(HyperP_results[[#This Row],[ROC_AUC Fold 1]:[ROC_AUC Fold 5]])</f>
        <v>1.409486183197108E-3</v>
      </c>
      <c r="Y1144">
        <v>0.98208520839416524</v>
      </c>
      <c r="Z1144">
        <v>0.9830352211527903</v>
      </c>
      <c r="AA1144">
        <v>0.98369718945704143</v>
      </c>
      <c r="AB1144">
        <v>0.98027324090824852</v>
      </c>
      <c r="AC1144">
        <v>0.98104645503178711</v>
      </c>
      <c r="AD1144">
        <v>0.98237393542095897</v>
      </c>
      <c r="AE1144">
        <v>0.98734924339352126</v>
      </c>
      <c r="AF1144">
        <v>0.97463014272880044</v>
      </c>
      <c r="AG1144">
        <v>0.979587640349314</v>
      </c>
      <c r="AH1144">
        <v>0.99312604528722426</v>
      </c>
      <c r="AI1144">
        <v>0.98794527750981975</v>
      </c>
      <c r="AJ1144">
        <v>0.97640149520472408</v>
      </c>
      <c r="AK1144">
        <v>0.97935825461890336</v>
      </c>
      <c r="AL1144">
        <v>0.99336102036866247</v>
      </c>
      <c r="AM1144">
        <v>0.98494271224842389</v>
      </c>
      <c r="AN1144">
        <v>0.971252285801258</v>
      </c>
      <c r="AO1144">
        <v>0.97215488177983722</v>
      </c>
      <c r="AP1144">
        <v>0.9935606917367652</v>
      </c>
      <c r="AQ1144">
        <v>0.98553951792992156</v>
      </c>
      <c r="AR1144">
        <v>0.97232086317188127</v>
      </c>
      <c r="AS1144">
        <v>0.97550934176914383</v>
      </c>
      <c r="AT1144">
        <v>0.99203468944595929</v>
      </c>
      <c r="AU1144">
        <v>0.98672708215066873</v>
      </c>
      <c r="AV1144">
        <v>0.97202394045844154</v>
      </c>
      <c r="AW1144">
        <v>0.98041258242737472</v>
      </c>
      <c r="AX1144">
        <v>0.99247654601107949</v>
      </c>
      <c r="AY1144">
        <v>521.20681314468379</v>
      </c>
      <c r="AZ1144">
        <f>_xlfn.STDEV.S(HyperP_results[[#This Row],[Train Time Fold 1]:[Train Time Fold 5]])</f>
        <v>33.802420728696447</v>
      </c>
      <c r="BA1144">
        <v>508.23904943466187</v>
      </c>
      <c r="BB1144">
        <v>467.74982619285583</v>
      </c>
      <c r="BC1144">
        <v>536.3718888759613</v>
      </c>
      <c r="BD1144">
        <v>546.1864275932312</v>
      </c>
      <c r="BE1144">
        <v>547.48687362670898</v>
      </c>
    </row>
    <row r="1145" spans="1:57" x14ac:dyDescent="0.25">
      <c r="A1145" t="s">
        <v>7</v>
      </c>
      <c r="B114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8.5542742411281028E-2</v>
      </c>
      <c r="C1145">
        <v>16</v>
      </c>
      <c r="D1145">
        <v>0.85</v>
      </c>
      <c r="E1145">
        <v>0.999</v>
      </c>
      <c r="F1145">
        <v>256</v>
      </c>
      <c r="G1145">
        <v>1</v>
      </c>
      <c r="H1145">
        <v>16</v>
      </c>
      <c r="I1145">
        <v>1</v>
      </c>
      <c r="J1145">
        <v>0</v>
      </c>
      <c r="K1145">
        <v>1</v>
      </c>
      <c r="L1145" t="b">
        <v>0</v>
      </c>
      <c r="M114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45">
        <f>STANDARDIZE(HyperP_results[[#This Row],[Nparam]],AVERAGE(M:M),_xlfn.STDEV.S(M:M))</f>
        <v>-0.20584911738314365</v>
      </c>
      <c r="O1145">
        <f>STANDARDIZE(HyperP_results[[#This Row],[AvgOACC]],AVERAGE(P:P),_xlfn.STDEV.S(P:P))</f>
        <v>-1.7981494055501661</v>
      </c>
      <c r="P1145">
        <v>0.91403858035285235</v>
      </c>
      <c r="Q1145">
        <f>_xlfn.STDEV.S(HyperP_results[[#This Row],[OACC Fold 1]:[OACC fold 5]])</f>
        <v>2.4700995341766711E-3</v>
      </c>
      <c r="R1145">
        <v>0.91151232237248581</v>
      </c>
      <c r="S1145">
        <v>0.91556257293883436</v>
      </c>
      <c r="T1145">
        <v>0.91309123361021483</v>
      </c>
      <c r="U1145">
        <v>0.91755337406466675</v>
      </c>
      <c r="V1145">
        <v>0.91247339877806</v>
      </c>
      <c r="W1145">
        <f>STANDARDIZE(HyperP_results[[#This Row],[AvgROCAUC]],AVERAGE(Y:Y),_xlfn.STDEV.S(Y:Y))</f>
        <v>-1.8013439873196215</v>
      </c>
      <c r="X1145">
        <f>_xlfn.STDEV.S(HyperP_results[[#This Row],[ROC_AUC Fold 1]:[ROC_AUC Fold 5]])</f>
        <v>1.1819286693119573E-3</v>
      </c>
      <c r="Y1145">
        <v>0.98233436500666937</v>
      </c>
      <c r="Z1145">
        <v>0.98197792109886206</v>
      </c>
      <c r="AA1145">
        <v>0.98402126745523122</v>
      </c>
      <c r="AB1145">
        <v>0.98187776634359369</v>
      </c>
      <c r="AC1145">
        <v>0.98290362379390439</v>
      </c>
      <c r="AD1145">
        <v>0.98089124634175562</v>
      </c>
      <c r="AE1145">
        <v>0.98691789986896894</v>
      </c>
      <c r="AF1145">
        <v>0.9707952181296905</v>
      </c>
      <c r="AG1145">
        <v>0.97947068258777392</v>
      </c>
      <c r="AH1145">
        <v>0.99258731177074067</v>
      </c>
      <c r="AI1145">
        <v>0.98793846844693756</v>
      </c>
      <c r="AJ1145">
        <v>0.9756006778340417</v>
      </c>
      <c r="AK1145">
        <v>0.98097435097724706</v>
      </c>
      <c r="AL1145">
        <v>0.99352890690453866</v>
      </c>
      <c r="AM1145">
        <v>0.98710648969275694</v>
      </c>
      <c r="AN1145">
        <v>0.97261985967828068</v>
      </c>
      <c r="AO1145">
        <v>0.97733377146082101</v>
      </c>
      <c r="AP1145">
        <v>0.99272329857215025</v>
      </c>
      <c r="AQ1145">
        <v>0.98659458511685449</v>
      </c>
      <c r="AR1145">
        <v>0.97372498764982229</v>
      </c>
      <c r="AS1145">
        <v>0.98124591576070819</v>
      </c>
      <c r="AT1145">
        <v>0.99400886792510279</v>
      </c>
      <c r="AU1145">
        <v>0.98528912573368621</v>
      </c>
      <c r="AV1145">
        <v>0.97013130812637982</v>
      </c>
      <c r="AW1145">
        <v>0.97636539832471925</v>
      </c>
      <c r="AX1145">
        <v>0.9934105288714572</v>
      </c>
      <c r="AY1145">
        <v>335.93086676597596</v>
      </c>
      <c r="AZ1145">
        <f>_xlfn.STDEV.S(HyperP_results[[#This Row],[Train Time Fold 1]:[Train Time Fold 5]])</f>
        <v>22.772838459500157</v>
      </c>
      <c r="BA1145">
        <v>345.34831857681274</v>
      </c>
      <c r="BB1145">
        <v>363.70096826553345</v>
      </c>
      <c r="BC1145">
        <v>345.38671517372131</v>
      </c>
      <c r="BD1145">
        <v>316.92919015884399</v>
      </c>
      <c r="BE1145">
        <v>308.28914165496826</v>
      </c>
    </row>
    <row r="1146" spans="1:57" x14ac:dyDescent="0.25">
      <c r="A1146" t="s">
        <v>2</v>
      </c>
      <c r="B114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8.5224354653387721E-2</v>
      </c>
      <c r="C1146">
        <v>92</v>
      </c>
      <c r="D1146">
        <v>0.9</v>
      </c>
      <c r="E1146">
        <v>0.999</v>
      </c>
      <c r="F1146">
        <v>128</v>
      </c>
      <c r="G1146">
        <v>5</v>
      </c>
      <c r="H1146">
        <v>8</v>
      </c>
      <c r="I1146">
        <v>1</v>
      </c>
      <c r="J1146">
        <v>0</v>
      </c>
      <c r="K1146">
        <v>1</v>
      </c>
      <c r="L1146" t="b">
        <v>0</v>
      </c>
      <c r="M114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46">
        <f>STANDARDIZE(HyperP_results[[#This Row],[Nparam]],AVERAGE(M:M),_xlfn.STDEV.S(M:M))</f>
        <v>-3.0252805146426913E-2</v>
      </c>
      <c r="O1146">
        <f>STANDARDIZE(HyperP_results[[#This Row],[AvgOACC]],AVERAGE(P:P),_xlfn.STDEV.S(P:P))</f>
        <v>-1.8097865794040808</v>
      </c>
      <c r="P1146">
        <v>0.91370906844236965</v>
      </c>
      <c r="Q1146">
        <f>_xlfn.STDEV.S(HyperP_results[[#This Row],[OACC Fold 1]:[OACC fold 5]])</f>
        <v>2.6605096965848676E-3</v>
      </c>
      <c r="R1146">
        <v>0.91384636507173744</v>
      </c>
      <c r="S1146">
        <v>0.91535662799478268</v>
      </c>
      <c r="T1146">
        <v>0.91315988192489872</v>
      </c>
      <c r="U1146">
        <v>0.91659229765909245</v>
      </c>
      <c r="V1146">
        <v>0.90959016956133731</v>
      </c>
      <c r="W1146">
        <f>STANDARDIZE(HyperP_results[[#This Row],[AvgROCAUC]],AVERAGE(Y:Y),_xlfn.STDEV.S(Y:Y))</f>
        <v>-1.7653972741071005</v>
      </c>
      <c r="X1146">
        <f>_xlfn.STDEV.S(HyperP_results[[#This Row],[ROC_AUC Fold 1]:[ROC_AUC Fold 5]])</f>
        <v>1.3566520140570646E-3</v>
      </c>
      <c r="Y1146">
        <v>0.98257060242214322</v>
      </c>
      <c r="Z1146">
        <v>0.98195330407394421</v>
      </c>
      <c r="AA1146">
        <v>0.98472172476995079</v>
      </c>
      <c r="AB1146">
        <v>0.98171901061908351</v>
      </c>
      <c r="AC1146">
        <v>0.98306486203545351</v>
      </c>
      <c r="AD1146">
        <v>0.98139411061228399</v>
      </c>
      <c r="AE1146">
        <v>0.98547609527055613</v>
      </c>
      <c r="AF1146">
        <v>0.969057324081254</v>
      </c>
      <c r="AG1146">
        <v>0.98241980039208698</v>
      </c>
      <c r="AH1146">
        <v>0.99288615813501258</v>
      </c>
      <c r="AI1146">
        <v>0.98769259955168198</v>
      </c>
      <c r="AJ1146">
        <v>0.97508282210633668</v>
      </c>
      <c r="AK1146">
        <v>0.98530290203766413</v>
      </c>
      <c r="AL1146">
        <v>0.99289853885140611</v>
      </c>
      <c r="AM1146">
        <v>0.98654671914081604</v>
      </c>
      <c r="AN1146">
        <v>0.97318341291513843</v>
      </c>
      <c r="AO1146">
        <v>0.97608818986514578</v>
      </c>
      <c r="AP1146">
        <v>0.9923564444443933</v>
      </c>
      <c r="AQ1146">
        <v>0.98743122219592461</v>
      </c>
      <c r="AR1146">
        <v>0.97480211941640504</v>
      </c>
      <c r="AS1146">
        <v>0.97885128913443831</v>
      </c>
      <c r="AT1146">
        <v>0.99393063386223035</v>
      </c>
      <c r="AU1146">
        <v>0.98603652165291644</v>
      </c>
      <c r="AV1146">
        <v>0.96857485244592778</v>
      </c>
      <c r="AW1146">
        <v>0.97881371413295315</v>
      </c>
      <c r="AX1146">
        <v>0.99235206379648144</v>
      </c>
      <c r="AY1146">
        <v>620.85105285644534</v>
      </c>
      <c r="AZ1146">
        <f>_xlfn.STDEV.S(HyperP_results[[#This Row],[Train Time Fold 1]:[Train Time Fold 5]])</f>
        <v>21.92415415044837</v>
      </c>
      <c r="BA1146">
        <v>609.07708168029785</v>
      </c>
      <c r="BB1146">
        <v>590.09213161468506</v>
      </c>
      <c r="BC1146">
        <v>629.04144644737244</v>
      </c>
      <c r="BD1146">
        <v>647.5394012928009</v>
      </c>
      <c r="BE1146">
        <v>628.50520324707031</v>
      </c>
    </row>
    <row r="1147" spans="1:57" x14ac:dyDescent="0.25">
      <c r="A1147" t="s">
        <v>3</v>
      </c>
      <c r="B114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8.4852104322595559E-2</v>
      </c>
      <c r="C1147">
        <v>32</v>
      </c>
      <c r="D1147">
        <v>0.9</v>
      </c>
      <c r="E1147">
        <v>0.999</v>
      </c>
      <c r="F1147">
        <v>256</v>
      </c>
      <c r="G1147">
        <v>2</v>
      </c>
      <c r="H1147">
        <v>8</v>
      </c>
      <c r="I1147">
        <v>1</v>
      </c>
      <c r="J1147">
        <v>0</v>
      </c>
      <c r="K1147">
        <v>1</v>
      </c>
      <c r="L1147" t="b">
        <v>0</v>
      </c>
      <c r="M114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47">
        <f>STANDARDIZE(HyperP_results[[#This Row],[Nparam]],AVERAGE(M:M),_xlfn.STDEV.S(M:M))</f>
        <v>0.47159186523651059</v>
      </c>
      <c r="O1147">
        <f>STANDARDIZE(HyperP_results[[#This Row],[AvgOACC]],AVERAGE(P:P),_xlfn.STDEV.S(P:P))</f>
        <v>-1.6740195511084461</v>
      </c>
      <c r="P1147">
        <v>0.91755337406466675</v>
      </c>
      <c r="Q1147">
        <f>_xlfn.STDEV.S(HyperP_results[[#This Row],[OACC Fold 1]:[OACC fold 5]])</f>
        <v>2.4026910139356285E-3</v>
      </c>
      <c r="R1147">
        <v>0.91872039541429262</v>
      </c>
      <c r="S1147">
        <v>0.91920093361707966</v>
      </c>
      <c r="T1147">
        <v>0.91913228530239588</v>
      </c>
      <c r="U1147">
        <v>0.91721013249124739</v>
      </c>
      <c r="V1147">
        <v>0.91350312349831808</v>
      </c>
      <c r="W1147">
        <f>STANDARDIZE(HyperP_results[[#This Row],[AvgROCAUC]],AVERAGE(Y:Y),_xlfn.STDEV.S(Y:Y))</f>
        <v>-1.8240892198722265</v>
      </c>
      <c r="X1147">
        <f>_xlfn.STDEV.S(HyperP_results[[#This Row],[ROC_AUC Fold 1]:[ROC_AUC Fold 5]])</f>
        <v>1.7081872372182113E-3</v>
      </c>
      <c r="Y1147">
        <v>0.98218488611215093</v>
      </c>
      <c r="Z1147">
        <v>0.98338177635866419</v>
      </c>
      <c r="AA1147">
        <v>0.98377089977876153</v>
      </c>
      <c r="AB1147">
        <v>0.98291788923503465</v>
      </c>
      <c r="AC1147">
        <v>0.98113599331637957</v>
      </c>
      <c r="AD1147">
        <v>0.97971787187191473</v>
      </c>
      <c r="AE1147">
        <v>0.98733606891774695</v>
      </c>
      <c r="AF1147">
        <v>0.97366312566518765</v>
      </c>
      <c r="AG1147">
        <v>0.98129006267450836</v>
      </c>
      <c r="AH1147">
        <v>0.99372369492742796</v>
      </c>
      <c r="AI1147">
        <v>0.98868239232277189</v>
      </c>
      <c r="AJ1147">
        <v>0.97449712372322861</v>
      </c>
      <c r="AK1147">
        <v>0.98122059347709845</v>
      </c>
      <c r="AL1147">
        <v>0.99241257418878581</v>
      </c>
      <c r="AM1147">
        <v>0.98722975687787673</v>
      </c>
      <c r="AN1147">
        <v>0.97579820661347383</v>
      </c>
      <c r="AO1147">
        <v>0.9772132864017109</v>
      </c>
      <c r="AP1147">
        <v>0.99291695193541618</v>
      </c>
      <c r="AQ1147">
        <v>0.98544760522557939</v>
      </c>
      <c r="AR1147">
        <v>0.972239485314213</v>
      </c>
      <c r="AS1147">
        <v>0.97548728687696784</v>
      </c>
      <c r="AT1147">
        <v>0.99357696476654922</v>
      </c>
      <c r="AU1147">
        <v>0.98498547624958344</v>
      </c>
      <c r="AV1147">
        <v>0.96921717278324504</v>
      </c>
      <c r="AW1147">
        <v>0.97400723281649149</v>
      </c>
      <c r="AX1147">
        <v>0.99189789832886743</v>
      </c>
      <c r="AY1147">
        <v>504.05573601722716</v>
      </c>
      <c r="AZ1147">
        <f>_xlfn.STDEV.S(HyperP_results[[#This Row],[Train Time Fold 1]:[Train Time Fold 5]])</f>
        <v>33.47530932107091</v>
      </c>
      <c r="BA1147">
        <v>498.21327900886536</v>
      </c>
      <c r="BB1147">
        <v>556.3132381439209</v>
      </c>
      <c r="BC1147">
        <v>483.45033168792725</v>
      </c>
      <c r="BD1147">
        <v>513.05699968338013</v>
      </c>
      <c r="BE1147">
        <v>469.24483156204224</v>
      </c>
    </row>
    <row r="1148" spans="1:57" x14ac:dyDescent="0.25">
      <c r="A1148" t="s">
        <v>2</v>
      </c>
      <c r="B114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8.436425739504412E-2</v>
      </c>
      <c r="C1148">
        <v>72</v>
      </c>
      <c r="D1148">
        <v>0.9</v>
      </c>
      <c r="E1148">
        <v>0.999</v>
      </c>
      <c r="F1148">
        <v>128</v>
      </c>
      <c r="G1148">
        <v>4</v>
      </c>
      <c r="H1148">
        <v>8</v>
      </c>
      <c r="I1148">
        <v>1</v>
      </c>
      <c r="J1148">
        <v>0</v>
      </c>
      <c r="K1148">
        <v>1</v>
      </c>
      <c r="L1148" t="b">
        <v>0</v>
      </c>
      <c r="M114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48">
        <f>STANDARDIZE(HyperP_results[[#This Row],[Nparam]],AVERAGE(M:M),_xlfn.STDEV.S(M:M))</f>
        <v>-0.20150874641974281</v>
      </c>
      <c r="O1148">
        <f>STANDARDIZE(HyperP_results[[#This Row],[AvgOACC]],AVERAGE(P:P),_xlfn.STDEV.S(P:P))</f>
        <v>-1.7288112446706114</v>
      </c>
      <c r="P1148">
        <v>0.91600192215281118</v>
      </c>
      <c r="Q1148">
        <f>_xlfn.STDEV.S(HyperP_results[[#This Row],[OACC Fold 1]:[OACC fold 5]])</f>
        <v>2.7371659330385828E-3</v>
      </c>
      <c r="R1148">
        <v>0.91727878080593117</v>
      </c>
      <c r="S1148">
        <v>0.91782796732340222</v>
      </c>
      <c r="T1148">
        <v>0.91116908079906633</v>
      </c>
      <c r="U1148">
        <v>0.91714148417656349</v>
      </c>
      <c r="V1148">
        <v>0.91659229765909245</v>
      </c>
      <c r="W1148">
        <f>STANDARDIZE(HyperP_results[[#This Row],[AvgROCAUC]],AVERAGE(Y:Y),_xlfn.STDEV.S(Y:Y))</f>
        <v>-1.8767630685465708</v>
      </c>
      <c r="X1148">
        <f>_xlfn.STDEV.S(HyperP_results[[#This Row],[ROC_AUC Fold 1]:[ROC_AUC Fold 5]])</f>
        <v>1.6327398395625608E-3</v>
      </c>
      <c r="Y1148">
        <v>0.98183872000232275</v>
      </c>
      <c r="Z1148">
        <v>0.98258877393043986</v>
      </c>
      <c r="AA1148">
        <v>0.98266056195174267</v>
      </c>
      <c r="AB1148">
        <v>0.97893040798579778</v>
      </c>
      <c r="AC1148">
        <v>0.98269937237042149</v>
      </c>
      <c r="AD1148">
        <v>0.98231448377321262</v>
      </c>
      <c r="AE1148">
        <v>0.98721466313366979</v>
      </c>
      <c r="AF1148">
        <v>0.97282379499667837</v>
      </c>
      <c r="AG1148">
        <v>0.978264421077645</v>
      </c>
      <c r="AH1148">
        <v>0.99242607520202242</v>
      </c>
      <c r="AI1148">
        <v>0.98677127354744665</v>
      </c>
      <c r="AJ1148">
        <v>0.97404588859436092</v>
      </c>
      <c r="AK1148">
        <v>0.97920275649022748</v>
      </c>
      <c r="AL1148">
        <v>0.99231467748003988</v>
      </c>
      <c r="AM1148">
        <v>0.98641280435594847</v>
      </c>
      <c r="AN1148">
        <v>0.96846581167145507</v>
      </c>
      <c r="AO1148">
        <v>0.97097331135270004</v>
      </c>
      <c r="AP1148">
        <v>0.99066195238094967</v>
      </c>
      <c r="AQ1148">
        <v>0.98739811240431874</v>
      </c>
      <c r="AR1148">
        <v>0.97410273274067283</v>
      </c>
      <c r="AS1148">
        <v>0.97819246420721206</v>
      </c>
      <c r="AT1148">
        <v>0.99289619771825988</v>
      </c>
      <c r="AU1148">
        <v>0.98638640718157466</v>
      </c>
      <c r="AV1148">
        <v>0.97315915694391075</v>
      </c>
      <c r="AW1148">
        <v>0.97958919978613435</v>
      </c>
      <c r="AX1148">
        <v>0.99187224640371774</v>
      </c>
      <c r="AY1148">
        <v>579.24833645820615</v>
      </c>
      <c r="AZ1148">
        <f>_xlfn.STDEV.S(HyperP_results[[#This Row],[Train Time Fold 1]:[Train Time Fold 5]])</f>
        <v>36.564609792043818</v>
      </c>
      <c r="BA1148">
        <v>537.03317999839783</v>
      </c>
      <c r="BB1148">
        <v>584.80535507202148</v>
      </c>
      <c r="BC1148">
        <v>632.82712697982788</v>
      </c>
      <c r="BD1148">
        <v>554.64734983444214</v>
      </c>
      <c r="BE1148">
        <v>586.92867040634155</v>
      </c>
    </row>
    <row r="1149" spans="1:57" x14ac:dyDescent="0.25">
      <c r="A1149" t="s">
        <v>10</v>
      </c>
      <c r="B114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8.4051085189122077E-2</v>
      </c>
      <c r="C1149">
        <v>52</v>
      </c>
      <c r="D1149">
        <v>0.9</v>
      </c>
      <c r="E1149">
        <v>0.9</v>
      </c>
      <c r="F1149">
        <v>256</v>
      </c>
      <c r="G1149">
        <v>3</v>
      </c>
      <c r="H1149">
        <v>8</v>
      </c>
      <c r="I1149">
        <v>1</v>
      </c>
      <c r="J1149">
        <v>0</v>
      </c>
      <c r="K1149">
        <v>1</v>
      </c>
      <c r="L1149" t="b">
        <v>0</v>
      </c>
      <c r="M114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49">
        <f>STANDARDIZE(HyperP_results[[#This Row],[Nparam]],AVERAGE(M:M),_xlfn.STDEV.S(M:M))</f>
        <v>1.1502148698299923</v>
      </c>
      <c r="O1149">
        <f>STANDARDIZE(HyperP_results[[#This Row],[AvgOACC]],AVERAGE(P:P),_xlfn.STDEV.S(P:P))</f>
        <v>-1.6289255024245428</v>
      </c>
      <c r="P1149">
        <v>0.91883023271778674</v>
      </c>
      <c r="Q1149">
        <f>_xlfn.STDEV.S(HyperP_results[[#This Row],[OACC Fold 1]:[OACC fold 5]])</f>
        <v>2.8123196223274181E-3</v>
      </c>
      <c r="R1149">
        <v>0.91501338642136332</v>
      </c>
      <c r="S1149">
        <v>0.91693553923251181</v>
      </c>
      <c r="T1149">
        <v>0.91968147181986681</v>
      </c>
      <c r="U1149">
        <v>0.92057389991075722</v>
      </c>
      <c r="V1149">
        <v>0.92194686620443467</v>
      </c>
      <c r="W1149">
        <f>STANDARDIZE(HyperP_results[[#This Row],[AvgROCAUC]],AVERAGE(Y:Y),_xlfn.STDEV.S(Y:Y))</f>
        <v>-1.772322902854103</v>
      </c>
      <c r="X1149">
        <f>_xlfn.STDEV.S(HyperP_results[[#This Row],[ROC_AUC Fold 1]:[ROC_AUC Fold 5]])</f>
        <v>1.7759375058542042E-3</v>
      </c>
      <c r="Y1149">
        <v>0.98252508803460936</v>
      </c>
      <c r="Z1149">
        <v>0.98179143423674642</v>
      </c>
      <c r="AA1149">
        <v>0.98044612754500349</v>
      </c>
      <c r="AB1149">
        <v>0.98185208919960365</v>
      </c>
      <c r="AC1149">
        <v>0.98348437221753304</v>
      </c>
      <c r="AD1149">
        <v>0.98505141697415999</v>
      </c>
      <c r="AE1149">
        <v>0.98689310369238314</v>
      </c>
      <c r="AF1149">
        <v>0.97166980327851837</v>
      </c>
      <c r="AG1149">
        <v>0.97856457553614917</v>
      </c>
      <c r="AH1149">
        <v>0.99094948087455081</v>
      </c>
      <c r="AI1149">
        <v>0.98616730195416247</v>
      </c>
      <c r="AJ1149">
        <v>0.97233952730852036</v>
      </c>
      <c r="AK1149">
        <v>0.97252844115725057</v>
      </c>
      <c r="AL1149">
        <v>0.99330975960670342</v>
      </c>
      <c r="AM1149">
        <v>0.98755161530067781</v>
      </c>
      <c r="AN1149">
        <v>0.97494417423415947</v>
      </c>
      <c r="AO1149">
        <v>0.97317152319847922</v>
      </c>
      <c r="AP1149">
        <v>0.99359757535590543</v>
      </c>
      <c r="AQ1149">
        <v>0.98774531674390997</v>
      </c>
      <c r="AR1149">
        <v>0.97589400844181862</v>
      </c>
      <c r="AS1149">
        <v>0.97978494623655898</v>
      </c>
      <c r="AT1149">
        <v>0.99257767434533439</v>
      </c>
      <c r="AU1149">
        <v>0.98918549141083956</v>
      </c>
      <c r="AV1149">
        <v>0.97735551403032028</v>
      </c>
      <c r="AW1149">
        <v>0.98124160874472766</v>
      </c>
      <c r="AX1149">
        <v>0.99332018698501179</v>
      </c>
      <c r="AY1149">
        <v>755.95901584625244</v>
      </c>
      <c r="AZ1149">
        <f>_xlfn.STDEV.S(HyperP_results[[#This Row],[Train Time Fold 1]:[Train Time Fold 5]])</f>
        <v>70.785287713138246</v>
      </c>
      <c r="BA1149">
        <v>709.52514719963074</v>
      </c>
      <c r="BB1149">
        <v>755.4910933971405</v>
      </c>
      <c r="BC1149">
        <v>756.11819934844971</v>
      </c>
      <c r="BD1149">
        <v>870.96394801139832</v>
      </c>
      <c r="BE1149">
        <v>687.69669127464294</v>
      </c>
    </row>
    <row r="1150" spans="1:57" x14ac:dyDescent="0.25">
      <c r="A1150" t="s">
        <v>9</v>
      </c>
      <c r="B115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8.2964363904579341E-2</v>
      </c>
      <c r="C1150">
        <v>88</v>
      </c>
      <c r="D1150">
        <v>0.9</v>
      </c>
      <c r="E1150">
        <v>0.9</v>
      </c>
      <c r="F1150">
        <v>128</v>
      </c>
      <c r="G1150">
        <v>5</v>
      </c>
      <c r="H1150">
        <v>4</v>
      </c>
      <c r="I1150">
        <v>1</v>
      </c>
      <c r="J1150">
        <v>0</v>
      </c>
      <c r="K1150">
        <v>1</v>
      </c>
      <c r="L1150" t="b">
        <v>0</v>
      </c>
      <c r="M115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50">
        <f>STANDARDIZE(HyperP_results[[#This Row],[Nparam]],AVERAGE(M:M),_xlfn.STDEV.S(M:M))</f>
        <v>-3.0252805146426913E-2</v>
      </c>
      <c r="O1150">
        <f>STANDARDIZE(HyperP_results[[#This Row],[AvgOACC]],AVERAGE(P:P),_xlfn.STDEV.S(P:P))</f>
        <v>-1.7326903026219125</v>
      </c>
      <c r="P1150">
        <v>0.91589208484931706</v>
      </c>
      <c r="Q1150">
        <f>_xlfn.STDEV.S(HyperP_results[[#This Row],[OACC Fold 1]:[OACC fold 5]])</f>
        <v>2.5742660346953542E-3</v>
      </c>
      <c r="R1150">
        <v>0.91583716619756983</v>
      </c>
      <c r="S1150">
        <v>0.91247339877806</v>
      </c>
      <c r="T1150">
        <v>0.91961282350518292</v>
      </c>
      <c r="U1150">
        <v>0.91508203473604721</v>
      </c>
      <c r="V1150">
        <v>0.91645500102972477</v>
      </c>
      <c r="W1150">
        <f>STANDARDIZE(HyperP_results[[#This Row],[AvgROCAUC]],AVERAGE(Y:Y),_xlfn.STDEV.S(Y:Y))</f>
        <v>-1.8575155386778437</v>
      </c>
      <c r="X1150">
        <f>_xlfn.STDEV.S(HyperP_results[[#This Row],[ROC_AUC Fold 1]:[ROC_AUC Fold 5]])</f>
        <v>1.0479525881951102E-3</v>
      </c>
      <c r="Y1150">
        <v>0.98196521242135315</v>
      </c>
      <c r="Z1150">
        <v>0.98213637290259037</v>
      </c>
      <c r="AA1150">
        <v>0.98188146647591112</v>
      </c>
      <c r="AB1150">
        <v>0.98091338442634424</v>
      </c>
      <c r="AC1150">
        <v>0.98126735126658549</v>
      </c>
      <c r="AD1150">
        <v>0.9836274870353342</v>
      </c>
      <c r="AE1150">
        <v>0.98668752014508521</v>
      </c>
      <c r="AF1150">
        <v>0.972826609429981</v>
      </c>
      <c r="AG1150">
        <v>0.97945315748826711</v>
      </c>
      <c r="AH1150">
        <v>0.99319070652295993</v>
      </c>
      <c r="AI1150">
        <v>0.98712230677933821</v>
      </c>
      <c r="AJ1150">
        <v>0.97216943925379007</v>
      </c>
      <c r="AK1150">
        <v>0.97593246895978158</v>
      </c>
      <c r="AL1150">
        <v>0.99253982841993149</v>
      </c>
      <c r="AM1150">
        <v>0.9861326008093334</v>
      </c>
      <c r="AN1150">
        <v>0.97148408771255457</v>
      </c>
      <c r="AO1150">
        <v>0.97612272025188607</v>
      </c>
      <c r="AP1150">
        <v>0.99111099033608963</v>
      </c>
      <c r="AQ1150">
        <v>0.98616941411389492</v>
      </c>
      <c r="AR1150">
        <v>0.96923865135318688</v>
      </c>
      <c r="AS1150">
        <v>0.98013700766351797</v>
      </c>
      <c r="AT1150">
        <v>0.99134066555169364</v>
      </c>
      <c r="AU1150">
        <v>0.98757850434786654</v>
      </c>
      <c r="AV1150">
        <v>0.97416946443556163</v>
      </c>
      <c r="AW1150">
        <v>0.9816163933939287</v>
      </c>
      <c r="AX1150">
        <v>0.99290329293159907</v>
      </c>
      <c r="AY1150">
        <v>547.46930785179143</v>
      </c>
      <c r="AZ1150">
        <f>_xlfn.STDEV.S(HyperP_results[[#This Row],[Train Time Fold 1]:[Train Time Fold 5]])</f>
        <v>32.079986184479289</v>
      </c>
      <c r="BA1150">
        <v>525.34030961990356</v>
      </c>
      <c r="BB1150">
        <v>572.17573380470276</v>
      </c>
      <c r="BC1150">
        <v>587.76420998573303</v>
      </c>
      <c r="BD1150">
        <v>541.42314839363098</v>
      </c>
      <c r="BE1150">
        <v>510.64313745498657</v>
      </c>
    </row>
    <row r="1151" spans="1:57" x14ac:dyDescent="0.25">
      <c r="A1151" t="s">
        <v>8</v>
      </c>
      <c r="B115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8.2861893792407396E-2</v>
      </c>
      <c r="C1151">
        <v>72</v>
      </c>
      <c r="D1151">
        <v>0.9</v>
      </c>
      <c r="E1151">
        <v>0.9</v>
      </c>
      <c r="F1151">
        <v>64</v>
      </c>
      <c r="G1151">
        <v>4</v>
      </c>
      <c r="H1151">
        <v>8</v>
      </c>
      <c r="I1151">
        <v>1</v>
      </c>
      <c r="J1151">
        <v>0</v>
      </c>
      <c r="K1151">
        <v>1</v>
      </c>
      <c r="L1151" t="b">
        <v>0</v>
      </c>
      <c r="M115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203208</v>
      </c>
      <c r="N1151">
        <f>STANDARDIZE(HyperP_results[[#This Row],[Nparam]],AVERAGE(M:M),_xlfn.STDEV.S(M:M))</f>
        <v>-0.71074234081033538</v>
      </c>
      <c r="O1151">
        <f>STANDARDIZE(HyperP_results[[#This Row],[AvgOACC]],AVERAGE(P:P),_xlfn.STDEV.S(P:P))</f>
        <v>-1.8025133457453841</v>
      </c>
      <c r="P1151">
        <v>0.91391501338642134</v>
      </c>
      <c r="Q1151">
        <f>_xlfn.STDEV.S(HyperP_results[[#This Row],[OACC Fold 1]:[OACC fold 5]])</f>
        <v>1.8579485965160179E-3</v>
      </c>
      <c r="R1151">
        <v>0.91274799203679546</v>
      </c>
      <c r="S1151">
        <v>0.91315988192489872</v>
      </c>
      <c r="T1151">
        <v>0.91254204709274389</v>
      </c>
      <c r="U1151">
        <v>0.91405231001578913</v>
      </c>
      <c r="V1151">
        <v>0.9170728358618796</v>
      </c>
      <c r="W1151">
        <f>STANDARDIZE(HyperP_results[[#This Row],[AvgROCAUC]],AVERAGE(Y:Y),_xlfn.STDEV.S(Y:Y))</f>
        <v>-1.8914866828332082</v>
      </c>
      <c r="X1151">
        <f>_xlfn.STDEV.S(HyperP_results[[#This Row],[ROC_AUC Fold 1]:[ROC_AUC Fold 5]])</f>
        <v>2.7705555821144767E-4</v>
      </c>
      <c r="Y1151">
        <v>0.98174195820479915</v>
      </c>
      <c r="Z1151">
        <v>0.98205913726969063</v>
      </c>
      <c r="AA1151">
        <v>0.981338917502521</v>
      </c>
      <c r="AB1151">
        <v>0.98166107291847171</v>
      </c>
      <c r="AC1151">
        <v>0.9817168188457156</v>
      </c>
      <c r="AD1151">
        <v>0.98193384448759635</v>
      </c>
      <c r="AE1151">
        <v>0.98662204319337732</v>
      </c>
      <c r="AF1151">
        <v>0.97015117580357624</v>
      </c>
      <c r="AG1151">
        <v>0.98036639339392861</v>
      </c>
      <c r="AH1151">
        <v>0.99257744454085384</v>
      </c>
      <c r="AI1151">
        <v>0.9853628584330244</v>
      </c>
      <c r="AJ1151">
        <v>0.97240301870190926</v>
      </c>
      <c r="AK1151">
        <v>0.97936642309748723</v>
      </c>
      <c r="AL1151">
        <v>0.9922268921684414</v>
      </c>
      <c r="AM1151">
        <v>0.9876982319776354</v>
      </c>
      <c r="AN1151">
        <v>0.97155637421001451</v>
      </c>
      <c r="AO1151">
        <v>0.97785414067605303</v>
      </c>
      <c r="AP1151">
        <v>0.99128205104635447</v>
      </c>
      <c r="AQ1151">
        <v>0.98646233884173018</v>
      </c>
      <c r="AR1151">
        <v>0.97290611717078346</v>
      </c>
      <c r="AS1151">
        <v>0.97717088457197177</v>
      </c>
      <c r="AT1151">
        <v>0.99211843881636663</v>
      </c>
      <c r="AU1151">
        <v>0.98634795430096478</v>
      </c>
      <c r="AV1151">
        <v>0.97307864933864519</v>
      </c>
      <c r="AW1151">
        <v>0.98034263054713955</v>
      </c>
      <c r="AX1151">
        <v>0.99151851985691697</v>
      </c>
      <c r="AY1151">
        <v>618.84286522865295</v>
      </c>
      <c r="AZ1151">
        <f>_xlfn.STDEV.S(HyperP_results[[#This Row],[Train Time Fold 1]:[Train Time Fold 5]])</f>
        <v>31.991183453290127</v>
      </c>
      <c r="BA1151">
        <v>649.28832530975342</v>
      </c>
      <c r="BB1151">
        <v>638.98539686203003</v>
      </c>
      <c r="BC1151">
        <v>566.89756560325623</v>
      </c>
      <c r="BD1151">
        <v>625.08300995826721</v>
      </c>
      <c r="BE1151">
        <v>613.96002840995789</v>
      </c>
    </row>
    <row r="1152" spans="1:57" x14ac:dyDescent="0.25">
      <c r="A1152" t="s">
        <v>3</v>
      </c>
      <c r="B115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8.22573033868296E-2</v>
      </c>
      <c r="C1152">
        <v>64</v>
      </c>
      <c r="D1152">
        <v>0.9</v>
      </c>
      <c r="E1152">
        <v>0.999</v>
      </c>
      <c r="F1152">
        <v>256</v>
      </c>
      <c r="G1152">
        <v>4</v>
      </c>
      <c r="H1152">
        <v>2</v>
      </c>
      <c r="I1152">
        <v>1</v>
      </c>
      <c r="J1152">
        <v>0</v>
      </c>
      <c r="K1152">
        <v>1</v>
      </c>
      <c r="L1152" t="b">
        <v>0</v>
      </c>
      <c r="M115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52">
        <f>STANDARDIZE(HyperP_results[[#This Row],[Nparam]],AVERAGE(M:M),_xlfn.STDEV.S(M:M))</f>
        <v>1.8288378744234739</v>
      </c>
      <c r="O1152">
        <f>STANDARDIZE(HyperP_results[[#This Row],[AvgOACC]],AVERAGE(P:P),_xlfn.STDEV.S(P:P))</f>
        <v>-1.6589882015471435</v>
      </c>
      <c r="P1152">
        <v>0.91797899361570678</v>
      </c>
      <c r="Q1152">
        <f>_xlfn.STDEV.S(HyperP_results[[#This Row],[OACC Fold 1]:[OACC fold 5]])</f>
        <v>3.0011171465637522E-3</v>
      </c>
      <c r="R1152">
        <v>0.91405231001578913</v>
      </c>
      <c r="S1152">
        <v>0.91782796732340222</v>
      </c>
      <c r="T1152">
        <v>0.92235875609253792</v>
      </c>
      <c r="U1152">
        <v>0.9170041875471957</v>
      </c>
      <c r="V1152">
        <v>0.91865174709960873</v>
      </c>
      <c r="W1152">
        <f>STANDARDIZE(HyperP_results[[#This Row],[AvgROCAUC]],AVERAGE(Y:Y),_xlfn.STDEV.S(Y:Y))</f>
        <v>-1.6599719975396423</v>
      </c>
      <c r="X1152">
        <f>_xlfn.STDEV.S(HyperP_results[[#This Row],[ROC_AUC Fold 1]:[ROC_AUC Fold 5]])</f>
        <v>1.2652897786427357E-3</v>
      </c>
      <c r="Y1152">
        <v>0.98326344448296443</v>
      </c>
      <c r="Z1152">
        <v>0.98268025528120484</v>
      </c>
      <c r="AA1152">
        <v>0.98330895050944023</v>
      </c>
      <c r="AB1152">
        <v>0.98405019787294312</v>
      </c>
      <c r="AC1152">
        <v>0.98149396962448776</v>
      </c>
      <c r="AD1152">
        <v>0.98478384912674599</v>
      </c>
      <c r="AE1152">
        <v>0.98654264913439071</v>
      </c>
      <c r="AF1152">
        <v>0.97322709217935632</v>
      </c>
      <c r="AG1152">
        <v>0.98160235846254373</v>
      </c>
      <c r="AH1152">
        <v>0.99201755464937269</v>
      </c>
      <c r="AI1152">
        <v>0.98792482138747872</v>
      </c>
      <c r="AJ1152">
        <v>0.97293470588801667</v>
      </c>
      <c r="AK1152">
        <v>0.97915032970949933</v>
      </c>
      <c r="AL1152">
        <v>0.99321296883202037</v>
      </c>
      <c r="AM1152">
        <v>0.98833446464080643</v>
      </c>
      <c r="AN1152">
        <v>0.976208151043229</v>
      </c>
      <c r="AO1152">
        <v>0.980972940058219</v>
      </c>
      <c r="AP1152">
        <v>0.99353600211787818</v>
      </c>
      <c r="AQ1152">
        <v>0.98669906468937651</v>
      </c>
      <c r="AR1152">
        <v>0.9737393745884817</v>
      </c>
      <c r="AS1152">
        <v>0.97567835501693112</v>
      </c>
      <c r="AT1152">
        <v>0.99308825681294166</v>
      </c>
      <c r="AU1152">
        <v>0.98813789876177294</v>
      </c>
      <c r="AV1152">
        <v>0.9743177591482044</v>
      </c>
      <c r="AW1152">
        <v>0.98529250579219374</v>
      </c>
      <c r="AX1152">
        <v>0.99318083929307321</v>
      </c>
      <c r="AY1152">
        <v>908.36268916130064</v>
      </c>
      <c r="AZ1152">
        <f>_xlfn.STDEV.S(HyperP_results[[#This Row],[Train Time Fold 1]:[Train Time Fold 5]])</f>
        <v>62.237361695850581</v>
      </c>
      <c r="BA1152">
        <v>913.76666784286499</v>
      </c>
      <c r="BB1152">
        <v>992.08778023719788</v>
      </c>
      <c r="BC1152">
        <v>835.58863568305969</v>
      </c>
      <c r="BD1152">
        <v>939.07641887664795</v>
      </c>
      <c r="BE1152">
        <v>861.29394316673279</v>
      </c>
    </row>
    <row r="1153" spans="1:57" x14ac:dyDescent="0.25">
      <c r="A1153" t="s">
        <v>7</v>
      </c>
      <c r="B115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8.1951876273980304E-2</v>
      </c>
      <c r="C1153">
        <v>52</v>
      </c>
      <c r="D1153">
        <v>0.85</v>
      </c>
      <c r="E1153">
        <v>0.999</v>
      </c>
      <c r="F1153">
        <v>256</v>
      </c>
      <c r="G1153">
        <v>3</v>
      </c>
      <c r="H1153">
        <v>8</v>
      </c>
      <c r="I1153">
        <v>1</v>
      </c>
      <c r="J1153">
        <v>0</v>
      </c>
      <c r="K1153">
        <v>1</v>
      </c>
      <c r="L1153" t="b">
        <v>0</v>
      </c>
      <c r="M115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53">
        <f>STANDARDIZE(HyperP_results[[#This Row],[Nparam]],AVERAGE(M:M),_xlfn.STDEV.S(M:M))</f>
        <v>1.1502148698299923</v>
      </c>
      <c r="O1153">
        <f>STANDARDIZE(HyperP_results[[#This Row],[AvgOACC]],AVERAGE(P:P),_xlfn.STDEV.S(P:P))</f>
        <v>-1.709900837158012</v>
      </c>
      <c r="P1153">
        <v>0.91653737900734522</v>
      </c>
      <c r="Q1153">
        <f>_xlfn.STDEV.S(HyperP_results[[#This Row],[OACC Fold 1]:[OACC fold 5]])</f>
        <v>1.8442009118638176E-3</v>
      </c>
      <c r="R1153">
        <v>0.9189263403583442</v>
      </c>
      <c r="S1153">
        <v>0.91638635271504087</v>
      </c>
      <c r="T1153">
        <v>0.91727878080593117</v>
      </c>
      <c r="U1153">
        <v>0.91624905608567309</v>
      </c>
      <c r="V1153">
        <v>0.91384636507173744</v>
      </c>
      <c r="W1153">
        <f>STANDARDIZE(HyperP_results[[#This Row],[AvgROCAUC]],AVERAGE(Y:Y),_xlfn.STDEV.S(Y:Y))</f>
        <v>-1.7135380069207817</v>
      </c>
      <c r="X1153">
        <f>_xlfn.STDEV.S(HyperP_results[[#This Row],[ROC_AUC Fold 1]:[ROC_AUC Fold 5]])</f>
        <v>8.0728341919357027E-4</v>
      </c>
      <c r="Y1153">
        <v>0.98291141520177161</v>
      </c>
      <c r="Z1153">
        <v>0.98375870601549076</v>
      </c>
      <c r="AA1153">
        <v>0.98179100953764997</v>
      </c>
      <c r="AB1153">
        <v>0.9834867066306846</v>
      </c>
      <c r="AC1153">
        <v>0.98311879583022754</v>
      </c>
      <c r="AD1153">
        <v>0.98240185799480539</v>
      </c>
      <c r="AE1153">
        <v>0.98805618036262399</v>
      </c>
      <c r="AF1153">
        <v>0.97437073344872505</v>
      </c>
      <c r="AG1153">
        <v>0.98177374799500972</v>
      </c>
      <c r="AH1153">
        <v>0.99344732631391708</v>
      </c>
      <c r="AI1153">
        <v>0.98646449922428758</v>
      </c>
      <c r="AJ1153">
        <v>0.9723409715571889</v>
      </c>
      <c r="AK1153">
        <v>0.97739837670052887</v>
      </c>
      <c r="AL1153">
        <v>0.9930776139929326</v>
      </c>
      <c r="AM1153">
        <v>0.98741829847884</v>
      </c>
      <c r="AN1153">
        <v>0.97416339118475048</v>
      </c>
      <c r="AO1153">
        <v>0.97892369155824854</v>
      </c>
      <c r="AP1153">
        <v>0.99440756433620592</v>
      </c>
      <c r="AQ1153">
        <v>0.98719573085259682</v>
      </c>
      <c r="AR1153">
        <v>0.97318070957788694</v>
      </c>
      <c r="AS1153">
        <v>0.98103011940830509</v>
      </c>
      <c r="AT1153">
        <v>0.99302880926636017</v>
      </c>
      <c r="AU1153">
        <v>0.98691348265820422</v>
      </c>
      <c r="AV1153">
        <v>0.973915461829989</v>
      </c>
      <c r="AW1153">
        <v>0.97729110972494504</v>
      </c>
      <c r="AX1153">
        <v>0.99258186827710582</v>
      </c>
      <c r="AY1153">
        <v>689.55917644500732</v>
      </c>
      <c r="AZ1153">
        <f>_xlfn.STDEV.S(HyperP_results[[#This Row],[Train Time Fold 1]:[Train Time Fold 5]])</f>
        <v>102.03129560061343</v>
      </c>
      <c r="BA1153">
        <v>606.14167308807373</v>
      </c>
      <c r="BB1153">
        <v>722.90401649475098</v>
      </c>
      <c r="BC1153">
        <v>559.11720085144043</v>
      </c>
      <c r="BD1153">
        <v>768.34247136116028</v>
      </c>
      <c r="BE1153">
        <v>791.29052042961121</v>
      </c>
    </row>
    <row r="1154" spans="1:57" x14ac:dyDescent="0.25">
      <c r="A1154" t="s">
        <v>3</v>
      </c>
      <c r="B115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8.1627147013561094E-2</v>
      </c>
      <c r="C1154">
        <v>48</v>
      </c>
      <c r="D1154">
        <v>0.9</v>
      </c>
      <c r="E1154">
        <v>0.999</v>
      </c>
      <c r="F1154">
        <v>256</v>
      </c>
      <c r="G1154">
        <v>3</v>
      </c>
      <c r="H1154">
        <v>4</v>
      </c>
      <c r="I1154">
        <v>1</v>
      </c>
      <c r="J1154">
        <v>0</v>
      </c>
      <c r="K1154">
        <v>1</v>
      </c>
      <c r="L1154" t="b">
        <v>0</v>
      </c>
      <c r="M115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54">
        <f>STANDARDIZE(HyperP_results[[#This Row],[Nparam]],AVERAGE(M:M),_xlfn.STDEV.S(M:M))</f>
        <v>1.1502148698299923</v>
      </c>
      <c r="O1154">
        <f>STANDARDIZE(HyperP_results[[#This Row],[AvgOACC]],AVERAGE(P:P),_xlfn.STDEV.S(P:P))</f>
        <v>-1.6774137268158338</v>
      </c>
      <c r="P1154">
        <v>0.91745726642410941</v>
      </c>
      <c r="Q1154">
        <f>_xlfn.STDEV.S(HyperP_results[[#This Row],[OACC Fold 1]:[OACC fold 5]])</f>
        <v>4.5934392531131142E-3</v>
      </c>
      <c r="R1154">
        <v>0.91830850552618937</v>
      </c>
      <c r="S1154">
        <v>0.92249605272190571</v>
      </c>
      <c r="T1154">
        <v>0.91638635271504087</v>
      </c>
      <c r="U1154">
        <v>0.91027665270817604</v>
      </c>
      <c r="V1154">
        <v>0.9198187684492346</v>
      </c>
      <c r="W1154">
        <f>STANDARDIZE(HyperP_results[[#This Row],[AvgROCAUC]],AVERAGE(Y:Y),_xlfn.STDEV.S(Y:Y))</f>
        <v>-1.7483410450104298</v>
      </c>
      <c r="X1154">
        <f>_xlfn.STDEV.S(HyperP_results[[#This Row],[ROC_AUC Fold 1]:[ROC_AUC Fold 5]])</f>
        <v>2.001459937893209E-3</v>
      </c>
      <c r="Y1154">
        <v>0.98268269387973228</v>
      </c>
      <c r="Z1154">
        <v>0.98310958571997731</v>
      </c>
      <c r="AA1154">
        <v>0.98472778912509495</v>
      </c>
      <c r="AB1154">
        <v>0.9817601554009171</v>
      </c>
      <c r="AC1154">
        <v>0.97971625294448661</v>
      </c>
      <c r="AD1154">
        <v>0.98409968620818622</v>
      </c>
      <c r="AE1154">
        <v>0.98710852469596955</v>
      </c>
      <c r="AF1154">
        <v>0.97516657001310181</v>
      </c>
      <c r="AG1154">
        <v>0.97857378363928005</v>
      </c>
      <c r="AH1154">
        <v>0.99313572580097054</v>
      </c>
      <c r="AI1154">
        <v>0.98796439303762706</v>
      </c>
      <c r="AJ1154">
        <v>0.97551600412684802</v>
      </c>
      <c r="AK1154">
        <v>0.98319532317471625</v>
      </c>
      <c r="AL1154">
        <v>0.99273376903879862</v>
      </c>
      <c r="AM1154">
        <v>0.98556818157706771</v>
      </c>
      <c r="AN1154">
        <v>0.97225961221552948</v>
      </c>
      <c r="AO1154">
        <v>0.97892495395948442</v>
      </c>
      <c r="AP1154">
        <v>0.99295955194101193</v>
      </c>
      <c r="AQ1154">
        <v>0.98421850186342652</v>
      </c>
      <c r="AR1154">
        <v>0.96999578945965104</v>
      </c>
      <c r="AS1154">
        <v>0.97215707241727556</v>
      </c>
      <c r="AT1154">
        <v>0.99232128435885791</v>
      </c>
      <c r="AU1154">
        <v>0.98764564016475231</v>
      </c>
      <c r="AV1154">
        <v>0.97572469805944828</v>
      </c>
      <c r="AW1154">
        <v>0.98219204835739327</v>
      </c>
      <c r="AX1154">
        <v>0.99284574127198255</v>
      </c>
      <c r="AY1154">
        <v>719.57020726203916</v>
      </c>
      <c r="AZ1154">
        <f>_xlfn.STDEV.S(HyperP_results[[#This Row],[Train Time Fold 1]:[Train Time Fold 5]])</f>
        <v>54.926287374459832</v>
      </c>
      <c r="BA1154">
        <v>752.01716756820679</v>
      </c>
      <c r="BB1154">
        <v>711.27037310600281</v>
      </c>
      <c r="BC1154">
        <v>792.89750218391418</v>
      </c>
      <c r="BD1154">
        <v>650.60464859008789</v>
      </c>
      <c r="BE1154">
        <v>691.06134486198425</v>
      </c>
    </row>
    <row r="1155" spans="1:57" x14ac:dyDescent="0.25">
      <c r="A1155" t="s">
        <v>10</v>
      </c>
      <c r="B115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8.1273315127213419E-2</v>
      </c>
      <c r="C1155">
        <v>68</v>
      </c>
      <c r="D1155">
        <v>0.9</v>
      </c>
      <c r="E1155">
        <v>0.9</v>
      </c>
      <c r="F1155">
        <v>256</v>
      </c>
      <c r="G1155">
        <v>4</v>
      </c>
      <c r="H1155">
        <v>4</v>
      </c>
      <c r="I1155">
        <v>1</v>
      </c>
      <c r="J1155">
        <v>0</v>
      </c>
      <c r="K1155">
        <v>1</v>
      </c>
      <c r="L1155" t="b">
        <v>0</v>
      </c>
      <c r="M115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55">
        <f>STANDARDIZE(HyperP_results[[#This Row],[Nparam]],AVERAGE(M:M),_xlfn.STDEV.S(M:M))</f>
        <v>1.8288378744234739</v>
      </c>
      <c r="O1155">
        <f>STANDARDIZE(HyperP_results[[#This Row],[AvgOACC]],AVERAGE(P:P),_xlfn.STDEV.S(P:P))</f>
        <v>-1.6463812632054107</v>
      </c>
      <c r="P1155">
        <v>0.91833596485206281</v>
      </c>
      <c r="Q1155">
        <f>_xlfn.STDEV.S(HyperP_results[[#This Row],[OACC Fold 1]:[OACC fold 5]])</f>
        <v>4.7507907339755708E-3</v>
      </c>
      <c r="R1155">
        <v>0.91954417519049902</v>
      </c>
      <c r="S1155">
        <v>0.92194686620443467</v>
      </c>
      <c r="T1155">
        <v>0.92036795496670554</v>
      </c>
      <c r="U1155">
        <v>0.9198187684492346</v>
      </c>
      <c r="V1155">
        <v>0.91000205944944057</v>
      </c>
      <c r="W1155">
        <f>STANDARDIZE(HyperP_results[[#This Row],[AvgROCAUC]],AVERAGE(Y:Y),_xlfn.STDEV.S(Y:Y))</f>
        <v>-1.6829256727419641</v>
      </c>
      <c r="X1155">
        <f>_xlfn.STDEV.S(HyperP_results[[#This Row],[ROC_AUC Fold 1]:[ROC_AUC Fold 5]])</f>
        <v>1.2904971494487091E-3</v>
      </c>
      <c r="Y1155">
        <v>0.98311259572877197</v>
      </c>
      <c r="Z1155">
        <v>0.98434599395964872</v>
      </c>
      <c r="AA1155">
        <v>0.98401450503998378</v>
      </c>
      <c r="AB1155">
        <v>0.9830980400686663</v>
      </c>
      <c r="AC1155">
        <v>0.98307148762050522</v>
      </c>
      <c r="AD1155">
        <v>0.98103295195505635</v>
      </c>
      <c r="AE1155">
        <v>0.98771987438146991</v>
      </c>
      <c r="AF1155">
        <v>0.97586262380729127</v>
      </c>
      <c r="AG1155">
        <v>0.98176119824154928</v>
      </c>
      <c r="AH1155">
        <v>0.99429803377562831</v>
      </c>
      <c r="AI1155">
        <v>0.98761721763173071</v>
      </c>
      <c r="AJ1155">
        <v>0.9777655325241098</v>
      </c>
      <c r="AK1155">
        <v>0.97831083288777987</v>
      </c>
      <c r="AL1155">
        <v>0.99387255077975245</v>
      </c>
      <c r="AM1155">
        <v>0.98746579796140921</v>
      </c>
      <c r="AN1155">
        <v>0.97448464393345191</v>
      </c>
      <c r="AO1155">
        <v>0.97942219152854515</v>
      </c>
      <c r="AP1155">
        <v>0.99285592448303039</v>
      </c>
      <c r="AQ1155">
        <v>0.98699672489862134</v>
      </c>
      <c r="AR1155">
        <v>0.97560230724279595</v>
      </c>
      <c r="AS1155">
        <v>0.98016396364284442</v>
      </c>
      <c r="AT1155">
        <v>0.99183596602133939</v>
      </c>
      <c r="AU1155">
        <v>0.98588629790865323</v>
      </c>
      <c r="AV1155">
        <v>0.96947654503130321</v>
      </c>
      <c r="AW1155">
        <v>0.97927285688825527</v>
      </c>
      <c r="AX1155">
        <v>0.99094158134552934</v>
      </c>
      <c r="AY1155">
        <v>1043.464520597458</v>
      </c>
      <c r="AZ1155">
        <f>_xlfn.STDEV.S(HyperP_results[[#This Row],[Train Time Fold 1]:[Train Time Fold 5]])</f>
        <v>211.55458986735582</v>
      </c>
      <c r="BA1155">
        <v>1228.2536911964417</v>
      </c>
      <c r="BB1155">
        <v>836.55632972717285</v>
      </c>
      <c r="BC1155">
        <v>920.44864535331726</v>
      </c>
      <c r="BD1155">
        <v>1311.478081703186</v>
      </c>
      <c r="BE1155">
        <v>920.58585500717163</v>
      </c>
    </row>
    <row r="1156" spans="1:57" x14ac:dyDescent="0.25">
      <c r="A1156" t="s">
        <v>3</v>
      </c>
      <c r="B115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8.0789128803152935E-2</v>
      </c>
      <c r="C1156">
        <v>28</v>
      </c>
      <c r="D1156">
        <v>0.9</v>
      </c>
      <c r="E1156">
        <v>0.999</v>
      </c>
      <c r="F1156">
        <v>256</v>
      </c>
      <c r="G1156">
        <v>2</v>
      </c>
      <c r="H1156">
        <v>4</v>
      </c>
      <c r="I1156">
        <v>1</v>
      </c>
      <c r="J1156">
        <v>0</v>
      </c>
      <c r="K1156">
        <v>1</v>
      </c>
      <c r="L1156" t="b">
        <v>0</v>
      </c>
      <c r="M115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1581572</v>
      </c>
      <c r="N1156">
        <f>STANDARDIZE(HyperP_results[[#This Row],[Nparam]],AVERAGE(M:M),_xlfn.STDEV.S(M:M))</f>
        <v>0.47159186523651059</v>
      </c>
      <c r="O1156">
        <f>STANDARDIZE(HyperP_results[[#This Row],[AvgOACC]],AVERAGE(P:P),_xlfn.STDEV.S(P:P))</f>
        <v>-1.6754741978401892</v>
      </c>
      <c r="P1156">
        <v>0.9175121850758563</v>
      </c>
      <c r="Q1156">
        <f>_xlfn.STDEV.S(HyperP_results[[#This Row],[OACC Fold 1]:[OACC fold 5]])</f>
        <v>2.8687275669772934E-3</v>
      </c>
      <c r="R1156">
        <v>0.92077984485480879</v>
      </c>
      <c r="S1156">
        <v>0.9198187684492346</v>
      </c>
      <c r="T1156">
        <v>0.91686689091782791</v>
      </c>
      <c r="U1156">
        <v>0.91652364934440855</v>
      </c>
      <c r="V1156">
        <v>0.91357177181300198</v>
      </c>
      <c r="W1156">
        <f>STANDARDIZE(HyperP_results[[#This Row],[AvgROCAUC]],AVERAGE(Y:Y),_xlfn.STDEV.S(Y:Y))</f>
        <v>-1.8567784242284697</v>
      </c>
      <c r="X1156">
        <f>_xlfn.STDEV.S(HyperP_results[[#This Row],[ROC_AUC Fold 1]:[ROC_AUC Fold 5]])</f>
        <v>2.1994998640237841E-3</v>
      </c>
      <c r="Y1156">
        <v>0.98197005664762216</v>
      </c>
      <c r="Z1156">
        <v>0.98334954597537327</v>
      </c>
      <c r="AA1156">
        <v>0.98414089373062019</v>
      </c>
      <c r="AB1156">
        <v>0.98151467084967414</v>
      </c>
      <c r="AC1156">
        <v>0.98238968690267059</v>
      </c>
      <c r="AD1156">
        <v>0.97845548577977226</v>
      </c>
      <c r="AE1156">
        <v>0.98718066604208476</v>
      </c>
      <c r="AF1156">
        <v>0.97525872418775816</v>
      </c>
      <c r="AG1156">
        <v>0.97972152913919086</v>
      </c>
      <c r="AH1156">
        <v>0.99309345613931588</v>
      </c>
      <c r="AI1156">
        <v>0.98865224341261748</v>
      </c>
      <c r="AJ1156">
        <v>0.97777516084856642</v>
      </c>
      <c r="AK1156">
        <v>0.97781604586229443</v>
      </c>
      <c r="AL1156">
        <v>0.99313586942877097</v>
      </c>
      <c r="AM1156">
        <v>0.9881245989066535</v>
      </c>
      <c r="AN1156">
        <v>0.97310060932481013</v>
      </c>
      <c r="AO1156">
        <v>0.97546768252836691</v>
      </c>
      <c r="AP1156">
        <v>0.99144222476934962</v>
      </c>
      <c r="AQ1156">
        <v>0.98601264171000458</v>
      </c>
      <c r="AR1156">
        <v>0.97308916643151333</v>
      </c>
      <c r="AS1156">
        <v>0.97884995247430651</v>
      </c>
      <c r="AT1156">
        <v>0.99359896854556917</v>
      </c>
      <c r="AU1156">
        <v>0.98340335287515102</v>
      </c>
      <c r="AV1156">
        <v>0.96888186638403839</v>
      </c>
      <c r="AW1156">
        <v>0.97164305233767012</v>
      </c>
      <c r="AX1156">
        <v>0.99047950198611412</v>
      </c>
      <c r="AY1156">
        <v>514.08824315071104</v>
      </c>
      <c r="AZ1156">
        <f>_xlfn.STDEV.S(HyperP_results[[#This Row],[Train Time Fold 1]:[Train Time Fold 5]])</f>
        <v>58.935870305177225</v>
      </c>
      <c r="BA1156">
        <v>464.64030241966248</v>
      </c>
      <c r="BB1156">
        <v>463.49830436706543</v>
      </c>
      <c r="BC1156">
        <v>490.79848146438599</v>
      </c>
      <c r="BD1156">
        <v>556.49018502235413</v>
      </c>
      <c r="BE1156">
        <v>595.01394248008728</v>
      </c>
    </row>
    <row r="1157" spans="1:57" x14ac:dyDescent="0.25">
      <c r="A1157" t="s">
        <v>3</v>
      </c>
      <c r="B115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8.0281740635708532E-2</v>
      </c>
      <c r="C1157">
        <v>16</v>
      </c>
      <c r="D1157">
        <v>0.9</v>
      </c>
      <c r="E1157">
        <v>0.999</v>
      </c>
      <c r="F1157">
        <v>256</v>
      </c>
      <c r="G1157">
        <v>1</v>
      </c>
      <c r="H1157">
        <v>16</v>
      </c>
      <c r="I1157">
        <v>1</v>
      </c>
      <c r="J1157">
        <v>0</v>
      </c>
      <c r="K1157">
        <v>1</v>
      </c>
      <c r="L1157" t="b">
        <v>0</v>
      </c>
      <c r="M115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57">
        <f>STANDARDIZE(HyperP_results[[#This Row],[Nparam]],AVERAGE(M:M),_xlfn.STDEV.S(M:M))</f>
        <v>-0.20584911738314365</v>
      </c>
      <c r="O1157">
        <f>STANDARDIZE(HyperP_results[[#This Row],[AvgOACC]],AVERAGE(P:P),_xlfn.STDEV.S(P:P))</f>
        <v>-1.7651774129640867</v>
      </c>
      <c r="P1157">
        <v>0.91497219743255298</v>
      </c>
      <c r="Q1157">
        <f>_xlfn.STDEV.S(HyperP_results[[#This Row],[OACC Fold 1]:[OACC fold 5]])</f>
        <v>3.5160404229861199E-3</v>
      </c>
      <c r="R1157">
        <v>0.91618040777098919</v>
      </c>
      <c r="S1157">
        <v>0.91968147181986681</v>
      </c>
      <c r="T1157">
        <v>0.9124047504633761</v>
      </c>
      <c r="U1157">
        <v>0.91590581451225372</v>
      </c>
      <c r="V1157">
        <v>0.91068854259627929</v>
      </c>
      <c r="W1157">
        <f>STANDARDIZE(HyperP_results[[#This Row],[AvgROCAUC]],AVERAGE(Y:Y),_xlfn.STDEV.S(Y:Y))</f>
        <v>-1.8712604237247505</v>
      </c>
      <c r="X1157">
        <f>_xlfn.STDEV.S(HyperP_results[[#This Row],[ROC_AUC Fold 1]:[ROC_AUC Fold 5]])</f>
        <v>2.0672825525807677E-3</v>
      </c>
      <c r="Y1157">
        <v>0.98187488271303547</v>
      </c>
      <c r="Z1157">
        <v>0.98324174520248209</v>
      </c>
      <c r="AA1157">
        <v>0.98396181291622042</v>
      </c>
      <c r="AB1157">
        <v>0.97994765329786437</v>
      </c>
      <c r="AC1157">
        <v>0.98284244291168577</v>
      </c>
      <c r="AD1157">
        <v>0.97938075923692514</v>
      </c>
      <c r="AE1157">
        <v>0.98724897849589932</v>
      </c>
      <c r="AF1157">
        <v>0.97286841857733364</v>
      </c>
      <c r="AG1157">
        <v>0.98235021980633286</v>
      </c>
      <c r="AH1157">
        <v>0.99333284059422611</v>
      </c>
      <c r="AI1157">
        <v>0.9876579562742428</v>
      </c>
      <c r="AJ1157">
        <v>0.97451515831557634</v>
      </c>
      <c r="AK1157">
        <v>0.98127391136458142</v>
      </c>
      <c r="AL1157">
        <v>0.99381183930852746</v>
      </c>
      <c r="AM1157">
        <v>0.98571991951803417</v>
      </c>
      <c r="AN1157">
        <v>0.9706617547399129</v>
      </c>
      <c r="AO1157">
        <v>0.97365940414661689</v>
      </c>
      <c r="AP1157">
        <v>0.99274761475875606</v>
      </c>
      <c r="AQ1157">
        <v>0.98722106712482216</v>
      </c>
      <c r="AR1157">
        <v>0.97168631955816365</v>
      </c>
      <c r="AS1157">
        <v>0.98128660963583436</v>
      </c>
      <c r="AT1157">
        <v>0.99340258625409561</v>
      </c>
      <c r="AU1157">
        <v>0.98493518948773273</v>
      </c>
      <c r="AV1157">
        <v>0.96904478874345179</v>
      </c>
      <c r="AW1157">
        <v>0.97349484643260265</v>
      </c>
      <c r="AX1157">
        <v>0.99244460318827288</v>
      </c>
      <c r="AY1157">
        <v>354.6631514072418</v>
      </c>
      <c r="AZ1157">
        <f>_xlfn.STDEV.S(HyperP_results[[#This Row],[Train Time Fold 1]:[Train Time Fold 5]])</f>
        <v>19.892891629927732</v>
      </c>
      <c r="BA1157">
        <v>352.47120571136475</v>
      </c>
      <c r="BB1157">
        <v>325.26364874839783</v>
      </c>
      <c r="BC1157">
        <v>362.3624119758606</v>
      </c>
      <c r="BD1157">
        <v>380.19372606277466</v>
      </c>
      <c r="BE1157">
        <v>353.02476453781128</v>
      </c>
    </row>
    <row r="1158" spans="1:57" x14ac:dyDescent="0.25">
      <c r="A1158" t="s">
        <v>6</v>
      </c>
      <c r="B115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7.9845212980557495E-2</v>
      </c>
      <c r="C1158">
        <v>96</v>
      </c>
      <c r="D1158">
        <v>0.85</v>
      </c>
      <c r="E1158">
        <v>0.999</v>
      </c>
      <c r="F1158">
        <v>128</v>
      </c>
      <c r="G1158">
        <v>5</v>
      </c>
      <c r="H1158">
        <v>16</v>
      </c>
      <c r="I1158">
        <v>1</v>
      </c>
      <c r="J1158">
        <v>0</v>
      </c>
      <c r="K1158">
        <v>1</v>
      </c>
      <c r="L1158" t="b">
        <v>0</v>
      </c>
      <c r="M115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58">
        <f>STANDARDIZE(HyperP_results[[#This Row],[Nparam]],AVERAGE(M:M),_xlfn.STDEV.S(M:M))</f>
        <v>-3.0252805146426913E-2</v>
      </c>
      <c r="O1158">
        <f>STANDARDIZE(HyperP_results[[#This Row],[AvgOACC]],AVERAGE(P:P),_xlfn.STDEV.S(P:P))</f>
        <v>-1.7288112446706114</v>
      </c>
      <c r="P1158">
        <v>0.91600192215281118</v>
      </c>
      <c r="Q1158">
        <f>_xlfn.STDEV.S(HyperP_results[[#This Row],[OACC Fold 1]:[OACC fold 5]])</f>
        <v>1.8785069130485938E-3</v>
      </c>
      <c r="R1158">
        <v>0.91549392462415047</v>
      </c>
      <c r="S1158">
        <v>0.91878904372897641</v>
      </c>
      <c r="T1158">
        <v>0.915219331365415</v>
      </c>
      <c r="U1158">
        <v>0.91377771675705366</v>
      </c>
      <c r="V1158">
        <v>0.91672959428846024</v>
      </c>
      <c r="W1158">
        <f>STANDARDIZE(HyperP_results[[#This Row],[AvgROCAUC]],AVERAGE(Y:Y),_xlfn.STDEV.S(Y:Y))</f>
        <v>-1.8846709400861705</v>
      </c>
      <c r="X1158">
        <f>_xlfn.STDEV.S(HyperP_results[[#This Row],[ROC_AUC Fold 1]:[ROC_AUC Fold 5]])</f>
        <v>1.3429439099081316E-3</v>
      </c>
      <c r="Y1158">
        <v>0.98178675043494201</v>
      </c>
      <c r="Z1158">
        <v>0.98210245763009285</v>
      </c>
      <c r="AA1158">
        <v>0.98338671142053879</v>
      </c>
      <c r="AB1158">
        <v>0.97967255743189952</v>
      </c>
      <c r="AC1158">
        <v>0.98170583364988762</v>
      </c>
      <c r="AD1158">
        <v>0.98206619204229162</v>
      </c>
      <c r="AE1158">
        <v>0.98640129838991697</v>
      </c>
      <c r="AF1158">
        <v>0.97225972331158084</v>
      </c>
      <c r="AG1158">
        <v>0.97976846076159918</v>
      </c>
      <c r="AH1158">
        <v>0.99173769588031224</v>
      </c>
      <c r="AI1158">
        <v>0.98715281253839737</v>
      </c>
      <c r="AJ1158">
        <v>0.97518912251154122</v>
      </c>
      <c r="AK1158">
        <v>0.98011918552842614</v>
      </c>
      <c r="AL1158">
        <v>0.99311456942597298</v>
      </c>
      <c r="AM1158">
        <v>0.98476927403623327</v>
      </c>
      <c r="AN1158">
        <v>0.97055241770930312</v>
      </c>
      <c r="AO1158">
        <v>0.97442850353472354</v>
      </c>
      <c r="AP1158">
        <v>0.99211201865368914</v>
      </c>
      <c r="AQ1158">
        <v>0.98619532906001939</v>
      </c>
      <c r="AR1158">
        <v>0.97378427590926564</v>
      </c>
      <c r="AS1158">
        <v>0.97577778767896395</v>
      </c>
      <c r="AT1158">
        <v>0.99269450119817193</v>
      </c>
      <c r="AU1158">
        <v>0.98651215301989648</v>
      </c>
      <c r="AV1158">
        <v>0.97123797292663283</v>
      </c>
      <c r="AW1158">
        <v>0.98032161527951067</v>
      </c>
      <c r="AX1158">
        <v>0.99173299925123959</v>
      </c>
      <c r="AY1158">
        <v>865.45456647872925</v>
      </c>
      <c r="AZ1158">
        <f>_xlfn.STDEV.S(HyperP_results[[#This Row],[Train Time Fold 1]:[Train Time Fold 5]])</f>
        <v>34.51997730678341</v>
      </c>
      <c r="BA1158">
        <v>897.05100679397583</v>
      </c>
      <c r="BB1158">
        <v>844.49116659164429</v>
      </c>
      <c r="BC1158">
        <v>817.35777950286865</v>
      </c>
      <c r="BD1158">
        <v>871.66347908973694</v>
      </c>
      <c r="BE1158">
        <v>896.70940041542053</v>
      </c>
    </row>
    <row r="1159" spans="1:57" x14ac:dyDescent="0.25">
      <c r="A1159" t="s">
        <v>7</v>
      </c>
      <c r="B115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7.9721831157025316E-2</v>
      </c>
      <c r="C1159">
        <v>72</v>
      </c>
      <c r="D1159">
        <v>0.85</v>
      </c>
      <c r="E1159">
        <v>0.999</v>
      </c>
      <c r="F1159">
        <v>256</v>
      </c>
      <c r="G1159">
        <v>4</v>
      </c>
      <c r="H1159">
        <v>8</v>
      </c>
      <c r="I1159">
        <v>1</v>
      </c>
      <c r="J1159">
        <v>0</v>
      </c>
      <c r="K1159">
        <v>1</v>
      </c>
      <c r="L1159" t="b">
        <v>0</v>
      </c>
      <c r="M115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59">
        <f>STANDARDIZE(HyperP_results[[#This Row],[Nparam]],AVERAGE(M:M),_xlfn.STDEV.S(M:M))</f>
        <v>1.8288378744234739</v>
      </c>
      <c r="O1159">
        <f>STANDARDIZE(HyperP_results[[#This Row],[AvgOACC]],AVERAGE(P:P),_xlfn.STDEV.S(P:P))</f>
        <v>-1.6682009641814965</v>
      </c>
      <c r="P1159">
        <v>0.91771813001990787</v>
      </c>
      <c r="Q1159">
        <f>_xlfn.STDEV.S(HyperP_results[[#This Row],[OACC Fold 1]:[OACC fold 5]])</f>
        <v>2.7560396131738516E-3</v>
      </c>
      <c r="R1159">
        <v>0.91364042012768587</v>
      </c>
      <c r="S1159">
        <v>0.91817120889682158</v>
      </c>
      <c r="T1159">
        <v>0.91645500102972477</v>
      </c>
      <c r="U1159">
        <v>0.92023065833733786</v>
      </c>
      <c r="V1159">
        <v>0.92009336170797007</v>
      </c>
      <c r="W1159">
        <f>STANDARDIZE(HyperP_results[[#This Row],[AvgROCAUC]],AVERAGE(Y:Y),_xlfn.STDEV.S(Y:Y))</f>
        <v>-1.6784544598038378</v>
      </c>
      <c r="X1159">
        <f>_xlfn.STDEV.S(HyperP_results[[#This Row],[ROC_AUC Fold 1]:[ROC_AUC Fold 5]])</f>
        <v>1.9912832984571188E-3</v>
      </c>
      <c r="Y1159">
        <v>0.9831419799949298</v>
      </c>
      <c r="Z1159">
        <v>0.98062911024785115</v>
      </c>
      <c r="AA1159">
        <v>0.98507623878145367</v>
      </c>
      <c r="AB1159">
        <v>0.98143356933170356</v>
      </c>
      <c r="AC1159">
        <v>0.98465363774201264</v>
      </c>
      <c r="AD1159">
        <v>0.98391734387162799</v>
      </c>
      <c r="AE1159">
        <v>0.98589895157791829</v>
      </c>
      <c r="AF1159">
        <v>0.9680426653275892</v>
      </c>
      <c r="AG1159">
        <v>0.9752967756787263</v>
      </c>
      <c r="AH1159">
        <v>0.99330772009193802</v>
      </c>
      <c r="AI1159">
        <v>0.98827721450303396</v>
      </c>
      <c r="AJ1159">
        <v>0.97686385845474277</v>
      </c>
      <c r="AK1159">
        <v>0.98337781441216654</v>
      </c>
      <c r="AL1159">
        <v>0.99303627791198057</v>
      </c>
      <c r="AM1159">
        <v>0.98671271174883546</v>
      </c>
      <c r="AN1159">
        <v>0.971093103675576</v>
      </c>
      <c r="AO1159">
        <v>0.97713286401710919</v>
      </c>
      <c r="AP1159">
        <v>0.99320989519709213</v>
      </c>
      <c r="AQ1159">
        <v>0.98829894370795335</v>
      </c>
      <c r="AR1159">
        <v>0.97683717688639238</v>
      </c>
      <c r="AS1159">
        <v>0.98202637675993576</v>
      </c>
      <c r="AT1159">
        <v>0.99303239996136994</v>
      </c>
      <c r="AU1159">
        <v>0.98817604301630302</v>
      </c>
      <c r="AV1159">
        <v>0.97642115920582606</v>
      </c>
      <c r="AW1159">
        <v>0.98019634052159443</v>
      </c>
      <c r="AX1159">
        <v>0.99260104258845783</v>
      </c>
      <c r="AY1159">
        <v>976.19443521499636</v>
      </c>
      <c r="AZ1159">
        <f>_xlfn.STDEV.S(HyperP_results[[#This Row],[Train Time Fold 1]:[Train Time Fold 5]])</f>
        <v>91.598633987094686</v>
      </c>
      <c r="BA1159">
        <v>895.8393030166626</v>
      </c>
      <c r="BB1159">
        <v>895.79721546173096</v>
      </c>
      <c r="BC1159">
        <v>957.93629765510559</v>
      </c>
      <c r="BD1159">
        <v>1019.4133887290955</v>
      </c>
      <c r="BE1159">
        <v>1111.9859712123871</v>
      </c>
    </row>
    <row r="1160" spans="1:57" x14ac:dyDescent="0.25">
      <c r="A1160" t="s">
        <v>2</v>
      </c>
      <c r="B116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7.9686548037087523E-2</v>
      </c>
      <c r="C1160">
        <v>4</v>
      </c>
      <c r="D1160">
        <v>0.9</v>
      </c>
      <c r="E1160">
        <v>0.999</v>
      </c>
      <c r="F1160">
        <v>128</v>
      </c>
      <c r="G1160">
        <v>1</v>
      </c>
      <c r="H1160">
        <v>2</v>
      </c>
      <c r="I1160">
        <v>1</v>
      </c>
      <c r="J1160">
        <v>0</v>
      </c>
      <c r="K1160">
        <v>1</v>
      </c>
      <c r="L1160" t="b">
        <v>0</v>
      </c>
      <c r="M116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60">
        <f>STANDARDIZE(HyperP_results[[#This Row],[Nparam]],AVERAGE(M:M),_xlfn.STDEV.S(M:M))</f>
        <v>-0.71409454826586316</v>
      </c>
      <c r="O1160">
        <f>STANDARDIZE(HyperP_results[[#This Row],[AvgOACC]],AVERAGE(P:P),_xlfn.STDEV.S(P:P))</f>
        <v>-1.858759686039289</v>
      </c>
      <c r="P1160">
        <v>0.91232237248575543</v>
      </c>
      <c r="Q1160">
        <f>_xlfn.STDEV.S(HyperP_results[[#This Row],[OACC Fold 1]:[OACC fold 5]])</f>
        <v>3.2636480239783216E-3</v>
      </c>
      <c r="R1160">
        <v>0.91659229765909245</v>
      </c>
      <c r="S1160">
        <v>0.91370906844236977</v>
      </c>
      <c r="T1160">
        <v>0.90766801675018882</v>
      </c>
      <c r="U1160">
        <v>0.91219880551932453</v>
      </c>
      <c r="V1160">
        <v>0.91144367405780191</v>
      </c>
      <c r="W1160">
        <f>STANDARDIZE(HyperP_results[[#This Row],[AvgROCAUC]],AVERAGE(Y:Y),_xlfn.STDEV.S(Y:Y))</f>
        <v>-1.8570276095928346</v>
      </c>
      <c r="X1160">
        <f>_xlfn.STDEV.S(HyperP_results[[#This Row],[ROC_AUC Fold 1]:[ROC_AUC Fold 5]])</f>
        <v>7.8679823932635941E-4</v>
      </c>
      <c r="Y1160">
        <v>0.9819684190317961</v>
      </c>
      <c r="Z1160">
        <v>0.98222706378469171</v>
      </c>
      <c r="AA1160">
        <v>0.98224626342105514</v>
      </c>
      <c r="AB1160">
        <v>0.98062066878305965</v>
      </c>
      <c r="AC1160">
        <v>0.98206859235380095</v>
      </c>
      <c r="AD1160">
        <v>0.98267950681637295</v>
      </c>
      <c r="AE1160">
        <v>0.98638391888380739</v>
      </c>
      <c r="AF1160">
        <v>0.97285571659545411</v>
      </c>
      <c r="AG1160">
        <v>0.9786835382878869</v>
      </c>
      <c r="AH1160">
        <v>0.99382730802262953</v>
      </c>
      <c r="AI1160">
        <v>0.98671984872692708</v>
      </c>
      <c r="AJ1160">
        <v>0.9744671648213612</v>
      </c>
      <c r="AK1160">
        <v>0.97717392918671653</v>
      </c>
      <c r="AL1160">
        <v>0.99292342954921375</v>
      </c>
      <c r="AM1160">
        <v>0.98576512359413593</v>
      </c>
      <c r="AN1160">
        <v>0.97153134056642698</v>
      </c>
      <c r="AO1160">
        <v>0.97328023822253906</v>
      </c>
      <c r="AP1160">
        <v>0.99214634569798266</v>
      </c>
      <c r="AQ1160">
        <v>0.9875106451886061</v>
      </c>
      <c r="AR1160">
        <v>0.97198218685911475</v>
      </c>
      <c r="AS1160">
        <v>0.97848058872452925</v>
      </c>
      <c r="AT1160">
        <v>0.99251753738531101</v>
      </c>
      <c r="AU1160">
        <v>0.98717503361613135</v>
      </c>
      <c r="AV1160">
        <v>0.97350209193864834</v>
      </c>
      <c r="AW1160">
        <v>0.97975093566209237</v>
      </c>
      <c r="AX1160">
        <v>0.99256674426972469</v>
      </c>
      <c r="AY1160">
        <v>423.44023580551146</v>
      </c>
      <c r="AZ1160">
        <f>_xlfn.STDEV.S(HyperP_results[[#This Row],[Train Time Fold 1]:[Train Time Fold 5]])</f>
        <v>45.893578545118778</v>
      </c>
      <c r="BA1160">
        <v>494.55768346786499</v>
      </c>
      <c r="BB1160">
        <v>388.08475852012634</v>
      </c>
      <c r="BC1160">
        <v>385.41497802734375</v>
      </c>
      <c r="BD1160">
        <v>442.85711407661438</v>
      </c>
      <c r="BE1160">
        <v>406.28664493560791</v>
      </c>
    </row>
    <row r="1161" spans="1:57" x14ac:dyDescent="0.25">
      <c r="A1161" t="s">
        <v>10</v>
      </c>
      <c r="B116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7.9351777440323415E-2</v>
      </c>
      <c r="C1161">
        <v>60</v>
      </c>
      <c r="D1161">
        <v>0.9</v>
      </c>
      <c r="E1161">
        <v>0.9</v>
      </c>
      <c r="F1161">
        <v>256</v>
      </c>
      <c r="G1161">
        <v>4</v>
      </c>
      <c r="H1161">
        <v>1</v>
      </c>
      <c r="I1161">
        <v>1</v>
      </c>
      <c r="J1161">
        <v>0</v>
      </c>
      <c r="K1161">
        <v>1</v>
      </c>
      <c r="L1161" t="b">
        <v>0</v>
      </c>
      <c r="M116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61">
        <f>STANDARDIZE(HyperP_results[[#This Row],[Nparam]],AVERAGE(M:M),_xlfn.STDEV.S(M:M))</f>
        <v>1.8288378744234739</v>
      </c>
      <c r="O1161">
        <f>STANDARDIZE(HyperP_results[[#This Row],[AvgOACC]],AVERAGE(P:P),_xlfn.STDEV.S(P:P))</f>
        <v>-1.6361987360832355</v>
      </c>
      <c r="P1161">
        <v>0.91862428777373517</v>
      </c>
      <c r="Q1161">
        <f>_xlfn.STDEV.S(HyperP_results[[#This Row],[OACC Fold 1]:[OACC fold 5]])</f>
        <v>4.5921566495784891E-3</v>
      </c>
      <c r="R1161">
        <v>0.92057389991075722</v>
      </c>
      <c r="S1161">
        <v>0.92187821788975077</v>
      </c>
      <c r="T1161">
        <v>0.91171826731653738</v>
      </c>
      <c r="U1161">
        <v>0.92270199766595729</v>
      </c>
      <c r="V1161">
        <v>0.91624905608567309</v>
      </c>
      <c r="W1161">
        <f>STANDARDIZE(HyperP_results[[#This Row],[AvgROCAUC]],AVERAGE(Y:Y),_xlfn.STDEV.S(Y:Y))</f>
        <v>-1.7136715178930448</v>
      </c>
      <c r="X1161">
        <f>_xlfn.STDEV.S(HyperP_results[[#This Row],[ROC_AUC Fold 1]:[ROC_AUC Fold 5]])</f>
        <v>1.2451208119193251E-3</v>
      </c>
      <c r="Y1161">
        <v>0.98291053778394377</v>
      </c>
      <c r="Z1161">
        <v>0.98308867561157232</v>
      </c>
      <c r="AA1161">
        <v>0.98283918316869567</v>
      </c>
      <c r="AB1161">
        <v>0.98084862998433964</v>
      </c>
      <c r="AC1161">
        <v>0.9839177558400346</v>
      </c>
      <c r="AD1161">
        <v>0.98385844431507719</v>
      </c>
      <c r="AE1161">
        <v>0.98681395074752121</v>
      </c>
      <c r="AF1161">
        <v>0.97530853225081326</v>
      </c>
      <c r="AG1161">
        <v>0.97883342986989852</v>
      </c>
      <c r="AH1161">
        <v>0.99292646009580199</v>
      </c>
      <c r="AI1161">
        <v>0.98723080813546049</v>
      </c>
      <c r="AJ1161">
        <v>0.97478162219491737</v>
      </c>
      <c r="AK1161">
        <v>0.9776694588011644</v>
      </c>
      <c r="AL1161">
        <v>0.99239813959484668</v>
      </c>
      <c r="AM1161">
        <v>0.98627675812221871</v>
      </c>
      <c r="AN1161">
        <v>0.96913359152055678</v>
      </c>
      <c r="AO1161">
        <v>0.97605165448820752</v>
      </c>
      <c r="AP1161">
        <v>0.99244609691739694</v>
      </c>
      <c r="AQ1161">
        <v>0.98772895956168916</v>
      </c>
      <c r="AR1161">
        <v>0.97678585051063449</v>
      </c>
      <c r="AS1161">
        <v>0.97870941751321816</v>
      </c>
      <c r="AT1161">
        <v>0.99387507862903934</v>
      </c>
      <c r="AU1161">
        <v>0.98776928348790682</v>
      </c>
      <c r="AV1161">
        <v>0.97321975983996245</v>
      </c>
      <c r="AW1161">
        <v>0.98120559318006295</v>
      </c>
      <c r="AX1161">
        <v>0.99370107354886672</v>
      </c>
      <c r="AY1161">
        <v>1100.1860472202302</v>
      </c>
      <c r="AZ1161">
        <f>_xlfn.STDEV.S(HyperP_results[[#This Row],[Train Time Fold 1]:[Train Time Fold 5]])</f>
        <v>125.35371752396614</v>
      </c>
      <c r="BA1161">
        <v>1173.7727899551392</v>
      </c>
      <c r="BB1161">
        <v>1095.0332360267639</v>
      </c>
      <c r="BC1161">
        <v>1147.1303470134735</v>
      </c>
      <c r="BD1161">
        <v>1198.3058247566223</v>
      </c>
      <c r="BE1161">
        <v>886.68803834915161</v>
      </c>
    </row>
    <row r="1162" spans="1:57" x14ac:dyDescent="0.25">
      <c r="A1162" t="s">
        <v>7</v>
      </c>
      <c r="B116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7.9327921579297314E-2</v>
      </c>
      <c r="C1162">
        <v>48</v>
      </c>
      <c r="D1162">
        <v>0.85</v>
      </c>
      <c r="E1162">
        <v>0.999</v>
      </c>
      <c r="F1162">
        <v>256</v>
      </c>
      <c r="G1162">
        <v>3</v>
      </c>
      <c r="H1162">
        <v>4</v>
      </c>
      <c r="I1162">
        <v>1</v>
      </c>
      <c r="J1162">
        <v>0</v>
      </c>
      <c r="K1162">
        <v>1</v>
      </c>
      <c r="L1162" t="b">
        <v>0</v>
      </c>
      <c r="M116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62">
        <f>STANDARDIZE(HyperP_results[[#This Row],[Nparam]],AVERAGE(M:M),_xlfn.STDEV.S(M:M))</f>
        <v>1.1502148698299923</v>
      </c>
      <c r="O1162">
        <f>STANDARDIZE(HyperP_results[[#This Row],[AvgOACC]],AVERAGE(P:P),_xlfn.STDEV.S(P:P))</f>
        <v>-1.6749893155962723</v>
      </c>
      <c r="P1162">
        <v>0.91752591473879319</v>
      </c>
      <c r="Q1162">
        <f>_xlfn.STDEV.S(HyperP_results[[#This Row],[OACC Fold 1]:[OACC fold 5]])</f>
        <v>3.2065450693038672E-3</v>
      </c>
      <c r="R1162">
        <v>0.9207111965401249</v>
      </c>
      <c r="S1162">
        <v>0.91954417519049902</v>
      </c>
      <c r="T1162">
        <v>0.91487608979199564</v>
      </c>
      <c r="U1162">
        <v>0.91913228530239588</v>
      </c>
      <c r="V1162">
        <v>0.9133658268689504</v>
      </c>
      <c r="W1162">
        <f>STANDARDIZE(HyperP_results[[#This Row],[AvgROCAUC]],AVERAGE(Y:Y),_xlfn.STDEV.S(Y:Y))</f>
        <v>-1.7728097545611126</v>
      </c>
      <c r="X1162">
        <f>_xlfn.STDEV.S(HyperP_results[[#This Row],[ROC_AUC Fold 1]:[ROC_AUC Fold 5]])</f>
        <v>6.7885591259747493E-4</v>
      </c>
      <c r="Y1162">
        <v>0.98252188850456323</v>
      </c>
      <c r="Z1162">
        <v>0.98342776753749328</v>
      </c>
      <c r="AA1162">
        <v>0.98286604436650116</v>
      </c>
      <c r="AB1162">
        <v>0.98249967812715244</v>
      </c>
      <c r="AC1162">
        <v>0.98163406796103259</v>
      </c>
      <c r="AD1162">
        <v>0.9821818845306366</v>
      </c>
      <c r="AE1162">
        <v>0.98781955096062768</v>
      </c>
      <c r="AF1162">
        <v>0.97746523989711021</v>
      </c>
      <c r="AG1162">
        <v>0.97827370343967202</v>
      </c>
      <c r="AH1162">
        <v>0.99255669032369753</v>
      </c>
      <c r="AI1162">
        <v>0.98672934862344086</v>
      </c>
      <c r="AJ1162">
        <v>0.97439136028227291</v>
      </c>
      <c r="AK1162">
        <v>0.9793850620804373</v>
      </c>
      <c r="AL1162">
        <v>0.99273690012484705</v>
      </c>
      <c r="AM1162">
        <v>0.98704157212581844</v>
      </c>
      <c r="AN1162">
        <v>0.97230271748348185</v>
      </c>
      <c r="AO1162">
        <v>0.9793877354007009</v>
      </c>
      <c r="AP1162">
        <v>0.99221196923998101</v>
      </c>
      <c r="AQ1162">
        <v>0.98680631225205029</v>
      </c>
      <c r="AR1162">
        <v>0.97217021692614991</v>
      </c>
      <c r="AS1162">
        <v>0.97676015861700227</v>
      </c>
      <c r="AT1162">
        <v>0.993592648922352</v>
      </c>
      <c r="AU1162">
        <v>0.98687189529397323</v>
      </c>
      <c r="AV1162">
        <v>0.97220686010711144</v>
      </c>
      <c r="AW1162">
        <v>0.98135908631854096</v>
      </c>
      <c r="AX1162">
        <v>0.99136582914232196</v>
      </c>
      <c r="AY1162">
        <v>676.96357040405269</v>
      </c>
      <c r="AZ1162">
        <f>_xlfn.STDEV.S(HyperP_results[[#This Row],[Train Time Fold 1]:[Train Time Fold 5]])</f>
        <v>84.605270448780729</v>
      </c>
      <c r="BA1162">
        <v>740.30969142913818</v>
      </c>
      <c r="BB1162">
        <v>635.01196336746216</v>
      </c>
      <c r="BC1162">
        <v>655.4299635887146</v>
      </c>
      <c r="BD1162">
        <v>782.85332489013672</v>
      </c>
      <c r="BE1162">
        <v>571.21290874481201</v>
      </c>
    </row>
    <row r="1163" spans="1:57" x14ac:dyDescent="0.25">
      <c r="A1163" t="s">
        <v>3</v>
      </c>
      <c r="B116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7.9301533113418546E-2</v>
      </c>
      <c r="C1163">
        <v>68</v>
      </c>
      <c r="D1163">
        <v>0.9</v>
      </c>
      <c r="E1163">
        <v>0.999</v>
      </c>
      <c r="F1163">
        <v>256</v>
      </c>
      <c r="G1163">
        <v>4</v>
      </c>
      <c r="H1163">
        <v>4</v>
      </c>
      <c r="I1163">
        <v>1</v>
      </c>
      <c r="J1163">
        <v>0</v>
      </c>
      <c r="K1163">
        <v>1</v>
      </c>
      <c r="L1163" t="b">
        <v>0</v>
      </c>
      <c r="M116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63">
        <f>STANDARDIZE(HyperP_results[[#This Row],[Nparam]],AVERAGE(M:M),_xlfn.STDEV.S(M:M))</f>
        <v>1.8288378744234739</v>
      </c>
      <c r="O1163">
        <f>STANDARDIZE(HyperP_results[[#This Row],[AvgOACC]],AVERAGE(P:P),_xlfn.STDEV.S(P:P))</f>
        <v>-1.6648067884741009</v>
      </c>
      <c r="P1163">
        <v>0.91781423766046544</v>
      </c>
      <c r="Q1163">
        <f>_xlfn.STDEV.S(HyperP_results[[#This Row],[OACC Fold 1]:[OACC fold 5]])</f>
        <v>3.5008621362473884E-3</v>
      </c>
      <c r="R1163">
        <v>0.92194686620443467</v>
      </c>
      <c r="S1163">
        <v>0.91975012013455071</v>
      </c>
      <c r="T1163">
        <v>0.91872039541429262</v>
      </c>
      <c r="U1163">
        <v>0.91556257293883436</v>
      </c>
      <c r="V1163">
        <v>0.91309123361021483</v>
      </c>
      <c r="W1163">
        <f>STANDARDIZE(HyperP_results[[#This Row],[AvgROCAUC]],AVERAGE(Y:Y),_xlfn.STDEV.S(Y:Y))</f>
        <v>-1.6863175001887829</v>
      </c>
      <c r="X1163">
        <f>_xlfn.STDEV.S(HyperP_results[[#This Row],[ROC_AUC Fold 1]:[ROC_AUC Fold 5]])</f>
        <v>1.1245466729583756E-3</v>
      </c>
      <c r="Y1163">
        <v>0.98309030505243022</v>
      </c>
      <c r="Z1163">
        <v>0.98374321794133113</v>
      </c>
      <c r="AA1163">
        <v>0.98423195617311909</v>
      </c>
      <c r="AB1163">
        <v>0.98330142948685528</v>
      </c>
      <c r="AC1163">
        <v>0.98128971658483233</v>
      </c>
      <c r="AD1163">
        <v>0.98288520507601362</v>
      </c>
      <c r="AE1163">
        <v>0.98724552574163349</v>
      </c>
      <c r="AF1163">
        <v>0.9743352197442865</v>
      </c>
      <c r="AG1163">
        <v>0.98221692508762559</v>
      </c>
      <c r="AH1163">
        <v>0.99385968172883743</v>
      </c>
      <c r="AI1163">
        <v>0.98764082752682292</v>
      </c>
      <c r="AJ1163">
        <v>0.97742076444452342</v>
      </c>
      <c r="AK1163">
        <v>0.97995789520584553</v>
      </c>
      <c r="AL1163">
        <v>0.99443952152179294</v>
      </c>
      <c r="AM1163">
        <v>0.98758184136735239</v>
      </c>
      <c r="AN1163">
        <v>0.97371208199184844</v>
      </c>
      <c r="AO1163">
        <v>0.98048342541436462</v>
      </c>
      <c r="AP1163">
        <v>0.99281714497692508</v>
      </c>
      <c r="AQ1163">
        <v>0.98465656764977572</v>
      </c>
      <c r="AR1163">
        <v>0.97250683796196513</v>
      </c>
      <c r="AS1163">
        <v>0.97861819045921705</v>
      </c>
      <c r="AT1163">
        <v>0.9923861035851741</v>
      </c>
      <c r="AU1163">
        <v>0.98669460890035188</v>
      </c>
      <c r="AV1163">
        <v>0.97267748149695277</v>
      </c>
      <c r="AW1163">
        <v>0.98227328758985322</v>
      </c>
      <c r="AX1163">
        <v>0.99217429566793858</v>
      </c>
      <c r="AY1163">
        <v>875.00017189979553</v>
      </c>
      <c r="AZ1163">
        <f>_xlfn.STDEV.S(HyperP_results[[#This Row],[Train Time Fold 1]:[Train Time Fold 5]])</f>
        <v>74.928732285722461</v>
      </c>
      <c r="BA1163">
        <v>984.40075850486755</v>
      </c>
      <c r="BB1163">
        <v>820.4775984287262</v>
      </c>
      <c r="BC1163">
        <v>874.5735068321228</v>
      </c>
      <c r="BD1163">
        <v>902.69900798797607</v>
      </c>
      <c r="BE1163">
        <v>792.84998774528503</v>
      </c>
    </row>
    <row r="1164" spans="1:57" x14ac:dyDescent="0.25">
      <c r="A1164" t="s">
        <v>7</v>
      </c>
      <c r="B116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7.9002100473427289E-2</v>
      </c>
      <c r="C1164">
        <v>60</v>
      </c>
      <c r="D1164">
        <v>0.85</v>
      </c>
      <c r="E1164">
        <v>0.999</v>
      </c>
      <c r="F1164">
        <v>256</v>
      </c>
      <c r="G1164">
        <v>4</v>
      </c>
      <c r="H1164">
        <v>1</v>
      </c>
      <c r="I1164">
        <v>1</v>
      </c>
      <c r="J1164">
        <v>0</v>
      </c>
      <c r="K1164">
        <v>1</v>
      </c>
      <c r="L1164" t="b">
        <v>0</v>
      </c>
      <c r="M116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64">
        <f>STANDARDIZE(HyperP_results[[#This Row],[Nparam]],AVERAGE(M:M),_xlfn.STDEV.S(M:M))</f>
        <v>1.8288378744234739</v>
      </c>
      <c r="O1164">
        <f>STANDARDIZE(HyperP_results[[#This Row],[AvgOACC]],AVERAGE(P:P),_xlfn.STDEV.S(P:P))</f>
        <v>-1.6458963809614977</v>
      </c>
      <c r="P1164">
        <v>0.91834969451499959</v>
      </c>
      <c r="Q1164">
        <f>_xlfn.STDEV.S(HyperP_results[[#This Row],[OACC Fold 1]:[OACC fold 5]])</f>
        <v>3.7293793236681458E-3</v>
      </c>
      <c r="R1164">
        <v>0.91652364934440855</v>
      </c>
      <c r="S1164">
        <v>0.92489874373584124</v>
      </c>
      <c r="T1164">
        <v>0.91727878080593117</v>
      </c>
      <c r="U1164">
        <v>0.91741607743529896</v>
      </c>
      <c r="V1164">
        <v>0.91563122125351826</v>
      </c>
      <c r="W1164">
        <f>STANDARDIZE(HyperP_results[[#This Row],[AvgROCAUC]],AVERAGE(Y:Y),_xlfn.STDEV.S(Y:Y))</f>
        <v>-1.7080024987929772</v>
      </c>
      <c r="X1164">
        <f>_xlfn.STDEV.S(HyperP_results[[#This Row],[ROC_AUC Fold 1]:[ROC_AUC Fold 5]])</f>
        <v>1.7540784807589048E-3</v>
      </c>
      <c r="Y1164">
        <v>0.98294779388612352</v>
      </c>
      <c r="Z1164">
        <v>0.98316412021225696</v>
      </c>
      <c r="AA1164">
        <v>0.98552090493427658</v>
      </c>
      <c r="AB1164">
        <v>0.98078283330372606</v>
      </c>
      <c r="AC1164">
        <v>0.98325095282767805</v>
      </c>
      <c r="AD1164">
        <v>0.98202015815268018</v>
      </c>
      <c r="AE1164">
        <v>0.98738500544049923</v>
      </c>
      <c r="AF1164">
        <v>0.97514220294582288</v>
      </c>
      <c r="AG1164">
        <v>0.97949856680330316</v>
      </c>
      <c r="AH1164">
        <v>0.99251647453958813</v>
      </c>
      <c r="AI1164">
        <v>0.98953464395255875</v>
      </c>
      <c r="AJ1164">
        <v>0.97837332050544257</v>
      </c>
      <c r="AK1164">
        <v>0.98230039208697206</v>
      </c>
      <c r="AL1164">
        <v>0.99310579376736929</v>
      </c>
      <c r="AM1164">
        <v>0.98700314817890378</v>
      </c>
      <c r="AN1164">
        <v>0.97229053394984233</v>
      </c>
      <c r="AO1164">
        <v>0.97268215707241723</v>
      </c>
      <c r="AP1164">
        <v>0.99291710992599669</v>
      </c>
      <c r="AQ1164">
        <v>0.9879188706908808</v>
      </c>
      <c r="AR1164">
        <v>0.97242797828146277</v>
      </c>
      <c r="AS1164">
        <v>0.98125946800926755</v>
      </c>
      <c r="AT1164">
        <v>0.99321423275666376</v>
      </c>
      <c r="AU1164">
        <v>0.98543472973131974</v>
      </c>
      <c r="AV1164">
        <v>0.9693210105593093</v>
      </c>
      <c r="AW1164">
        <v>0.98309436820531093</v>
      </c>
      <c r="AX1164">
        <v>0.99255048560272063</v>
      </c>
      <c r="AY1164">
        <v>948.37901244163515</v>
      </c>
      <c r="AZ1164">
        <f>_xlfn.STDEV.S(HyperP_results[[#This Row],[Train Time Fold 1]:[Train Time Fold 5]])</f>
        <v>51.499564030319839</v>
      </c>
      <c r="BA1164">
        <v>985.09678506851196</v>
      </c>
      <c r="BB1164">
        <v>1011.9327681064606</v>
      </c>
      <c r="BC1164">
        <v>932.65624475479126</v>
      </c>
      <c r="BD1164">
        <v>932.5630316734314</v>
      </c>
      <c r="BE1164">
        <v>879.64623260498047</v>
      </c>
    </row>
    <row r="1165" spans="1:57" x14ac:dyDescent="0.25">
      <c r="A1165" t="s">
        <v>10</v>
      </c>
      <c r="B116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7.8373304642457203E-2</v>
      </c>
      <c r="C1165">
        <v>80</v>
      </c>
      <c r="D1165">
        <v>0.9</v>
      </c>
      <c r="E1165">
        <v>0.9</v>
      </c>
      <c r="F1165">
        <v>256</v>
      </c>
      <c r="G1165">
        <v>5</v>
      </c>
      <c r="H1165">
        <v>1</v>
      </c>
      <c r="I1165">
        <v>1</v>
      </c>
      <c r="J1165">
        <v>0</v>
      </c>
      <c r="K1165">
        <v>1</v>
      </c>
      <c r="L1165" t="b">
        <v>0</v>
      </c>
      <c r="M116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65">
        <f>STANDARDIZE(HyperP_results[[#This Row],[Nparam]],AVERAGE(M:M),_xlfn.STDEV.S(M:M))</f>
        <v>2.5074608790169552</v>
      </c>
      <c r="O1165">
        <f>STANDARDIZE(HyperP_results[[#This Row],[AvgOACC]],AVERAGE(P:P),_xlfn.STDEV.S(P:P))</f>
        <v>-1.6555940258397559</v>
      </c>
      <c r="P1165">
        <v>0.91807510125626413</v>
      </c>
      <c r="Q1165">
        <f>_xlfn.STDEV.S(HyperP_results[[#This Row],[OACC Fold 1]:[OACC fold 5]])</f>
        <v>8.3033251124921151E-4</v>
      </c>
      <c r="R1165">
        <v>0.91906363698771198</v>
      </c>
      <c r="S1165">
        <v>0.91796526395277001</v>
      </c>
      <c r="T1165">
        <v>0.91762202237935053</v>
      </c>
      <c r="U1165">
        <v>0.9170041875471957</v>
      </c>
      <c r="V1165">
        <v>0.91872039541429262</v>
      </c>
      <c r="W1165">
        <f>STANDARDIZE(HyperP_results[[#This Row],[AvgROCAUC]],AVERAGE(Y:Y),_xlfn.STDEV.S(Y:Y))</f>
        <v>-1.6098129011298292</v>
      </c>
      <c r="X1165">
        <f>_xlfn.STDEV.S(HyperP_results[[#This Row],[ROC_AUC Fold 1]:[ROC_AUC Fold 5]])</f>
        <v>3.3432652161178358E-4</v>
      </c>
      <c r="Y1165">
        <v>0.98359308394758815</v>
      </c>
      <c r="Z1165">
        <v>0.98380756245820455</v>
      </c>
      <c r="AA1165">
        <v>0.98314641493631971</v>
      </c>
      <c r="AB1165">
        <v>0.98372255691394361</v>
      </c>
      <c r="AC1165">
        <v>0.98394406244049382</v>
      </c>
      <c r="AD1165">
        <v>0.98334482298897974</v>
      </c>
      <c r="AE1165">
        <v>0.98764230314526635</v>
      </c>
      <c r="AF1165">
        <v>0.97538733638329012</v>
      </c>
      <c r="AG1165">
        <v>0.98055426840135451</v>
      </c>
      <c r="AH1165">
        <v>0.99276773701359089</v>
      </c>
      <c r="AI1165">
        <v>0.98737229390384396</v>
      </c>
      <c r="AJ1165">
        <v>0.97484574313259764</v>
      </c>
      <c r="AK1165">
        <v>0.97818388730469907</v>
      </c>
      <c r="AL1165">
        <v>0.9935160665791839</v>
      </c>
      <c r="AM1165">
        <v>0.98796560825281565</v>
      </c>
      <c r="AN1165">
        <v>0.97575636043410419</v>
      </c>
      <c r="AO1165">
        <v>0.9803722598467296</v>
      </c>
      <c r="AP1165">
        <v>0.99374703444499135</v>
      </c>
      <c r="AQ1165">
        <v>0.98798487809366309</v>
      </c>
      <c r="AR1165">
        <v>0.97746257359187605</v>
      </c>
      <c r="AS1165">
        <v>0.98031998158379363</v>
      </c>
      <c r="AT1165">
        <v>0.99118472884880993</v>
      </c>
      <c r="AU1165">
        <v>0.98756378674169387</v>
      </c>
      <c r="AV1165">
        <v>0.97269527538118894</v>
      </c>
      <c r="AW1165">
        <v>0.98171820234064044</v>
      </c>
      <c r="AX1165">
        <v>0.99289527850033721</v>
      </c>
      <c r="AY1165">
        <v>1156.4720610141753</v>
      </c>
      <c r="AZ1165">
        <f>_xlfn.STDEV.S(HyperP_results[[#This Row],[Train Time Fold 1]:[Train Time Fold 5]])</f>
        <v>76.710511625433782</v>
      </c>
      <c r="BA1165">
        <v>1076.1898100376129</v>
      </c>
      <c r="BB1165">
        <v>1200.6466982364655</v>
      </c>
      <c r="BC1165">
        <v>1071.2647745609283</v>
      </c>
      <c r="BD1165">
        <v>1200.9672431945801</v>
      </c>
      <c r="BE1165">
        <v>1233.2917790412903</v>
      </c>
    </row>
    <row r="1166" spans="1:57" x14ac:dyDescent="0.25">
      <c r="A1166" t="s">
        <v>4</v>
      </c>
      <c r="B116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7.7170023117299327E-2</v>
      </c>
      <c r="C1166">
        <v>76</v>
      </c>
      <c r="D1166">
        <v>0.85</v>
      </c>
      <c r="E1166">
        <v>0.9</v>
      </c>
      <c r="F1166">
        <v>256</v>
      </c>
      <c r="G1166">
        <v>4</v>
      </c>
      <c r="H1166">
        <v>16</v>
      </c>
      <c r="I1166">
        <v>1</v>
      </c>
      <c r="J1166">
        <v>0</v>
      </c>
      <c r="K1166">
        <v>1</v>
      </c>
      <c r="L1166" t="b">
        <v>0</v>
      </c>
      <c r="M116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66">
        <f>STANDARDIZE(HyperP_results[[#This Row],[Nparam]],AVERAGE(M:M),_xlfn.STDEV.S(M:M))</f>
        <v>1.8288378744234739</v>
      </c>
      <c r="O1166">
        <f>STANDARDIZE(HyperP_results[[#This Row],[AvgOACC]],AVERAGE(P:P),_xlfn.STDEV.S(P:P))</f>
        <v>-1.6706253754010583</v>
      </c>
      <c r="P1166">
        <v>0.91764948170522409</v>
      </c>
      <c r="Q1166">
        <f>_xlfn.STDEV.S(HyperP_results[[#This Row],[OACC Fold 1]:[OACC fold 5]])</f>
        <v>2.7521896172671939E-3</v>
      </c>
      <c r="R1166">
        <v>0.91460149653326006</v>
      </c>
      <c r="S1166">
        <v>0.92057389991075722</v>
      </c>
      <c r="T1166">
        <v>0.91494473810667953</v>
      </c>
      <c r="U1166">
        <v>0.9198187684492346</v>
      </c>
      <c r="V1166">
        <v>0.91830850552618937</v>
      </c>
      <c r="W1166">
        <f>STANDARDIZE(HyperP_results[[#This Row],[AvgROCAUC]],AVERAGE(Y:Y),_xlfn.STDEV.S(Y:Y))</f>
        <v>-1.7037338257477082</v>
      </c>
      <c r="X1166">
        <f>_xlfn.STDEV.S(HyperP_results[[#This Row],[ROC_AUC Fold 1]:[ROC_AUC Fold 5]])</f>
        <v>2.2266799991508984E-3</v>
      </c>
      <c r="Y1166">
        <v>0.98297584708480557</v>
      </c>
      <c r="Z1166">
        <v>0.98043253623270366</v>
      </c>
      <c r="AA1166">
        <v>0.98373563584786128</v>
      </c>
      <c r="AB1166">
        <v>0.98166566874293737</v>
      </c>
      <c r="AC1166">
        <v>0.98629535741347807</v>
      </c>
      <c r="AD1166">
        <v>0.98275003718704734</v>
      </c>
      <c r="AE1166">
        <v>0.98642281541440691</v>
      </c>
      <c r="AF1166">
        <v>0.96888175528798681</v>
      </c>
      <c r="AG1166">
        <v>0.97617871145963298</v>
      </c>
      <c r="AH1166">
        <v>0.99157159032916098</v>
      </c>
      <c r="AI1166">
        <v>0.98790786624222859</v>
      </c>
      <c r="AJ1166">
        <v>0.9728597901173397</v>
      </c>
      <c r="AK1166">
        <v>0.9810374710390305</v>
      </c>
      <c r="AL1166">
        <v>0.99336137943816361</v>
      </c>
      <c r="AM1166">
        <v>0.98542572170762033</v>
      </c>
      <c r="AN1166">
        <v>0.97205584354120889</v>
      </c>
      <c r="AO1166">
        <v>0.97942107764510189</v>
      </c>
      <c r="AP1166">
        <v>0.99210569903047219</v>
      </c>
      <c r="AQ1166">
        <v>0.98950579705867781</v>
      </c>
      <c r="AR1166">
        <v>0.97922059454162891</v>
      </c>
      <c r="AS1166">
        <v>0.98410458622943031</v>
      </c>
      <c r="AT1166">
        <v>0.99410282923211812</v>
      </c>
      <c r="AU1166">
        <v>0.98646717076878943</v>
      </c>
      <c r="AV1166">
        <v>0.97261037948189244</v>
      </c>
      <c r="AW1166">
        <v>0.98073219271668743</v>
      </c>
      <c r="AX1166">
        <v>0.99269322291074824</v>
      </c>
      <c r="AY1166">
        <v>1047.0883829116822</v>
      </c>
      <c r="AZ1166">
        <f>_xlfn.STDEV.S(HyperP_results[[#This Row],[Train Time Fold 1]:[Train Time Fold 5]])</f>
        <v>82.089620435949911</v>
      </c>
      <c r="BA1166">
        <v>997.31228017807007</v>
      </c>
      <c r="BB1166">
        <v>1032.8918745517731</v>
      </c>
      <c r="BC1166">
        <v>1175.7653260231018</v>
      </c>
      <c r="BD1166">
        <v>1067.7670612335205</v>
      </c>
      <c r="BE1166">
        <v>961.70537257194519</v>
      </c>
    </row>
    <row r="1167" spans="1:57" x14ac:dyDescent="0.25">
      <c r="A1167" t="s">
        <v>9</v>
      </c>
      <c r="B116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7.6686153170706817E-2</v>
      </c>
      <c r="C1167">
        <v>92</v>
      </c>
      <c r="D1167">
        <v>0.9</v>
      </c>
      <c r="E1167">
        <v>0.9</v>
      </c>
      <c r="F1167">
        <v>128</v>
      </c>
      <c r="G1167">
        <v>5</v>
      </c>
      <c r="H1167">
        <v>8</v>
      </c>
      <c r="I1167">
        <v>1</v>
      </c>
      <c r="J1167">
        <v>0</v>
      </c>
      <c r="K1167">
        <v>1</v>
      </c>
      <c r="L1167" t="b">
        <v>0</v>
      </c>
      <c r="M116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996522</v>
      </c>
      <c r="N1167">
        <f>STANDARDIZE(HyperP_results[[#This Row],[Nparam]],AVERAGE(M:M),_xlfn.STDEV.S(M:M))</f>
        <v>-3.0252805146426913E-2</v>
      </c>
      <c r="O1167">
        <f>STANDARDIZE(HyperP_results[[#This Row],[AvgOACC]],AVERAGE(P:P),_xlfn.STDEV.S(P:P))</f>
        <v>-1.7394786540366998</v>
      </c>
      <c r="P1167">
        <v>0.91569986956820204</v>
      </c>
      <c r="Q1167">
        <f>_xlfn.STDEV.S(HyperP_results[[#This Row],[OACC Fold 1]:[OACC fold 5]])</f>
        <v>2.6243955314910819E-3</v>
      </c>
      <c r="R1167">
        <v>0.91583716619756983</v>
      </c>
      <c r="S1167">
        <v>0.91926958193176356</v>
      </c>
      <c r="T1167">
        <v>0.9170041875471957</v>
      </c>
      <c r="U1167">
        <v>0.91267934372211157</v>
      </c>
      <c r="V1167">
        <v>0.91370906844236977</v>
      </c>
      <c r="W1167">
        <f>STANDARDIZE(HyperP_results[[#This Row],[AvgROCAUC]],AVERAGE(Y:Y),_xlfn.STDEV.S(Y:Y))</f>
        <v>-1.8979398062016073</v>
      </c>
      <c r="X1167">
        <f>_xlfn.STDEV.S(HyperP_results[[#This Row],[ROC_AUC Fold 1]:[ROC_AUC Fold 5]])</f>
        <v>1.117783346926225E-3</v>
      </c>
      <c r="Y1167">
        <v>0.98169954906499068</v>
      </c>
      <c r="Z1167">
        <v>0.98190959162175362</v>
      </c>
      <c r="AA1167">
        <v>0.98249271993392107</v>
      </c>
      <c r="AB1167">
        <v>0.98216884660030723</v>
      </c>
      <c r="AC1167">
        <v>0.98219214184564108</v>
      </c>
      <c r="AD1167">
        <v>0.97973444532333021</v>
      </c>
      <c r="AE1167">
        <v>0.98674127895033181</v>
      </c>
      <c r="AF1167">
        <v>0.97023858988003842</v>
      </c>
      <c r="AG1167">
        <v>0.9805088219568705</v>
      </c>
      <c r="AH1167">
        <v>0.99291242765970389</v>
      </c>
      <c r="AI1167">
        <v>0.9864823609586465</v>
      </c>
      <c r="AJ1167">
        <v>0.97508422932298799</v>
      </c>
      <c r="AK1167">
        <v>0.97844412760648725</v>
      </c>
      <c r="AL1167">
        <v>0.99256023793036696</v>
      </c>
      <c r="AM1167">
        <v>0.98652714067388891</v>
      </c>
      <c r="AN1167">
        <v>0.9722490766066525</v>
      </c>
      <c r="AO1167">
        <v>0.97827593120655842</v>
      </c>
      <c r="AP1167">
        <v>0.99256336901641562</v>
      </c>
      <c r="AQ1167">
        <v>0.98662203354881217</v>
      </c>
      <c r="AR1167">
        <v>0.97086289414101634</v>
      </c>
      <c r="AS1167">
        <v>0.97994950395057345</v>
      </c>
      <c r="AT1167">
        <v>0.99223707537948913</v>
      </c>
      <c r="AU1167">
        <v>0.98576699463974371</v>
      </c>
      <c r="AV1167">
        <v>0.96712575258316824</v>
      </c>
      <c r="AW1167">
        <v>0.97546556614982483</v>
      </c>
      <c r="AX1167">
        <v>0.99096739126125943</v>
      </c>
      <c r="AY1167">
        <v>660.67945847511294</v>
      </c>
      <c r="AZ1167">
        <f>_xlfn.STDEV.S(HyperP_results[[#This Row],[Train Time Fold 1]:[Train Time Fold 5]])</f>
        <v>30.950904700688675</v>
      </c>
      <c r="BA1167">
        <v>607.34909272193909</v>
      </c>
      <c r="BB1167">
        <v>665.59059596061707</v>
      </c>
      <c r="BC1167">
        <v>665.95311951637268</v>
      </c>
      <c r="BD1167">
        <v>680.67025947570801</v>
      </c>
      <c r="BE1167">
        <v>683.83422470092773</v>
      </c>
    </row>
    <row r="1168" spans="1:57" x14ac:dyDescent="0.25">
      <c r="A1168" t="s">
        <v>3</v>
      </c>
      <c r="B116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7.5515820819573878E-2</v>
      </c>
      <c r="C1168">
        <v>92</v>
      </c>
      <c r="D1168">
        <v>0.9</v>
      </c>
      <c r="E1168">
        <v>0.999</v>
      </c>
      <c r="F1168">
        <v>256</v>
      </c>
      <c r="G1168">
        <v>5</v>
      </c>
      <c r="H1168">
        <v>8</v>
      </c>
      <c r="I1168">
        <v>1</v>
      </c>
      <c r="J1168">
        <v>0</v>
      </c>
      <c r="K1168">
        <v>1</v>
      </c>
      <c r="L1168" t="b">
        <v>0</v>
      </c>
      <c r="M116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68">
        <f>STANDARDIZE(HyperP_results[[#This Row],[Nparam]],AVERAGE(M:M),_xlfn.STDEV.S(M:M))</f>
        <v>2.5074608790169552</v>
      </c>
      <c r="O1168">
        <f>STANDARDIZE(HyperP_results[[#This Row],[AvgOACC]],AVERAGE(P:P),_xlfn.STDEV.S(P:P))</f>
        <v>-1.6255313267171472</v>
      </c>
      <c r="P1168">
        <v>0.91892634035834431</v>
      </c>
      <c r="Q1168">
        <f>_xlfn.STDEV.S(HyperP_results[[#This Row],[OACC Fold 1]:[OACC fold 5]])</f>
        <v>4.2614516116325765E-3</v>
      </c>
      <c r="R1168">
        <v>0.91878904372897641</v>
      </c>
      <c r="S1168">
        <v>0.92270199766595729</v>
      </c>
      <c r="T1168">
        <v>0.91171826731653738</v>
      </c>
      <c r="U1168">
        <v>0.92057389991075722</v>
      </c>
      <c r="V1168">
        <v>0.92084849316949269</v>
      </c>
      <c r="W1168">
        <f>STANDARDIZE(HyperP_results[[#This Row],[AvgROCAUC]],AVERAGE(Y:Y),_xlfn.STDEV.S(Y:Y))</f>
        <v>-1.6735683098626926</v>
      </c>
      <c r="X1168">
        <f>_xlfn.STDEV.S(HyperP_results[[#This Row],[ROC_AUC Fold 1]:[ROC_AUC Fold 5]])</f>
        <v>1.2643433028343605E-3</v>
      </c>
      <c r="Y1168">
        <v>0.98317409117646926</v>
      </c>
      <c r="Z1168">
        <v>0.98252063694013991</v>
      </c>
      <c r="AA1168">
        <v>0.98439587548289664</v>
      </c>
      <c r="AB1168">
        <v>0.98127960496831257</v>
      </c>
      <c r="AC1168">
        <v>0.98378206219001196</v>
      </c>
      <c r="AD1168">
        <v>0.98389227630098475</v>
      </c>
      <c r="AE1168">
        <v>0.98625613804227286</v>
      </c>
      <c r="AF1168">
        <v>0.97280379770742209</v>
      </c>
      <c r="AG1168">
        <v>0.98142502821838062</v>
      </c>
      <c r="AH1168">
        <v>0.99233145320712546</v>
      </c>
      <c r="AI1168">
        <v>0.98791354689100697</v>
      </c>
      <c r="AJ1168">
        <v>0.97532843696002691</v>
      </c>
      <c r="AK1168">
        <v>0.98268323382641243</v>
      </c>
      <c r="AL1168">
        <v>0.9927457619601312</v>
      </c>
      <c r="AM1168">
        <v>0.98628445448507962</v>
      </c>
      <c r="AN1168">
        <v>0.97249252508733997</v>
      </c>
      <c r="AO1168">
        <v>0.97471855878334213</v>
      </c>
      <c r="AP1168">
        <v>0.99218117543957718</v>
      </c>
      <c r="AQ1168">
        <v>0.98814790017566601</v>
      </c>
      <c r="AR1168">
        <v>0.9757557308898126</v>
      </c>
      <c r="AS1168">
        <v>0.98040344858314021</v>
      </c>
      <c r="AT1168">
        <v>0.99321520942570651</v>
      </c>
      <c r="AU1168">
        <v>0.98796572398759563</v>
      </c>
      <c r="AV1168">
        <v>0.9755282802405304</v>
      </c>
      <c r="AW1168">
        <v>0.98126188142339477</v>
      </c>
      <c r="AX1168">
        <v>0.99299222726560066</v>
      </c>
      <c r="AY1168">
        <v>1192.6682971954347</v>
      </c>
      <c r="AZ1168">
        <f>_xlfn.STDEV.S(HyperP_results[[#This Row],[Train Time Fold 1]:[Train Time Fold 5]])</f>
        <v>118.2577083495176</v>
      </c>
      <c r="BA1168">
        <v>1169.9341850280762</v>
      </c>
      <c r="BB1168">
        <v>1170.1458823680878</v>
      </c>
      <c r="BC1168">
        <v>1131.8687920570374</v>
      </c>
      <c r="BD1168">
        <v>1094.7080314159393</v>
      </c>
      <c r="BE1168">
        <v>1396.6845951080322</v>
      </c>
    </row>
    <row r="1169" spans="1:57" x14ac:dyDescent="0.25">
      <c r="A1169" t="s">
        <v>9</v>
      </c>
      <c r="B116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7.5251782955040897E-2</v>
      </c>
      <c r="C1169">
        <v>68</v>
      </c>
      <c r="D1169">
        <v>0.9</v>
      </c>
      <c r="E1169">
        <v>0.9</v>
      </c>
      <c r="F1169">
        <v>128</v>
      </c>
      <c r="G1169">
        <v>4</v>
      </c>
      <c r="H1169">
        <v>4</v>
      </c>
      <c r="I1169">
        <v>1</v>
      </c>
      <c r="J1169">
        <v>0</v>
      </c>
      <c r="K1169">
        <v>1</v>
      </c>
      <c r="L1169" t="b">
        <v>0</v>
      </c>
      <c r="M116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796872</v>
      </c>
      <c r="N1169">
        <f>STANDARDIZE(HyperP_results[[#This Row],[Nparam]],AVERAGE(M:M),_xlfn.STDEV.S(M:M))</f>
        <v>-0.20150874641974281</v>
      </c>
      <c r="O1169">
        <f>STANDARDIZE(HyperP_results[[#This Row],[AvgOACC]],AVERAGE(P:P),_xlfn.STDEV.S(P:P))</f>
        <v>-1.8097865794040808</v>
      </c>
      <c r="P1169">
        <v>0.91370906844236965</v>
      </c>
      <c r="Q1169">
        <f>_xlfn.STDEV.S(HyperP_results[[#This Row],[OACC Fold 1]:[OACC fold 5]])</f>
        <v>3.0523421535547019E-3</v>
      </c>
      <c r="R1169">
        <v>0.91597446282693762</v>
      </c>
      <c r="S1169">
        <v>0.90910963135855016</v>
      </c>
      <c r="T1169">
        <v>0.9152879796800989</v>
      </c>
      <c r="U1169">
        <v>0.91206150888995674</v>
      </c>
      <c r="V1169">
        <v>0.9161117594563053</v>
      </c>
      <c r="W1169">
        <f>STANDARDIZE(HyperP_results[[#This Row],[AvgROCAUC]],AVERAGE(Y:Y),_xlfn.STDEV.S(Y:Y))</f>
        <v>-1.8632752822237642</v>
      </c>
      <c r="X1169">
        <f>_xlfn.STDEV.S(HyperP_results[[#This Row],[ROC_AUC Fold 1]:[ROC_AUC Fold 5]])</f>
        <v>6.7076472193300092E-4</v>
      </c>
      <c r="Y1169">
        <v>0.98192736008917925</v>
      </c>
      <c r="Z1169">
        <v>0.98252894212160846</v>
      </c>
      <c r="AA1169">
        <v>0.98224377302980936</v>
      </c>
      <c r="AB1169">
        <v>0.98193719903696586</v>
      </c>
      <c r="AC1169">
        <v>0.98078996393056606</v>
      </c>
      <c r="AD1169">
        <v>0.98213692232694638</v>
      </c>
      <c r="AE1169">
        <v>0.98561889269977809</v>
      </c>
      <c r="AF1169">
        <v>0.97006392837119115</v>
      </c>
      <c r="AG1169">
        <v>0.98350509416028042</v>
      </c>
      <c r="AH1169">
        <v>0.99355628236329308</v>
      </c>
      <c r="AI1169">
        <v>0.98565811714558693</v>
      </c>
      <c r="AJ1169">
        <v>0.97274369474360134</v>
      </c>
      <c r="AK1169">
        <v>0.97839853264421073</v>
      </c>
      <c r="AL1169">
        <v>0.99293158760827593</v>
      </c>
      <c r="AM1169">
        <v>0.98702601544249158</v>
      </c>
      <c r="AN1169">
        <v>0.97252665009113581</v>
      </c>
      <c r="AO1169">
        <v>0.97815429513455698</v>
      </c>
      <c r="AP1169">
        <v>0.99301902821315369</v>
      </c>
      <c r="AQ1169">
        <v>0.98566606426713754</v>
      </c>
      <c r="AR1169">
        <v>0.97011749518398616</v>
      </c>
      <c r="AS1169">
        <v>0.97575387631438237</v>
      </c>
      <c r="AT1169">
        <v>0.99129917148016078</v>
      </c>
      <c r="AU1169">
        <v>0.98691233495497055</v>
      </c>
      <c r="AV1169">
        <v>0.97460759023036125</v>
      </c>
      <c r="AW1169">
        <v>0.97703276302501041</v>
      </c>
      <c r="AX1169">
        <v>0.99216957031330555</v>
      </c>
      <c r="AY1169">
        <v>463.44205708503722</v>
      </c>
      <c r="AZ1169">
        <f>_xlfn.STDEV.S(HyperP_results[[#This Row],[Train Time Fold 1]:[Train Time Fold 5]])</f>
        <v>34.387938529487577</v>
      </c>
      <c r="BA1169">
        <v>463.45108246803284</v>
      </c>
      <c r="BB1169">
        <v>438.13139605522156</v>
      </c>
      <c r="BC1169">
        <v>425.8971426486969</v>
      </c>
      <c r="BD1169">
        <v>513.64066958427429</v>
      </c>
      <c r="BE1169">
        <v>476.08999466896057</v>
      </c>
    </row>
    <row r="1170" spans="1:57" x14ac:dyDescent="0.25">
      <c r="A1170" t="s">
        <v>4</v>
      </c>
      <c r="B117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7.4073514893355966E-2</v>
      </c>
      <c r="C1170">
        <v>68</v>
      </c>
      <c r="D1170">
        <v>0.85</v>
      </c>
      <c r="E1170">
        <v>0.9</v>
      </c>
      <c r="F1170">
        <v>256</v>
      </c>
      <c r="G1170">
        <v>4</v>
      </c>
      <c r="H1170">
        <v>4</v>
      </c>
      <c r="I1170">
        <v>1</v>
      </c>
      <c r="J1170">
        <v>0</v>
      </c>
      <c r="K1170">
        <v>1</v>
      </c>
      <c r="L1170" t="b">
        <v>0</v>
      </c>
      <c r="M117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70">
        <f>STANDARDIZE(HyperP_results[[#This Row],[Nparam]],AVERAGE(M:M),_xlfn.STDEV.S(M:M))</f>
        <v>1.8288378744234739</v>
      </c>
      <c r="O1170">
        <f>STANDARDIZE(HyperP_results[[#This Row],[AvgOACC]],AVERAGE(P:P),_xlfn.STDEV.S(P:P))</f>
        <v>-1.6555940258397559</v>
      </c>
      <c r="P1170">
        <v>0.91807510125626413</v>
      </c>
      <c r="Q1170">
        <f>_xlfn.STDEV.S(HyperP_results[[#This Row],[OACC Fold 1]:[OACC fold 5]])</f>
        <v>6.1131700036774793E-4</v>
      </c>
      <c r="R1170">
        <v>0.91741607743529896</v>
      </c>
      <c r="S1170">
        <v>0.91817120889682158</v>
      </c>
      <c r="T1170">
        <v>0.91748472574998285</v>
      </c>
      <c r="U1170">
        <v>0.91878904372897641</v>
      </c>
      <c r="V1170">
        <v>0.91851445047024094</v>
      </c>
      <c r="W1170">
        <f>STANDARDIZE(HyperP_results[[#This Row],[AvgROCAUC]],AVERAGE(Y:Y),_xlfn.STDEV.S(Y:Y))</f>
        <v>-1.7519366050810325</v>
      </c>
      <c r="X1170">
        <f>_xlfn.STDEV.S(HyperP_results[[#This Row],[ROC_AUC Fold 1]:[ROC_AUC Fold 5]])</f>
        <v>5.2484392836607704E-4</v>
      </c>
      <c r="Y1170">
        <v>0.98265906429743255</v>
      </c>
      <c r="Z1170">
        <v>0.98247223883408985</v>
      </c>
      <c r="AA1170">
        <v>0.98236430779617712</v>
      </c>
      <c r="AB1170">
        <v>0.98212671797520024</v>
      </c>
      <c r="AC1170">
        <v>0.98286383516199072</v>
      </c>
      <c r="AD1170">
        <v>0.98346822171970538</v>
      </c>
      <c r="AE1170">
        <v>0.98607179182707982</v>
      </c>
      <c r="AF1170">
        <v>0.97142209611585983</v>
      </c>
      <c r="AG1170">
        <v>0.98154050080199595</v>
      </c>
      <c r="AH1170">
        <v>0.99249039173103715</v>
      </c>
      <c r="AI1170">
        <v>0.9859434516007759</v>
      </c>
      <c r="AJ1170">
        <v>0.97461862577146963</v>
      </c>
      <c r="AK1170">
        <v>0.97623032139250265</v>
      </c>
      <c r="AL1170">
        <v>0.99302203003418177</v>
      </c>
      <c r="AM1170">
        <v>0.98719402376459398</v>
      </c>
      <c r="AN1170">
        <v>0.96971625327825928</v>
      </c>
      <c r="AO1170">
        <v>0.98087090833481849</v>
      </c>
      <c r="AP1170">
        <v>0.99231005266486738</v>
      </c>
      <c r="AQ1170">
        <v>0.98643218028701063</v>
      </c>
      <c r="AR1170">
        <v>0.9741534666041568</v>
      </c>
      <c r="AS1170">
        <v>0.98102547822729158</v>
      </c>
      <c r="AT1170">
        <v>0.99194213569138767</v>
      </c>
      <c r="AU1170">
        <v>0.98826909377931338</v>
      </c>
      <c r="AV1170">
        <v>0.97381562351177575</v>
      </c>
      <c r="AW1170">
        <v>0.97946555872393515</v>
      </c>
      <c r="AX1170">
        <v>0.99245754405308806</v>
      </c>
      <c r="AY1170">
        <v>926.45181365013127</v>
      </c>
      <c r="AZ1170">
        <f>_xlfn.STDEV.S(HyperP_results[[#This Row],[Train Time Fold 1]:[Train Time Fold 5]])</f>
        <v>81.160126749085421</v>
      </c>
      <c r="BA1170">
        <v>904.31186628341675</v>
      </c>
      <c r="BB1170">
        <v>1069.4691140651703</v>
      </c>
      <c r="BC1170">
        <v>905.01465201377869</v>
      </c>
      <c r="BD1170">
        <v>876.80746507644653</v>
      </c>
      <c r="BE1170">
        <v>876.65597081184387</v>
      </c>
    </row>
    <row r="1171" spans="1:57" x14ac:dyDescent="0.25">
      <c r="A1171" t="s">
        <v>6</v>
      </c>
      <c r="B117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7.3839736533075254E-2</v>
      </c>
      <c r="C1171">
        <v>8</v>
      </c>
      <c r="D1171">
        <v>0.85</v>
      </c>
      <c r="E1171">
        <v>0.999</v>
      </c>
      <c r="F1171">
        <v>128</v>
      </c>
      <c r="G1171">
        <v>1</v>
      </c>
      <c r="H1171">
        <v>4</v>
      </c>
      <c r="I1171">
        <v>1</v>
      </c>
      <c r="J1171">
        <v>0</v>
      </c>
      <c r="K1171">
        <v>1</v>
      </c>
      <c r="L1171" t="b">
        <v>0</v>
      </c>
      <c r="M117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71">
        <f>STANDARDIZE(HyperP_results[[#This Row],[Nparam]],AVERAGE(M:M),_xlfn.STDEV.S(M:M))</f>
        <v>-0.71409454826586316</v>
      </c>
      <c r="O1171">
        <f>STANDARDIZE(HyperP_results[[#This Row],[AvgOACC]],AVERAGE(P:P),_xlfn.STDEV.S(P:P))</f>
        <v>-1.837909749551033</v>
      </c>
      <c r="P1171">
        <v>0.9129127479920367</v>
      </c>
      <c r="Q1171">
        <f>_xlfn.STDEV.S(HyperP_results[[#This Row],[OACC Fold 1]:[OACC fold 5]])</f>
        <v>2.7367354730467278E-3</v>
      </c>
      <c r="R1171">
        <v>0.91123772911375023</v>
      </c>
      <c r="S1171">
        <v>0.91027665270817604</v>
      </c>
      <c r="T1171">
        <v>0.91364042012768587</v>
      </c>
      <c r="U1171">
        <v>0.91727878080593117</v>
      </c>
      <c r="V1171">
        <v>0.91213015720464063</v>
      </c>
      <c r="W1171">
        <f>STANDARDIZE(HyperP_results[[#This Row],[AvgROCAUC]],AVERAGE(Y:Y),_xlfn.STDEV.S(Y:Y))</f>
        <v>-1.9139892867661841</v>
      </c>
      <c r="X1171">
        <f>_xlfn.STDEV.S(HyperP_results[[#This Row],[ROC_AUC Fold 1]:[ROC_AUC Fold 5]])</f>
        <v>1.0087718687949426E-3</v>
      </c>
      <c r="Y1171">
        <v>0.98159407383597996</v>
      </c>
      <c r="Z1171">
        <v>0.98100044119904595</v>
      </c>
      <c r="AA1171">
        <v>0.98038815242733268</v>
      </c>
      <c r="AB1171">
        <v>0.98190365599830909</v>
      </c>
      <c r="AC1171">
        <v>0.98306637929471929</v>
      </c>
      <c r="AD1171">
        <v>0.98161174026049303</v>
      </c>
      <c r="AE1171">
        <v>0.98543630179541297</v>
      </c>
      <c r="AF1171">
        <v>0.9705227735795815</v>
      </c>
      <c r="AG1171">
        <v>0.9790541644388997</v>
      </c>
      <c r="AH1171">
        <v>0.99286936804514692</v>
      </c>
      <c r="AI1171">
        <v>0.98581483168208739</v>
      </c>
      <c r="AJ1171">
        <v>0.96999004949699419</v>
      </c>
      <c r="AK1171">
        <v>0.97755621398443537</v>
      </c>
      <c r="AL1171">
        <v>0.99308699288829816</v>
      </c>
      <c r="AM1171">
        <v>0.98682195573646192</v>
      </c>
      <c r="AN1171">
        <v>0.97144246372528764</v>
      </c>
      <c r="AO1171">
        <v>0.98028307491237454</v>
      </c>
      <c r="AP1171">
        <v>0.99169600072985897</v>
      </c>
      <c r="AQ1171">
        <v>0.98750663304957087</v>
      </c>
      <c r="AR1171">
        <v>0.97462618030296633</v>
      </c>
      <c r="AS1171">
        <v>0.97923290560209109</v>
      </c>
      <c r="AT1171">
        <v>0.99340171012451328</v>
      </c>
      <c r="AU1171">
        <v>0.98616585526941414</v>
      </c>
      <c r="AV1171">
        <v>0.9698097220895241</v>
      </c>
      <c r="AW1171">
        <v>0.97888975524267807</v>
      </c>
      <c r="AX1171">
        <v>0.9935346807421146</v>
      </c>
      <c r="AY1171">
        <v>376.83070511817931</v>
      </c>
      <c r="AZ1171">
        <f>_xlfn.STDEV.S(HyperP_results[[#This Row],[Train Time Fold 1]:[Train Time Fold 5]])</f>
        <v>80.289793865974346</v>
      </c>
      <c r="BA1171">
        <v>431.50518393516541</v>
      </c>
      <c r="BB1171">
        <v>279.49281358718872</v>
      </c>
      <c r="BC1171">
        <v>374.31642842292786</v>
      </c>
      <c r="BD1171">
        <v>321.01353335380554</v>
      </c>
      <c r="BE1171">
        <v>477.82556629180908</v>
      </c>
    </row>
    <row r="1172" spans="1:57" x14ac:dyDescent="0.25">
      <c r="A1172" t="s">
        <v>7</v>
      </c>
      <c r="B117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7.3653915925265254E-2</v>
      </c>
      <c r="C1172">
        <v>92</v>
      </c>
      <c r="D1172">
        <v>0.85</v>
      </c>
      <c r="E1172">
        <v>0.999</v>
      </c>
      <c r="F1172">
        <v>256</v>
      </c>
      <c r="G1172">
        <v>5</v>
      </c>
      <c r="H1172">
        <v>8</v>
      </c>
      <c r="I1172">
        <v>1</v>
      </c>
      <c r="J1172">
        <v>0</v>
      </c>
      <c r="K1172">
        <v>1</v>
      </c>
      <c r="L1172" t="b">
        <v>0</v>
      </c>
      <c r="M117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72">
        <f>STANDARDIZE(HyperP_results[[#This Row],[Nparam]],AVERAGE(M:M),_xlfn.STDEV.S(M:M))</f>
        <v>2.5074608790169552</v>
      </c>
      <c r="O1172">
        <f>STANDARDIZE(HyperP_results[[#This Row],[AvgOACC]],AVERAGE(P:P),_xlfn.STDEV.S(P:P))</f>
        <v>-1.6104999771558448</v>
      </c>
      <c r="P1172">
        <v>0.91935195990938434</v>
      </c>
      <c r="Q1172">
        <f>_xlfn.STDEV.S(HyperP_results[[#This Row],[OACC Fold 1]:[OACC fold 5]])</f>
        <v>1.8708397624080256E-3</v>
      </c>
      <c r="R1172">
        <v>0.91906363698771198</v>
      </c>
      <c r="S1172">
        <v>0.92201551451911856</v>
      </c>
      <c r="T1172">
        <v>0.9198187684492346</v>
      </c>
      <c r="U1172">
        <v>0.91679824260314413</v>
      </c>
      <c r="V1172">
        <v>0.91906363698771198</v>
      </c>
      <c r="W1172">
        <f>STANDARDIZE(HyperP_results[[#This Row],[AvgROCAUC]],AVERAGE(Y:Y),_xlfn.STDEV.S(Y:Y))</f>
        <v>-1.7106665161829953</v>
      </c>
      <c r="X1172">
        <f>_xlfn.STDEV.S(HyperP_results[[#This Row],[ROC_AUC Fold 1]:[ROC_AUC Fold 5]])</f>
        <v>1.076741424122532E-3</v>
      </c>
      <c r="Y1172">
        <v>0.98293028628871748</v>
      </c>
      <c r="Z1172">
        <v>0.982650701047738</v>
      </c>
      <c r="AA1172">
        <v>0.98458803055638899</v>
      </c>
      <c r="AB1172">
        <v>0.98160076919337336</v>
      </c>
      <c r="AC1172">
        <v>0.98305157728711168</v>
      </c>
      <c r="AD1172">
        <v>0.98276035335897571</v>
      </c>
      <c r="AE1172">
        <v>0.98686713087886879</v>
      </c>
      <c r="AF1172">
        <v>0.97344545146843053</v>
      </c>
      <c r="AG1172">
        <v>0.97996145963286407</v>
      </c>
      <c r="AH1172">
        <v>0.99298039233484869</v>
      </c>
      <c r="AI1172">
        <v>0.9877673063520841</v>
      </c>
      <c r="AJ1172">
        <v>0.97494680350737639</v>
      </c>
      <c r="AK1172">
        <v>0.98402446088041351</v>
      </c>
      <c r="AL1172">
        <v>0.99315488574954258</v>
      </c>
      <c r="AM1172">
        <v>0.98639471115202992</v>
      </c>
      <c r="AN1172">
        <v>0.97336179614170837</v>
      </c>
      <c r="AO1172">
        <v>0.97671538050258433</v>
      </c>
      <c r="AP1172">
        <v>0.99161396053027595</v>
      </c>
      <c r="AQ1172">
        <v>0.98775948460987839</v>
      </c>
      <c r="AR1172">
        <v>0.97248528532798884</v>
      </c>
      <c r="AS1172">
        <v>0.98167000831699647</v>
      </c>
      <c r="AT1172">
        <v>0.99313549599648998</v>
      </c>
      <c r="AU1172">
        <v>0.98703466661728656</v>
      </c>
      <c r="AV1172">
        <v>0.9739984690964113</v>
      </c>
      <c r="AW1172">
        <v>0.97798587595793962</v>
      </c>
      <c r="AX1172">
        <v>0.99337335799671622</v>
      </c>
      <c r="AY1172">
        <v>1160.0120524883271</v>
      </c>
      <c r="AZ1172">
        <f>_xlfn.STDEV.S(HyperP_results[[#This Row],[Train Time Fold 1]:[Train Time Fold 5]])</f>
        <v>125.28970780828926</v>
      </c>
      <c r="BA1172">
        <v>1198.7379817962646</v>
      </c>
      <c r="BB1172">
        <v>966.72629022598267</v>
      </c>
      <c r="BC1172">
        <v>1159.6742227077484</v>
      </c>
      <c r="BD1172">
        <v>1160.2138679027557</v>
      </c>
      <c r="BE1172">
        <v>1314.7078998088837</v>
      </c>
    </row>
    <row r="1173" spans="1:57" x14ac:dyDescent="0.25">
      <c r="A1173" t="s">
        <v>4</v>
      </c>
      <c r="B117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7.3412253589884277E-2</v>
      </c>
      <c r="C1173">
        <v>64</v>
      </c>
      <c r="D1173">
        <v>0.85</v>
      </c>
      <c r="E1173">
        <v>0.9</v>
      </c>
      <c r="F1173">
        <v>256</v>
      </c>
      <c r="G1173">
        <v>4</v>
      </c>
      <c r="H1173">
        <v>2</v>
      </c>
      <c r="I1173">
        <v>1</v>
      </c>
      <c r="J1173">
        <v>0</v>
      </c>
      <c r="K1173">
        <v>1</v>
      </c>
      <c r="L1173" t="b">
        <v>0</v>
      </c>
      <c r="M117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73">
        <f>STANDARDIZE(HyperP_results[[#This Row],[Nparam]],AVERAGE(M:M),_xlfn.STDEV.S(M:M))</f>
        <v>1.8288378744234739</v>
      </c>
      <c r="O1173">
        <f>STANDARDIZE(HyperP_results[[#This Row],[AvgOACC]],AVERAGE(P:P),_xlfn.STDEV.S(P:P))</f>
        <v>-1.6774137268158418</v>
      </c>
      <c r="P1173">
        <v>0.91745726642410919</v>
      </c>
      <c r="Q1173">
        <f>_xlfn.STDEV.S(HyperP_results[[#This Row],[OACC Fold 1]:[OACC fold 5]])</f>
        <v>2.3842815804157543E-3</v>
      </c>
      <c r="R1173">
        <v>0.91679824260314413</v>
      </c>
      <c r="S1173">
        <v>0.91913228530239588</v>
      </c>
      <c r="T1173">
        <v>0.91851445047024094</v>
      </c>
      <c r="U1173">
        <v>0.91926958193176356</v>
      </c>
      <c r="V1173">
        <v>0.91357177181300198</v>
      </c>
      <c r="W1173">
        <f>STANDARDIZE(HyperP_results[[#This Row],[AvgROCAUC]],AVERAGE(Y:Y),_xlfn.STDEV.S(Y:Y))</f>
        <v>-1.7378216472484518</v>
      </c>
      <c r="X1173">
        <f>_xlfn.STDEV.S(HyperP_results[[#This Row],[ROC_AUC Fold 1]:[ROC_AUC Fold 5]])</f>
        <v>6.2720083158229224E-4</v>
      </c>
      <c r="Y1173">
        <v>0.98275182607896672</v>
      </c>
      <c r="Z1173">
        <v>0.98301124237543724</v>
      </c>
      <c r="AA1173">
        <v>0.98299031704866957</v>
      </c>
      <c r="AB1173">
        <v>0.98199020937380987</v>
      </c>
      <c r="AC1173">
        <v>0.98223772513613794</v>
      </c>
      <c r="AD1173">
        <v>0.98352963646077862</v>
      </c>
      <c r="AE1173">
        <v>0.9869904366422485</v>
      </c>
      <c r="AF1173">
        <v>0.97375652041241811</v>
      </c>
      <c r="AG1173">
        <v>0.9809661824986633</v>
      </c>
      <c r="AH1173">
        <v>0.99244082577712256</v>
      </c>
      <c r="AI1173">
        <v>0.98737190812124453</v>
      </c>
      <c r="AJ1173">
        <v>0.97335001996025716</v>
      </c>
      <c r="AK1173">
        <v>0.9820405602091129</v>
      </c>
      <c r="AL1173">
        <v>0.99239961896119055</v>
      </c>
      <c r="AM1173">
        <v>0.98692411096882171</v>
      </c>
      <c r="AN1173">
        <v>0.97479175045160549</v>
      </c>
      <c r="AO1173">
        <v>0.97604990940414671</v>
      </c>
      <c r="AP1173">
        <v>0.99265158521141528</v>
      </c>
      <c r="AQ1173">
        <v>0.98709683548320337</v>
      </c>
      <c r="AR1173">
        <v>0.97393108934122274</v>
      </c>
      <c r="AS1173">
        <v>0.97822239054238691</v>
      </c>
      <c r="AT1173">
        <v>0.99266301798432621</v>
      </c>
      <c r="AU1173">
        <v>0.98670206414908801</v>
      </c>
      <c r="AV1173">
        <v>0.97197724308482636</v>
      </c>
      <c r="AW1173">
        <v>0.98299738608685328</v>
      </c>
      <c r="AX1173">
        <v>0.99281799238094715</v>
      </c>
      <c r="AY1173">
        <v>944.98987736701963</v>
      </c>
      <c r="AZ1173">
        <f>_xlfn.STDEV.S(HyperP_results[[#This Row],[Train Time Fold 1]:[Train Time Fold 5]])</f>
        <v>85.486357910090973</v>
      </c>
      <c r="BA1173">
        <v>835.0654284954071</v>
      </c>
      <c r="BB1173">
        <v>913.47784686088562</v>
      </c>
      <c r="BC1173">
        <v>939.68668079376221</v>
      </c>
      <c r="BD1173">
        <v>966.58671617507935</v>
      </c>
      <c r="BE1173">
        <v>1070.132714509964</v>
      </c>
    </row>
    <row r="1174" spans="1:57" x14ac:dyDescent="0.25">
      <c r="A1174" t="s">
        <v>4</v>
      </c>
      <c r="B117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7.0891166074041986E-2</v>
      </c>
      <c r="C1174">
        <v>16</v>
      </c>
      <c r="D1174">
        <v>0.85</v>
      </c>
      <c r="E1174">
        <v>0.9</v>
      </c>
      <c r="F1174">
        <v>256</v>
      </c>
      <c r="G1174">
        <v>1</v>
      </c>
      <c r="H1174">
        <v>16</v>
      </c>
      <c r="I1174">
        <v>1</v>
      </c>
      <c r="J1174">
        <v>0</v>
      </c>
      <c r="K1174">
        <v>1</v>
      </c>
      <c r="L1174" t="b">
        <v>0</v>
      </c>
      <c r="M117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74">
        <f>STANDARDIZE(HyperP_results[[#This Row],[Nparam]],AVERAGE(M:M),_xlfn.STDEV.S(M:M))</f>
        <v>-0.20584911738314365</v>
      </c>
      <c r="O1174">
        <f>STANDARDIZE(HyperP_results[[#This Row],[AvgOACC]],AVERAGE(P:P),_xlfn.STDEV.S(P:P))</f>
        <v>-1.8403341607705948</v>
      </c>
      <c r="P1174">
        <v>0.91284409967735292</v>
      </c>
      <c r="Q1174">
        <f>_xlfn.STDEV.S(HyperP_results[[#This Row],[OACC Fold 1]:[OACC fold 5]])</f>
        <v>2.7470478959675262E-3</v>
      </c>
      <c r="R1174">
        <v>0.91556257293883436</v>
      </c>
      <c r="S1174">
        <v>0.91432690327452459</v>
      </c>
      <c r="T1174">
        <v>0.90869774147044691</v>
      </c>
      <c r="U1174">
        <v>0.91151232237248581</v>
      </c>
      <c r="V1174">
        <v>0.91412095833047302</v>
      </c>
      <c r="W1174">
        <f>STANDARDIZE(HyperP_results[[#This Row],[AvgROCAUC]],AVERAGE(Y:Y),_xlfn.STDEV.S(Y:Y))</f>
        <v>-1.8653719679682992</v>
      </c>
      <c r="X1174">
        <f>_xlfn.STDEV.S(HyperP_results[[#This Row],[ROC_AUC Fold 1]:[ROC_AUC Fold 5]])</f>
        <v>1.0489909124488245E-3</v>
      </c>
      <c r="Y1174">
        <v>0.98191358092616032</v>
      </c>
      <c r="Z1174">
        <v>0.98298163862182353</v>
      </c>
      <c r="AA1174">
        <v>0.9829545281823423</v>
      </c>
      <c r="AB1174">
        <v>0.9808291236757416</v>
      </c>
      <c r="AC1174">
        <v>0.98188931977095217</v>
      </c>
      <c r="AD1174">
        <v>0.98091329437994224</v>
      </c>
      <c r="AE1174">
        <v>0.98695065281167049</v>
      </c>
      <c r="AF1174">
        <v>0.97293781657745659</v>
      </c>
      <c r="AG1174">
        <v>0.98121621220222177</v>
      </c>
      <c r="AH1174">
        <v>0.99340601895852498</v>
      </c>
      <c r="AI1174">
        <v>0.98767191195978143</v>
      </c>
      <c r="AJ1174">
        <v>0.97312547632432056</v>
      </c>
      <c r="AK1174">
        <v>0.97842207271431114</v>
      </c>
      <c r="AL1174">
        <v>0.99305316854130621</v>
      </c>
      <c r="AM1174">
        <v>0.98674011195796818</v>
      </c>
      <c r="AN1174">
        <v>0.97141302327166013</v>
      </c>
      <c r="AO1174">
        <v>0.9742507277371828</v>
      </c>
      <c r="AP1174">
        <v>0.9918112045885521</v>
      </c>
      <c r="AQ1174">
        <v>0.9861200628748481</v>
      </c>
      <c r="AR1174">
        <v>0.97180798825048154</v>
      </c>
      <c r="AS1174">
        <v>0.97954457018950869</v>
      </c>
      <c r="AT1174">
        <v>0.99345254000307137</v>
      </c>
      <c r="AU1174">
        <v>0.98512645085602235</v>
      </c>
      <c r="AV1174">
        <v>0.97081408594242402</v>
      </c>
      <c r="AW1174">
        <v>0.97729764450781198</v>
      </c>
      <c r="AX1174">
        <v>0.99224277740316458</v>
      </c>
      <c r="AY1174">
        <v>385.28847088813779</v>
      </c>
      <c r="AZ1174">
        <f>_xlfn.STDEV.S(HyperP_results[[#This Row],[Train Time Fold 1]:[Train Time Fold 5]])</f>
        <v>48.156598569830813</v>
      </c>
      <c r="BA1174">
        <v>317.04020571708679</v>
      </c>
      <c r="BB1174">
        <v>451.57494759559631</v>
      </c>
      <c r="BC1174">
        <v>379.98893260955811</v>
      </c>
      <c r="BD1174">
        <v>398.14032483100891</v>
      </c>
      <c r="BE1174">
        <v>379.69794368743896</v>
      </c>
    </row>
    <row r="1175" spans="1:57" x14ac:dyDescent="0.25">
      <c r="A1175" t="s">
        <v>7</v>
      </c>
      <c r="B117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7.069598870149231E-2</v>
      </c>
      <c r="C1175">
        <v>76</v>
      </c>
      <c r="D1175">
        <v>0.85</v>
      </c>
      <c r="E1175">
        <v>0.999</v>
      </c>
      <c r="F1175">
        <v>256</v>
      </c>
      <c r="G1175">
        <v>4</v>
      </c>
      <c r="H1175">
        <v>16</v>
      </c>
      <c r="I1175">
        <v>1</v>
      </c>
      <c r="J1175">
        <v>0</v>
      </c>
      <c r="K1175">
        <v>1</v>
      </c>
      <c r="L1175" t="b">
        <v>0</v>
      </c>
      <c r="M117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75">
        <f>STANDARDIZE(HyperP_results[[#This Row],[Nparam]],AVERAGE(M:M),_xlfn.STDEV.S(M:M))</f>
        <v>1.8288378744234739</v>
      </c>
      <c r="O1175">
        <f>STANDARDIZE(HyperP_results[[#This Row],[AvgOACC]],AVERAGE(P:P),_xlfn.STDEV.S(P:P))</f>
        <v>-1.6332894426197568</v>
      </c>
      <c r="P1175">
        <v>0.91870666575135584</v>
      </c>
      <c r="Q1175">
        <f>_xlfn.STDEV.S(HyperP_results[[#This Row],[OACC Fold 1]:[OACC fold 5]])</f>
        <v>5.346729858991311E-3</v>
      </c>
      <c r="R1175">
        <v>0.91926958193176356</v>
      </c>
      <c r="S1175">
        <v>0.92558522688268008</v>
      </c>
      <c r="T1175">
        <v>0.91213015720464063</v>
      </c>
      <c r="U1175">
        <v>0.9216722729456992</v>
      </c>
      <c r="V1175">
        <v>0.91487608979199564</v>
      </c>
      <c r="W1175">
        <f>STANDARDIZE(HyperP_results[[#This Row],[AvgROCAUC]],AVERAGE(Y:Y),_xlfn.STDEV.S(Y:Y))</f>
        <v>-1.8102764315876481</v>
      </c>
      <c r="X1175">
        <f>_xlfn.STDEV.S(HyperP_results[[#This Row],[ROC_AUC Fold 1]:[ROC_AUC Fold 5]])</f>
        <v>1.7885047217582977E-3</v>
      </c>
      <c r="Y1175">
        <v>0.98227566207226569</v>
      </c>
      <c r="Z1175">
        <v>0.98137275260596935</v>
      </c>
      <c r="AA1175">
        <v>0.98394701837104737</v>
      </c>
      <c r="AB1175">
        <v>0.97982013680043589</v>
      </c>
      <c r="AC1175">
        <v>0.98405022169621403</v>
      </c>
      <c r="AD1175">
        <v>0.98218818088766191</v>
      </c>
      <c r="AE1175">
        <v>0.98697276779918941</v>
      </c>
      <c r="AF1175">
        <v>0.97194598806235888</v>
      </c>
      <c r="AG1175">
        <v>0.97528634230380784</v>
      </c>
      <c r="AH1175">
        <v>0.99249181364626116</v>
      </c>
      <c r="AI1175">
        <v>0.98733476690147337</v>
      </c>
      <c r="AJ1175">
        <v>0.97626895761537502</v>
      </c>
      <c r="AK1175">
        <v>0.98202934711578471</v>
      </c>
      <c r="AL1175">
        <v>0.99240724559739135</v>
      </c>
      <c r="AM1175">
        <v>0.98536019653308737</v>
      </c>
      <c r="AN1175">
        <v>0.96549552912457048</v>
      </c>
      <c r="AO1175">
        <v>0.97845645458325892</v>
      </c>
      <c r="AP1175">
        <v>0.99062756788553619</v>
      </c>
      <c r="AQ1175">
        <v>0.98845140499129391</v>
      </c>
      <c r="AR1175">
        <v>0.97518523414974123</v>
      </c>
      <c r="AS1175">
        <v>0.97976704984257124</v>
      </c>
      <c r="AT1175">
        <v>0.99334558038012066</v>
      </c>
      <c r="AU1175">
        <v>0.98640111514318229</v>
      </c>
      <c r="AV1175">
        <v>0.97076755521288594</v>
      </c>
      <c r="AW1175">
        <v>0.98079007752628755</v>
      </c>
      <c r="AX1175">
        <v>0.99221555993499067</v>
      </c>
      <c r="AY1175">
        <v>1053.4571140289306</v>
      </c>
      <c r="AZ1175">
        <f>_xlfn.STDEV.S(HyperP_results[[#This Row],[Train Time Fold 1]:[Train Time Fold 5]])</f>
        <v>145.0998347078214</v>
      </c>
      <c r="BA1175">
        <v>1017.5078177452087</v>
      </c>
      <c r="BB1175">
        <v>1017.2826323509216</v>
      </c>
      <c r="BC1175">
        <v>944.47433233261108</v>
      </c>
      <c r="BD1175">
        <v>1307.3166451454163</v>
      </c>
      <c r="BE1175">
        <v>980.70414257049561</v>
      </c>
    </row>
    <row r="1176" spans="1:57" x14ac:dyDescent="0.25">
      <c r="A1176" t="s">
        <v>10</v>
      </c>
      <c r="B117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7.0164430061983946E-2</v>
      </c>
      <c r="C1176">
        <v>12</v>
      </c>
      <c r="D1176">
        <v>0.9</v>
      </c>
      <c r="E1176">
        <v>0.9</v>
      </c>
      <c r="F1176">
        <v>256</v>
      </c>
      <c r="G1176">
        <v>1</v>
      </c>
      <c r="H1176">
        <v>8</v>
      </c>
      <c r="I1176">
        <v>1</v>
      </c>
      <c r="J1176">
        <v>0</v>
      </c>
      <c r="K1176">
        <v>1</v>
      </c>
      <c r="L1176" t="b">
        <v>0</v>
      </c>
      <c r="M117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76">
        <f>STANDARDIZE(HyperP_results[[#This Row],[Nparam]],AVERAGE(M:M),_xlfn.STDEV.S(M:M))</f>
        <v>-0.20584911738314365</v>
      </c>
      <c r="O1176">
        <f>STANDARDIZE(HyperP_results[[#This Row],[AvgOACC]],AVERAGE(P:P),_xlfn.STDEV.S(P:P))</f>
        <v>-1.8112412261358162</v>
      </c>
      <c r="P1176">
        <v>0.91366787945355943</v>
      </c>
      <c r="Q1176">
        <f>_xlfn.STDEV.S(HyperP_results[[#This Row],[OACC Fold 1]:[OACC fold 5]])</f>
        <v>1.4115535841257522E-3</v>
      </c>
      <c r="R1176">
        <v>0.91158097068716959</v>
      </c>
      <c r="S1176">
        <v>0.91405231001578913</v>
      </c>
      <c r="T1176">
        <v>0.91473879316262785</v>
      </c>
      <c r="U1176">
        <v>0.91501338642136332</v>
      </c>
      <c r="V1176">
        <v>0.91295393698084715</v>
      </c>
      <c r="W1176">
        <f>STANDARDIZE(HyperP_results[[#This Row],[AvgROCAUC]],AVERAGE(Y:Y),_xlfn.STDEV.S(Y:Y))</f>
        <v>-1.8989595031029673</v>
      </c>
      <c r="X1176">
        <f>_xlfn.STDEV.S(HyperP_results[[#This Row],[ROC_AUC Fold 1]:[ROC_AUC Fold 5]])</f>
        <v>2.4278999715347113E-4</v>
      </c>
      <c r="Y1176">
        <v>0.98169284774130861</v>
      </c>
      <c r="Z1176">
        <v>0.98156623250507646</v>
      </c>
      <c r="AA1176">
        <v>0.98196884641583326</v>
      </c>
      <c r="AB1176">
        <v>0.98192394694980312</v>
      </c>
      <c r="AC1176">
        <v>0.98140829078276948</v>
      </c>
      <c r="AD1176">
        <v>0.98159692205306082</v>
      </c>
      <c r="AE1176">
        <v>0.98678547034710995</v>
      </c>
      <c r="AF1176">
        <v>0.97202175556943016</v>
      </c>
      <c r="AG1176">
        <v>0.97751292104794141</v>
      </c>
      <c r="AH1176">
        <v>0.99240779138303281</v>
      </c>
      <c r="AI1176">
        <v>0.98651374437311978</v>
      </c>
      <c r="AJ1176">
        <v>0.97319844791409749</v>
      </c>
      <c r="AK1176">
        <v>0.97865160696251408</v>
      </c>
      <c r="AL1176">
        <v>0.99307007353341215</v>
      </c>
      <c r="AM1176">
        <v>0.98654893739076333</v>
      </c>
      <c r="AN1176">
        <v>0.97140924600591183</v>
      </c>
      <c r="AO1176">
        <v>0.9787324749004932</v>
      </c>
      <c r="AP1176">
        <v>0.9928426819998345</v>
      </c>
      <c r="AQ1176">
        <v>0.98703437728033683</v>
      </c>
      <c r="AR1176">
        <v>0.97292509607956845</v>
      </c>
      <c r="AS1176">
        <v>0.97534374443058269</v>
      </c>
      <c r="AT1176">
        <v>0.99231852670509035</v>
      </c>
      <c r="AU1176">
        <v>0.98634946849766791</v>
      </c>
      <c r="AV1176">
        <v>0.96996592313782637</v>
      </c>
      <c r="AW1176">
        <v>0.98074600487138364</v>
      </c>
      <c r="AX1176">
        <v>0.99205916362314572</v>
      </c>
      <c r="AY1176">
        <v>379.28658566474917</v>
      </c>
      <c r="AZ1176">
        <f>_xlfn.STDEV.S(HyperP_results[[#This Row],[Train Time Fold 1]:[Train Time Fold 5]])</f>
        <v>16.290167505969812</v>
      </c>
      <c r="BA1176">
        <v>382.03362917900085</v>
      </c>
      <c r="BB1176">
        <v>398.28838658332825</v>
      </c>
      <c r="BC1176">
        <v>359.03245878219604</v>
      </c>
      <c r="BD1176">
        <v>366.67506241798401</v>
      </c>
      <c r="BE1176">
        <v>390.40339136123657</v>
      </c>
    </row>
    <row r="1177" spans="1:57" x14ac:dyDescent="0.25">
      <c r="A1177" t="s">
        <v>3</v>
      </c>
      <c r="B117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6.9485417032640232E-2</v>
      </c>
      <c r="C1177">
        <v>84</v>
      </c>
      <c r="D1177">
        <v>0.9</v>
      </c>
      <c r="E1177">
        <v>0.999</v>
      </c>
      <c r="F1177">
        <v>256</v>
      </c>
      <c r="G1177">
        <v>5</v>
      </c>
      <c r="H1177">
        <v>2</v>
      </c>
      <c r="I1177">
        <v>1</v>
      </c>
      <c r="J1177">
        <v>0</v>
      </c>
      <c r="K1177">
        <v>1</v>
      </c>
      <c r="L1177" t="b">
        <v>0</v>
      </c>
      <c r="M117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77">
        <f>STANDARDIZE(HyperP_results[[#This Row],[Nparam]],AVERAGE(M:M),_xlfn.STDEV.S(M:M))</f>
        <v>2.5074608790169552</v>
      </c>
      <c r="O1177">
        <f>STANDARDIZE(HyperP_results[[#This Row],[AvgOACC]],AVERAGE(P:P),_xlfn.STDEV.S(P:P))</f>
        <v>-1.6269859734488903</v>
      </c>
      <c r="P1177">
        <v>0.91888515136953386</v>
      </c>
      <c r="Q1177">
        <f>_xlfn.STDEV.S(HyperP_results[[#This Row],[OACC Fold 1]:[OACC fold 5]])</f>
        <v>2.1933109683768535E-3</v>
      </c>
      <c r="R1177">
        <v>0.9189263403583442</v>
      </c>
      <c r="S1177">
        <v>0.91995606507860228</v>
      </c>
      <c r="T1177">
        <v>0.91810256058213768</v>
      </c>
      <c r="U1177">
        <v>0.91576851788288594</v>
      </c>
      <c r="V1177">
        <v>0.9216722729456992</v>
      </c>
      <c r="W1177">
        <f>STANDARDIZE(HyperP_results[[#This Row],[AvgROCAUC]],AVERAGE(Y:Y),_xlfn.STDEV.S(Y:Y))</f>
        <v>-1.7448284799305371</v>
      </c>
      <c r="X1177">
        <f>_xlfn.STDEV.S(HyperP_results[[#This Row],[ROC_AUC Fold 1]:[ROC_AUC Fold 5]])</f>
        <v>8.6530410005337206E-4</v>
      </c>
      <c r="Y1177">
        <v>0.98270577802907444</v>
      </c>
      <c r="Z1177">
        <v>0.98337317222404519</v>
      </c>
      <c r="AA1177">
        <v>0.98309177207048437</v>
      </c>
      <c r="AB1177">
        <v>0.98133160897048477</v>
      </c>
      <c r="AC1177">
        <v>0.98238616450203986</v>
      </c>
      <c r="AD1177">
        <v>0.98334617237831823</v>
      </c>
      <c r="AE1177">
        <v>0.98734732412508863</v>
      </c>
      <c r="AF1177">
        <v>0.97510826310211296</v>
      </c>
      <c r="AG1177">
        <v>0.97897604408008099</v>
      </c>
      <c r="AH1177">
        <v>0.99354097163977151</v>
      </c>
      <c r="AI1177">
        <v>0.98814737936915675</v>
      </c>
      <c r="AJ1177">
        <v>0.97422893785509068</v>
      </c>
      <c r="AK1177">
        <v>0.97821711816075574</v>
      </c>
      <c r="AL1177">
        <v>0.99284009669942741</v>
      </c>
      <c r="AM1177">
        <v>0.98653396902590085</v>
      </c>
      <c r="AN1177">
        <v>0.97253346398228979</v>
      </c>
      <c r="AO1177">
        <v>0.97489395829620396</v>
      </c>
      <c r="AP1177">
        <v>0.99327333559652453</v>
      </c>
      <c r="AQ1177">
        <v>0.98725620227507582</v>
      </c>
      <c r="AR1177">
        <v>0.97393575537538224</v>
      </c>
      <c r="AS1177">
        <v>0.97849440087922523</v>
      </c>
      <c r="AT1177">
        <v>0.99256996153245347</v>
      </c>
      <c r="AU1177">
        <v>0.98783704620151702</v>
      </c>
      <c r="AV1177">
        <v>0.97409695574599886</v>
      </c>
      <c r="AW1177">
        <v>0.97931362502227759</v>
      </c>
      <c r="AX1177">
        <v>0.99308670563269752</v>
      </c>
      <c r="AY1177">
        <v>1143.5436715126039</v>
      </c>
      <c r="AZ1177">
        <f>_xlfn.STDEV.S(HyperP_results[[#This Row],[Train Time Fold 1]:[Train Time Fold 5]])</f>
        <v>128.94901164899224</v>
      </c>
      <c r="BA1177">
        <v>1043.9568428993225</v>
      </c>
      <c r="BB1177">
        <v>1013.178516626358</v>
      </c>
      <c r="BC1177">
        <v>1176.8284907341003</v>
      </c>
      <c r="BD1177">
        <v>1144.0204336643219</v>
      </c>
      <c r="BE1177">
        <v>1339.734073638916</v>
      </c>
    </row>
    <row r="1178" spans="1:57" x14ac:dyDescent="0.25">
      <c r="A1178" t="s">
        <v>10</v>
      </c>
      <c r="B117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6.9259334867806999E-2</v>
      </c>
      <c r="C1178">
        <v>88</v>
      </c>
      <c r="D1178">
        <v>0.9</v>
      </c>
      <c r="E1178">
        <v>0.9</v>
      </c>
      <c r="F1178">
        <v>256</v>
      </c>
      <c r="G1178">
        <v>5</v>
      </c>
      <c r="H1178">
        <v>4</v>
      </c>
      <c r="I1178">
        <v>1</v>
      </c>
      <c r="J1178">
        <v>0</v>
      </c>
      <c r="K1178">
        <v>1</v>
      </c>
      <c r="L1178" t="b">
        <v>0</v>
      </c>
      <c r="M117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78">
        <f>STANDARDIZE(HyperP_results[[#This Row],[Nparam]],AVERAGE(M:M),_xlfn.STDEV.S(M:M))</f>
        <v>2.5074608790169552</v>
      </c>
      <c r="O1178">
        <f>STANDARDIZE(HyperP_results[[#This Row],[AvgOACC]],AVERAGE(P:P),_xlfn.STDEV.S(P:P))</f>
        <v>-1.6735346688645369</v>
      </c>
      <c r="P1178">
        <v>0.91756710372760342</v>
      </c>
      <c r="Q1178">
        <f>_xlfn.STDEV.S(HyperP_results[[#This Row],[OACC Fold 1]:[OACC fold 5]])</f>
        <v>3.2371884172753161E-3</v>
      </c>
      <c r="R1178">
        <v>0.92146632800164752</v>
      </c>
      <c r="S1178">
        <v>0.92002471339328618</v>
      </c>
      <c r="T1178">
        <v>0.91412095833047302</v>
      </c>
      <c r="U1178">
        <v>0.91762202237935053</v>
      </c>
      <c r="V1178">
        <v>0.91460149653326006</v>
      </c>
      <c r="W1178">
        <f>STANDARDIZE(HyperP_results[[#This Row],[AvgROCAUC]],AVERAGE(Y:Y),_xlfn.STDEV.S(Y:Y))</f>
        <v>-1.7021593692629702</v>
      </c>
      <c r="X1178">
        <f>_xlfn.STDEV.S(HyperP_results[[#This Row],[ROC_AUC Fold 1]:[ROC_AUC Fold 5]])</f>
        <v>7.139278812898041E-4</v>
      </c>
      <c r="Y1178">
        <v>0.98298619422081579</v>
      </c>
      <c r="Z1178">
        <v>0.98388162471586094</v>
      </c>
      <c r="AA1178">
        <v>0.98264130820769291</v>
      </c>
      <c r="AB1178">
        <v>0.9825045899016368</v>
      </c>
      <c r="AC1178">
        <v>0.98228700207272901</v>
      </c>
      <c r="AD1178">
        <v>0.98361644620615907</v>
      </c>
      <c r="AE1178">
        <v>0.9873558884987983</v>
      </c>
      <c r="AF1178">
        <v>0.97558106938096556</v>
      </c>
      <c r="AG1178">
        <v>0.98063201746569251</v>
      </c>
      <c r="AH1178">
        <v>0.9926789032190495</v>
      </c>
      <c r="AI1178">
        <v>0.98782861685171697</v>
      </c>
      <c r="AJ1178">
        <v>0.97284497731048314</v>
      </c>
      <c r="AK1178">
        <v>0.97798253430761006</v>
      </c>
      <c r="AL1178">
        <v>0.99217962425933293</v>
      </c>
      <c r="AM1178">
        <v>0.98664222926789857</v>
      </c>
      <c r="AN1178">
        <v>0.97550224673247998</v>
      </c>
      <c r="AO1178">
        <v>0.97675540604764455</v>
      </c>
      <c r="AP1178">
        <v>0.9920583305819034</v>
      </c>
      <c r="AQ1178">
        <v>0.98616555628789948</v>
      </c>
      <c r="AR1178">
        <v>0.97146473848359804</v>
      </c>
      <c r="AS1178">
        <v>0.97897114299293053</v>
      </c>
      <c r="AT1178">
        <v>0.99351812045672949</v>
      </c>
      <c r="AU1178">
        <v>0.98764255390395617</v>
      </c>
      <c r="AV1178">
        <v>0.9745882965494308</v>
      </c>
      <c r="AW1178">
        <v>0.98121435572981641</v>
      </c>
      <c r="AX1178">
        <v>0.99263378972694694</v>
      </c>
      <c r="AY1178">
        <v>1090.1477097034453</v>
      </c>
      <c r="AZ1178">
        <f>_xlfn.STDEV.S(HyperP_results[[#This Row],[Train Time Fold 1]:[Train Time Fold 5]])</f>
        <v>137.76606092180756</v>
      </c>
      <c r="BA1178">
        <v>1284.2356648445129</v>
      </c>
      <c r="BB1178">
        <v>1180.4025404453278</v>
      </c>
      <c r="BC1178">
        <v>972.27780914306641</v>
      </c>
      <c r="BD1178">
        <v>1041.2038109302521</v>
      </c>
      <c r="BE1178">
        <v>972.61872315406799</v>
      </c>
    </row>
    <row r="1179" spans="1:57" x14ac:dyDescent="0.25">
      <c r="A1179" t="s">
        <v>10</v>
      </c>
      <c r="B117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6.9037145979272505E-2</v>
      </c>
      <c r="C1179">
        <v>76</v>
      </c>
      <c r="D1179">
        <v>0.9</v>
      </c>
      <c r="E1179">
        <v>0.9</v>
      </c>
      <c r="F1179">
        <v>256</v>
      </c>
      <c r="G1179">
        <v>4</v>
      </c>
      <c r="H1179">
        <v>16</v>
      </c>
      <c r="I1179">
        <v>1</v>
      </c>
      <c r="J1179">
        <v>0</v>
      </c>
      <c r="K1179">
        <v>1</v>
      </c>
      <c r="L1179" t="b">
        <v>0</v>
      </c>
      <c r="M117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79">
        <f>STANDARDIZE(HyperP_results[[#This Row],[Nparam]],AVERAGE(M:M),_xlfn.STDEV.S(M:M))</f>
        <v>1.8288378744234739</v>
      </c>
      <c r="O1179">
        <f>STANDARDIZE(HyperP_results[[#This Row],[AvgOACC]],AVERAGE(P:P),_xlfn.STDEV.S(P:P))</f>
        <v>-1.6536544968641034</v>
      </c>
      <c r="P1179">
        <v>0.91813001990801124</v>
      </c>
      <c r="Q1179">
        <f>_xlfn.STDEV.S(HyperP_results[[#This Row],[OACC Fold 1]:[OACC fold 5]])</f>
        <v>1.9499021787489264E-3</v>
      </c>
      <c r="R1179">
        <v>0.91858309878492483</v>
      </c>
      <c r="S1179">
        <v>0.92036795496670554</v>
      </c>
      <c r="T1179">
        <v>0.91865174709960873</v>
      </c>
      <c r="U1179">
        <v>0.91803391226745379</v>
      </c>
      <c r="V1179">
        <v>0.91501338642136332</v>
      </c>
      <c r="W1179">
        <f>STANDARDIZE(HyperP_results[[#This Row],[AvgROCAUC]],AVERAGE(Y:Y),_xlfn.STDEV.S(Y:Y))</f>
        <v>-1.8083867897748993</v>
      </c>
      <c r="X1179">
        <f>_xlfn.STDEV.S(HyperP_results[[#This Row],[ROC_AUC Fold 1]:[ROC_AUC Fold 5]])</f>
        <v>9.4706904639828434E-4</v>
      </c>
      <c r="Y1179">
        <v>0.98228808056781425</v>
      </c>
      <c r="Z1179">
        <v>0.98194635398871288</v>
      </c>
      <c r="AA1179">
        <v>0.98347811212476133</v>
      </c>
      <c r="AB1179">
        <v>0.98198540962657865</v>
      </c>
      <c r="AC1179">
        <v>0.98296771801129879</v>
      </c>
      <c r="AD1179">
        <v>0.98106280908771926</v>
      </c>
      <c r="AE1179">
        <v>0.98673260848640709</v>
      </c>
      <c r="AF1179">
        <v>0.97198935255443142</v>
      </c>
      <c r="AG1179">
        <v>0.97742633517495392</v>
      </c>
      <c r="AH1179">
        <v>0.99303323300261204</v>
      </c>
      <c r="AI1179">
        <v>0.98814224846058263</v>
      </c>
      <c r="AJ1179">
        <v>0.97383528751287785</v>
      </c>
      <c r="AK1179">
        <v>0.98044243450365354</v>
      </c>
      <c r="AL1179">
        <v>0.99241826184968118</v>
      </c>
      <c r="AM1179">
        <v>0.98629788936410889</v>
      </c>
      <c r="AN1179">
        <v>0.97361122529316391</v>
      </c>
      <c r="AO1179">
        <v>0.97668114715142862</v>
      </c>
      <c r="AP1179">
        <v>0.9928184950782486</v>
      </c>
      <c r="AQ1179">
        <v>0.98731233364330973</v>
      </c>
      <c r="AR1179">
        <v>0.97333402212885212</v>
      </c>
      <c r="AS1179">
        <v>0.9794426869839008</v>
      </c>
      <c r="AT1179">
        <v>0.99213077644442027</v>
      </c>
      <c r="AU1179">
        <v>0.98501838350532489</v>
      </c>
      <c r="AV1179">
        <v>0.96854267162303187</v>
      </c>
      <c r="AW1179">
        <v>0.9802771342006773</v>
      </c>
      <c r="AX1179">
        <v>0.99115147901301959</v>
      </c>
      <c r="AY1179">
        <v>1135.0206283569337</v>
      </c>
      <c r="AZ1179">
        <f>_xlfn.STDEV.S(HyperP_results[[#This Row],[Train Time Fold 1]:[Train Time Fold 5]])</f>
        <v>97.677463298264712</v>
      </c>
      <c r="BA1179">
        <v>1309.750518321991</v>
      </c>
      <c r="BB1179">
        <v>1091.8096976280212</v>
      </c>
      <c r="BC1179">
        <v>1091.2779352664948</v>
      </c>
      <c r="BD1179">
        <v>1091.3178541660309</v>
      </c>
      <c r="BE1179">
        <v>1090.9471364021301</v>
      </c>
    </row>
    <row r="1180" spans="1:57" x14ac:dyDescent="0.25">
      <c r="A1180" t="s">
        <v>4</v>
      </c>
      <c r="B118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6.807803965184453E-2</v>
      </c>
      <c r="C1180">
        <v>48</v>
      </c>
      <c r="D1180">
        <v>0.85</v>
      </c>
      <c r="E1180">
        <v>0.9</v>
      </c>
      <c r="F1180">
        <v>256</v>
      </c>
      <c r="G1180">
        <v>3</v>
      </c>
      <c r="H1180">
        <v>4</v>
      </c>
      <c r="I1180">
        <v>1</v>
      </c>
      <c r="J1180">
        <v>0</v>
      </c>
      <c r="K1180">
        <v>1</v>
      </c>
      <c r="L1180" t="b">
        <v>0</v>
      </c>
      <c r="M118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80">
        <f>STANDARDIZE(HyperP_results[[#This Row],[Nparam]],AVERAGE(M:M),_xlfn.STDEV.S(M:M))</f>
        <v>1.1502148698299923</v>
      </c>
      <c r="O1180">
        <f>STANDARDIZE(HyperP_results[[#This Row],[AvgOACC]],AVERAGE(P:P),_xlfn.STDEV.S(P:P))</f>
        <v>-1.7297810091584378</v>
      </c>
      <c r="P1180">
        <v>0.91597446282693762</v>
      </c>
      <c r="Q1180">
        <f>_xlfn.STDEV.S(HyperP_results[[#This Row],[OACC Fold 1]:[OACC fold 5]])</f>
        <v>4.2303740657518053E-3</v>
      </c>
      <c r="R1180">
        <v>0.91789661563808611</v>
      </c>
      <c r="S1180">
        <v>0.92050525159607333</v>
      </c>
      <c r="T1180">
        <v>0.91645500102972477</v>
      </c>
      <c r="U1180">
        <v>0.90910963135855016</v>
      </c>
      <c r="V1180">
        <v>0.91590581451225372</v>
      </c>
      <c r="W1180">
        <f>STANDARDIZE(HyperP_results[[#This Row],[AvgROCAUC]],AVERAGE(Y:Y),_xlfn.STDEV.S(Y:Y))</f>
        <v>-1.8275322536378034</v>
      </c>
      <c r="X1180">
        <f>_xlfn.STDEV.S(HyperP_results[[#This Row],[ROC_AUC Fold 1]:[ROC_AUC Fold 5]])</f>
        <v>2.2457703779629203E-3</v>
      </c>
      <c r="Y1180">
        <v>0.98216225891412701</v>
      </c>
      <c r="Z1180">
        <v>0.98164762971990738</v>
      </c>
      <c r="AA1180">
        <v>0.98566232018801314</v>
      </c>
      <c r="AB1180">
        <v>0.9807858925023637</v>
      </c>
      <c r="AC1180">
        <v>0.97986277866096649</v>
      </c>
      <c r="AD1180">
        <v>0.98285267349938499</v>
      </c>
      <c r="AE1180">
        <v>0.98681563854639442</v>
      </c>
      <c r="AF1180">
        <v>0.97380281043384487</v>
      </c>
      <c r="AG1180">
        <v>0.97791674092556302</v>
      </c>
      <c r="AH1180">
        <v>0.99197614675452006</v>
      </c>
      <c r="AI1180">
        <v>0.98798900596747807</v>
      </c>
      <c r="AJ1180">
        <v>0.97792617741446897</v>
      </c>
      <c r="AK1180">
        <v>0.98447365294362266</v>
      </c>
      <c r="AL1180">
        <v>0.99319741394123806</v>
      </c>
      <c r="AM1180">
        <v>0.9864572754451113</v>
      </c>
      <c r="AN1180">
        <v>0.97397406499711525</v>
      </c>
      <c r="AO1180">
        <v>0.97228368383532338</v>
      </c>
      <c r="AP1180">
        <v>0.99148758242871282</v>
      </c>
      <c r="AQ1180">
        <v>0.98447530769537916</v>
      </c>
      <c r="AR1180">
        <v>0.96887166406331593</v>
      </c>
      <c r="AS1180">
        <v>0.97319892473118286</v>
      </c>
      <c r="AT1180">
        <v>0.99241543238201357</v>
      </c>
      <c r="AU1180">
        <v>0.98712249967063814</v>
      </c>
      <c r="AV1180">
        <v>0.97338334877568444</v>
      </c>
      <c r="AW1180">
        <v>0.98139138893839484</v>
      </c>
      <c r="AX1180">
        <v>0.99223573964094536</v>
      </c>
      <c r="AY1180">
        <v>663.44553866386411</v>
      </c>
      <c r="AZ1180">
        <f>_xlfn.STDEV.S(HyperP_results[[#This Row],[Train Time Fold 1]:[Train Time Fold 5]])</f>
        <v>105.5064489050127</v>
      </c>
      <c r="BA1180">
        <v>610.40730500221252</v>
      </c>
      <c r="BB1180">
        <v>569.74555778503418</v>
      </c>
      <c r="BC1180">
        <v>834.440025806427</v>
      </c>
      <c r="BD1180">
        <v>610.0838942527771</v>
      </c>
      <c r="BE1180">
        <v>692.55091047286987</v>
      </c>
    </row>
    <row r="1181" spans="1:57" x14ac:dyDescent="0.25">
      <c r="A1181" t="s">
        <v>7</v>
      </c>
      <c r="B118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6.7145958755103388E-2</v>
      </c>
      <c r="C1181">
        <v>84</v>
      </c>
      <c r="D1181">
        <v>0.85</v>
      </c>
      <c r="E1181">
        <v>0.999</v>
      </c>
      <c r="F1181">
        <v>256</v>
      </c>
      <c r="G1181">
        <v>5</v>
      </c>
      <c r="H1181">
        <v>2</v>
      </c>
      <c r="I1181">
        <v>1</v>
      </c>
      <c r="J1181">
        <v>0</v>
      </c>
      <c r="K1181">
        <v>1</v>
      </c>
      <c r="L1181" t="b">
        <v>0</v>
      </c>
      <c r="M118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81">
        <f>STANDARDIZE(HyperP_results[[#This Row],[Nparam]],AVERAGE(M:M),_xlfn.STDEV.S(M:M))</f>
        <v>2.5074608790169552</v>
      </c>
      <c r="O1181">
        <f>STANDARDIZE(HyperP_results[[#This Row],[AvgOACC]],AVERAGE(P:P),_xlfn.STDEV.S(P:P))</f>
        <v>-1.6749893155962723</v>
      </c>
      <c r="P1181">
        <v>0.91752591473879319</v>
      </c>
      <c r="Q1181">
        <f>_xlfn.STDEV.S(HyperP_results[[#This Row],[OACC Fold 1]:[OACC fold 5]])</f>
        <v>4.2921943597843265E-3</v>
      </c>
      <c r="R1181">
        <v>0.91638635271504087</v>
      </c>
      <c r="S1181">
        <v>0.92263334935127339</v>
      </c>
      <c r="T1181">
        <v>0.91103178416969866</v>
      </c>
      <c r="U1181">
        <v>0.91947552687581524</v>
      </c>
      <c r="V1181">
        <v>0.91810256058213768</v>
      </c>
      <c r="W1181">
        <f>STANDARDIZE(HyperP_results[[#This Row],[AvgROCAUC]],AVERAGE(Y:Y),_xlfn.STDEV.S(Y:Y))</f>
        <v>-1.7262113257125937</v>
      </c>
      <c r="X1181">
        <f>_xlfn.STDEV.S(HyperP_results[[#This Row],[ROC_AUC Fold 1]:[ROC_AUC Fold 5]])</f>
        <v>1.7746594176153889E-3</v>
      </c>
      <c r="Y1181">
        <v>0.9828281276962032</v>
      </c>
      <c r="Z1181">
        <v>0.98289000784202829</v>
      </c>
      <c r="AA1181">
        <v>0.9837607178591492</v>
      </c>
      <c r="AB1181">
        <v>0.97976566799335785</v>
      </c>
      <c r="AC1181">
        <v>0.9835402830458172</v>
      </c>
      <c r="AD1181">
        <v>0.98418396174066347</v>
      </c>
      <c r="AE1181">
        <v>0.98612680442577516</v>
      </c>
      <c r="AF1181">
        <v>0.97354743764363794</v>
      </c>
      <c r="AG1181">
        <v>0.98083210806154575</v>
      </c>
      <c r="AH1181">
        <v>0.99339372441881157</v>
      </c>
      <c r="AI1181">
        <v>0.98809909867682355</v>
      </c>
      <c r="AJ1181">
        <v>0.97649988927426901</v>
      </c>
      <c r="AK1181">
        <v>0.97923238578981775</v>
      </c>
      <c r="AL1181">
        <v>0.99329755124367025</v>
      </c>
      <c r="AM1181">
        <v>0.98491369175237309</v>
      </c>
      <c r="AN1181">
        <v>0.97186414730447646</v>
      </c>
      <c r="AO1181">
        <v>0.97227766886472999</v>
      </c>
      <c r="AP1181">
        <v>0.99159817583501331</v>
      </c>
      <c r="AQ1181">
        <v>0.98885665032298686</v>
      </c>
      <c r="AR1181">
        <v>0.9761629719823165</v>
      </c>
      <c r="AS1181">
        <v>0.97811746272203415</v>
      </c>
      <c r="AT1181">
        <v>0.99390506811376078</v>
      </c>
      <c r="AU1181">
        <v>0.98665602099583227</v>
      </c>
      <c r="AV1181">
        <v>0.97503738382130412</v>
      </c>
      <c r="AW1181">
        <v>0.98272507871442993</v>
      </c>
      <c r="AX1181">
        <v>0.99330749028745724</v>
      </c>
      <c r="AY1181">
        <v>1122.2590404510497</v>
      </c>
      <c r="AZ1181">
        <f>_xlfn.STDEV.S(HyperP_results[[#This Row],[Train Time Fold 1]:[Train Time Fold 5]])</f>
        <v>50.534599545607549</v>
      </c>
      <c r="BA1181">
        <v>1068.2338628768921</v>
      </c>
      <c r="BB1181">
        <v>1201.9201521873474</v>
      </c>
      <c r="BC1181">
        <v>1102.4969613552094</v>
      </c>
      <c r="BD1181">
        <v>1102.8512353897095</v>
      </c>
      <c r="BE1181">
        <v>1135.7929904460907</v>
      </c>
    </row>
    <row r="1182" spans="1:57" x14ac:dyDescent="0.25">
      <c r="A1182" t="s">
        <v>3</v>
      </c>
      <c r="B118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6.6905150121511076E-2</v>
      </c>
      <c r="C1182">
        <v>80</v>
      </c>
      <c r="D1182">
        <v>0.9</v>
      </c>
      <c r="E1182">
        <v>0.999</v>
      </c>
      <c r="F1182">
        <v>256</v>
      </c>
      <c r="G1182">
        <v>5</v>
      </c>
      <c r="H1182">
        <v>1</v>
      </c>
      <c r="I1182">
        <v>1</v>
      </c>
      <c r="J1182">
        <v>0</v>
      </c>
      <c r="K1182">
        <v>1</v>
      </c>
      <c r="L1182" t="b">
        <v>0</v>
      </c>
      <c r="M118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82">
        <f>STANDARDIZE(HyperP_results[[#This Row],[Nparam]],AVERAGE(M:M),_xlfn.STDEV.S(M:M))</f>
        <v>2.5074608790169552</v>
      </c>
      <c r="O1182">
        <f>STANDARDIZE(HyperP_results[[#This Row],[AvgOACC]],AVERAGE(P:P),_xlfn.STDEV.S(P:P))</f>
        <v>-1.6662614352058362</v>
      </c>
      <c r="P1182">
        <v>0.91777304867165521</v>
      </c>
      <c r="Q1182">
        <f>_xlfn.STDEV.S(HyperP_results[[#This Row],[OACC Fold 1]:[OACC fold 5]])</f>
        <v>4.8008196525671041E-3</v>
      </c>
      <c r="R1182">
        <v>0.91837715384087326</v>
      </c>
      <c r="S1182">
        <v>0.92585982014141555</v>
      </c>
      <c r="T1182">
        <v>0.91480744147731174</v>
      </c>
      <c r="U1182">
        <v>0.91569986956820215</v>
      </c>
      <c r="V1182">
        <v>0.91412095833047302</v>
      </c>
      <c r="W1182">
        <f>STANDARDIZE(HyperP_results[[#This Row],[AvgROCAUC]],AVERAGE(Y:Y),_xlfn.STDEV.S(Y:Y))</f>
        <v>-1.7376249129638899</v>
      </c>
      <c r="X1182">
        <f>_xlfn.STDEV.S(HyperP_results[[#This Row],[ROC_AUC Fold 1]:[ROC_AUC Fold 5]])</f>
        <v>7.3628534780740315E-4</v>
      </c>
      <c r="Y1182">
        <v>0.9827531189926928</v>
      </c>
      <c r="Z1182">
        <v>0.98368908726754789</v>
      </c>
      <c r="AA1182">
        <v>0.98331695854983925</v>
      </c>
      <c r="AB1182">
        <v>0.98263976808331099</v>
      </c>
      <c r="AC1182">
        <v>0.98204356619299171</v>
      </c>
      <c r="AD1182">
        <v>0.98207621486977448</v>
      </c>
      <c r="AE1182">
        <v>0.98743760689794713</v>
      </c>
      <c r="AF1182">
        <v>0.97546065977723018</v>
      </c>
      <c r="AG1182">
        <v>0.980841798847502</v>
      </c>
      <c r="AH1182">
        <v>0.99277928468874233</v>
      </c>
      <c r="AI1182">
        <v>0.98819829302773177</v>
      </c>
      <c r="AJ1182">
        <v>0.97671893365566009</v>
      </c>
      <c r="AK1182">
        <v>0.97753608982356088</v>
      </c>
      <c r="AL1182">
        <v>0.99330434483862862</v>
      </c>
      <c r="AM1182">
        <v>0.98788562587536466</v>
      </c>
      <c r="AN1182">
        <v>0.97439898887780396</v>
      </c>
      <c r="AO1182">
        <v>0.97607192716687452</v>
      </c>
      <c r="AP1182">
        <v>0.99290929657365545</v>
      </c>
      <c r="AQ1182">
        <v>0.98617576988222233</v>
      </c>
      <c r="AR1182">
        <v>0.97375677963653817</v>
      </c>
      <c r="AS1182">
        <v>0.97726682706588242</v>
      </c>
      <c r="AT1182">
        <v>0.9932393963472923</v>
      </c>
      <c r="AU1182">
        <v>0.98613102874524017</v>
      </c>
      <c r="AV1182">
        <v>0.97328576941051692</v>
      </c>
      <c r="AW1182">
        <v>0.97898621754886239</v>
      </c>
      <c r="AX1182">
        <v>0.99283912003038477</v>
      </c>
      <c r="AY1182">
        <v>1134.3897060871125</v>
      </c>
      <c r="AZ1182">
        <f>_xlfn.STDEV.S(HyperP_results[[#This Row],[Train Time Fold 1]:[Train Time Fold 5]])</f>
        <v>116.90360361272759</v>
      </c>
      <c r="BA1182">
        <v>1121.8765847682953</v>
      </c>
      <c r="BB1182">
        <v>1185.2328326702118</v>
      </c>
      <c r="BC1182">
        <v>961.26849246025085</v>
      </c>
      <c r="BD1182">
        <v>1282.0003926753998</v>
      </c>
      <c r="BE1182">
        <v>1121.5702278614044</v>
      </c>
    </row>
    <row r="1183" spans="1:57" x14ac:dyDescent="0.25">
      <c r="A1183" t="s">
        <v>10</v>
      </c>
      <c r="B118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6.6741411725329464E-2</v>
      </c>
      <c r="C1183">
        <v>72</v>
      </c>
      <c r="D1183">
        <v>0.9</v>
      </c>
      <c r="E1183">
        <v>0.9</v>
      </c>
      <c r="F1183">
        <v>256</v>
      </c>
      <c r="G1183">
        <v>4</v>
      </c>
      <c r="H1183">
        <v>8</v>
      </c>
      <c r="I1183">
        <v>1</v>
      </c>
      <c r="J1183">
        <v>0</v>
      </c>
      <c r="K1183">
        <v>1</v>
      </c>
      <c r="L1183" t="b">
        <v>0</v>
      </c>
      <c r="M118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83">
        <f>STANDARDIZE(HyperP_results[[#This Row],[Nparam]],AVERAGE(M:M),_xlfn.STDEV.S(M:M))</f>
        <v>1.8288378744234739</v>
      </c>
      <c r="O1183">
        <f>STANDARDIZE(HyperP_results[[#This Row],[AvgOACC]],AVERAGE(P:P),_xlfn.STDEV.S(P:P))</f>
        <v>-1.7482065344271318</v>
      </c>
      <c r="P1183">
        <v>0.91545273563534013</v>
      </c>
      <c r="Q1183">
        <f>_xlfn.STDEV.S(HyperP_results[[#This Row],[OACC Fold 1]:[OACC fold 5]])</f>
        <v>2.4782897313019529E-3</v>
      </c>
      <c r="R1183">
        <v>0.91823985721150547</v>
      </c>
      <c r="S1183">
        <v>0.91295393698084715</v>
      </c>
      <c r="T1183">
        <v>0.91473879316262785</v>
      </c>
      <c r="U1183">
        <v>0.91789661563808611</v>
      </c>
      <c r="V1183">
        <v>0.91343447518363419</v>
      </c>
      <c r="W1183">
        <f>STANDARDIZE(HyperP_results[[#This Row],[AvgROCAUC]],AVERAGE(Y:Y),_xlfn.STDEV.S(Y:Y))</f>
        <v>-1.7410500961466364</v>
      </c>
      <c r="X1183">
        <f>_xlfn.STDEV.S(HyperP_results[[#This Row],[ROC_AUC Fold 1]:[ROC_AUC Fold 5]])</f>
        <v>6.7378447658886437E-4</v>
      </c>
      <c r="Y1183">
        <v>0.98273060910652232</v>
      </c>
      <c r="Z1183">
        <v>0.98331650332962972</v>
      </c>
      <c r="AA1183">
        <v>0.98350539881730825</v>
      </c>
      <c r="AB1183">
        <v>0.98239004638380567</v>
      </c>
      <c r="AC1183">
        <v>0.98256410660090177</v>
      </c>
      <c r="AD1183">
        <v>0.98187699040096577</v>
      </c>
      <c r="AE1183">
        <v>0.98789801914137521</v>
      </c>
      <c r="AF1183">
        <v>0.9724867295766576</v>
      </c>
      <c r="AG1183">
        <v>0.98016752806986296</v>
      </c>
      <c r="AH1183">
        <v>0.99255411938607052</v>
      </c>
      <c r="AI1183">
        <v>0.98730795501080471</v>
      </c>
      <c r="AJ1183">
        <v>0.97468035814404419</v>
      </c>
      <c r="AK1183">
        <v>0.98025196043486007</v>
      </c>
      <c r="AL1183">
        <v>0.99237357924097991</v>
      </c>
      <c r="AM1183">
        <v>0.9870259575751017</v>
      </c>
      <c r="AN1183">
        <v>0.97275891490264654</v>
      </c>
      <c r="AO1183">
        <v>0.97942144893958283</v>
      </c>
      <c r="AP1183">
        <v>0.99166095554656386</v>
      </c>
      <c r="AQ1183">
        <v>0.98749698848458234</v>
      </c>
      <c r="AR1183">
        <v>0.9730030669916595</v>
      </c>
      <c r="AS1183">
        <v>0.97958021445969234</v>
      </c>
      <c r="AT1183">
        <v>0.99298113919941056</v>
      </c>
      <c r="AU1183">
        <v>0.98691545979402673</v>
      </c>
      <c r="AV1183">
        <v>0.97415991017513914</v>
      </c>
      <c r="AW1183">
        <v>0.97833466999346519</v>
      </c>
      <c r="AX1183">
        <v>0.98970052224791749</v>
      </c>
      <c r="AY1183">
        <v>1027.3638805389405</v>
      </c>
      <c r="AZ1183">
        <f>_xlfn.STDEV.S(HyperP_results[[#This Row],[Train Time Fold 1]:[Train Time Fold 5]])</f>
        <v>83.195637169126655</v>
      </c>
      <c r="BA1183">
        <v>1138.4039542675018</v>
      </c>
      <c r="BB1183">
        <v>1076.5669193267822</v>
      </c>
      <c r="BC1183">
        <v>1014.854813337326</v>
      </c>
      <c r="BD1183">
        <v>922.95124983787537</v>
      </c>
      <c r="BE1183">
        <v>984.04246592521667</v>
      </c>
    </row>
    <row r="1184" spans="1:57" x14ac:dyDescent="0.25">
      <c r="A1184" t="s">
        <v>2</v>
      </c>
      <c r="B118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6.6588934285442575E-2</v>
      </c>
      <c r="C1184">
        <v>12</v>
      </c>
      <c r="D1184">
        <v>0.9</v>
      </c>
      <c r="E1184">
        <v>0.999</v>
      </c>
      <c r="F1184">
        <v>128</v>
      </c>
      <c r="G1184">
        <v>1</v>
      </c>
      <c r="H1184">
        <v>8</v>
      </c>
      <c r="I1184">
        <v>1</v>
      </c>
      <c r="J1184">
        <v>0</v>
      </c>
      <c r="K1184">
        <v>1</v>
      </c>
      <c r="L1184" t="b">
        <v>0</v>
      </c>
      <c r="M118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84">
        <f>STANDARDIZE(HyperP_results[[#This Row],[Nparam]],AVERAGE(M:M),_xlfn.STDEV.S(M:M))</f>
        <v>-0.71409454826586316</v>
      </c>
      <c r="O1184">
        <f>STANDARDIZE(HyperP_results[[#This Row],[AvgOACC]],AVERAGE(P:P),_xlfn.STDEV.S(P:P))</f>
        <v>-1.8883375029179768</v>
      </c>
      <c r="P1184">
        <v>0.91148486304661225</v>
      </c>
      <c r="Q1184">
        <f>_xlfn.STDEV.S(HyperP_results[[#This Row],[OACC Fold 1]:[OACC fold 5]])</f>
        <v>4.1424579665905372E-3</v>
      </c>
      <c r="R1184">
        <v>0.91288528866616325</v>
      </c>
      <c r="S1184">
        <v>0.90643234708587905</v>
      </c>
      <c r="T1184">
        <v>0.90979611450538889</v>
      </c>
      <c r="U1184">
        <v>0.91068854259627929</v>
      </c>
      <c r="V1184">
        <v>0.91762202237935053</v>
      </c>
      <c r="W1184">
        <f>STANDARDIZE(HyperP_results[[#This Row],[AvgROCAUC]],AVERAGE(Y:Y),_xlfn.STDEV.S(Y:Y))</f>
        <v>-1.9102373075122769</v>
      </c>
      <c r="X1184">
        <f>_xlfn.STDEV.S(HyperP_results[[#This Row],[ROC_AUC Fold 1]:[ROC_AUC Fold 5]])</f>
        <v>1.9482701337392597E-3</v>
      </c>
      <c r="Y1184">
        <v>0.9816187313860768</v>
      </c>
      <c r="Z1184">
        <v>0.98270895867062924</v>
      </c>
      <c r="AA1184">
        <v>0.97920057232849977</v>
      </c>
      <c r="AB1184">
        <v>0.98011178494598816</v>
      </c>
      <c r="AC1184">
        <v>0.98207238045287581</v>
      </c>
      <c r="AD1184">
        <v>0.98399996053239047</v>
      </c>
      <c r="AE1184">
        <v>0.98717682750521907</v>
      </c>
      <c r="AF1184">
        <v>0.97376711156932061</v>
      </c>
      <c r="AG1184">
        <v>0.98057810550703972</v>
      </c>
      <c r="AH1184">
        <v>0.99300051458968319</v>
      </c>
      <c r="AI1184">
        <v>0.98457455991367726</v>
      </c>
      <c r="AJ1184">
        <v>0.96664518809672484</v>
      </c>
      <c r="AK1184">
        <v>0.97585991801817851</v>
      </c>
      <c r="AL1184">
        <v>0.99183045071380438</v>
      </c>
      <c r="AM1184">
        <v>0.98466585536585982</v>
      </c>
      <c r="AN1184">
        <v>0.96930006895361598</v>
      </c>
      <c r="AO1184">
        <v>0.97502272322224204</v>
      </c>
      <c r="AP1184">
        <v>0.99301810899523091</v>
      </c>
      <c r="AQ1184">
        <v>0.98668682573640598</v>
      </c>
      <c r="AR1184">
        <v>0.97190973371757772</v>
      </c>
      <c r="AS1184">
        <v>0.97870997445493968</v>
      </c>
      <c r="AT1184">
        <v>0.99214821285938759</v>
      </c>
      <c r="AU1184">
        <v>0.98800615400402803</v>
      </c>
      <c r="AV1184">
        <v>0.97613336488461178</v>
      </c>
      <c r="AW1184">
        <v>0.98100843581060992</v>
      </c>
      <c r="AX1184">
        <v>0.99303672315816149</v>
      </c>
      <c r="AY1184">
        <v>341.66266632080078</v>
      </c>
      <c r="AZ1184">
        <f>_xlfn.STDEV.S(HyperP_results[[#This Row],[Train Time Fold 1]:[Train Time Fold 5]])</f>
        <v>40.420988238746865</v>
      </c>
      <c r="BA1184">
        <v>359.29133057594299</v>
      </c>
      <c r="BB1184">
        <v>295.70347285270691</v>
      </c>
      <c r="BC1184">
        <v>399.90966701507568</v>
      </c>
      <c r="BD1184">
        <v>338.37056040763855</v>
      </c>
      <c r="BE1184">
        <v>315.03830075263977</v>
      </c>
    </row>
    <row r="1185" spans="1:57" x14ac:dyDescent="0.25">
      <c r="A1185" t="s">
        <v>10</v>
      </c>
      <c r="B118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6.5276912220153346E-2</v>
      </c>
      <c r="C1185">
        <v>16</v>
      </c>
      <c r="D1185">
        <v>0.9</v>
      </c>
      <c r="E1185">
        <v>0.9</v>
      </c>
      <c r="F1185">
        <v>256</v>
      </c>
      <c r="G1185">
        <v>1</v>
      </c>
      <c r="H1185">
        <v>16</v>
      </c>
      <c r="I1185">
        <v>1</v>
      </c>
      <c r="J1185">
        <v>0</v>
      </c>
      <c r="K1185">
        <v>1</v>
      </c>
      <c r="L1185" t="b">
        <v>0</v>
      </c>
      <c r="M118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85">
        <f>STANDARDIZE(HyperP_results[[#This Row],[Nparam]],AVERAGE(M:M),_xlfn.STDEV.S(M:M))</f>
        <v>-0.20584911738314365</v>
      </c>
      <c r="O1185">
        <f>STANDARDIZE(HyperP_results[[#This Row],[AvgOACC]],AVERAGE(P:P),_xlfn.STDEV.S(P:P))</f>
        <v>-1.8548806280879842</v>
      </c>
      <c r="P1185">
        <v>0.91243220978924966</v>
      </c>
      <c r="Q1185">
        <f>_xlfn.STDEV.S(HyperP_results[[#This Row],[OACC Fold 1]:[OACC fold 5]])</f>
        <v>4.7710825641037674E-3</v>
      </c>
      <c r="R1185">
        <v>0.91391501338642134</v>
      </c>
      <c r="S1185">
        <v>0.9170041875471957</v>
      </c>
      <c r="T1185">
        <v>0.90547127068030475</v>
      </c>
      <c r="U1185">
        <v>0.91597446282693762</v>
      </c>
      <c r="V1185">
        <v>0.90979611450538889</v>
      </c>
      <c r="W1185">
        <f>STANDARDIZE(HyperP_results[[#This Row],[AvgROCAUC]],AVERAGE(Y:Y),_xlfn.STDEV.S(Y:Y))</f>
        <v>-1.8914844094612433</v>
      </c>
      <c r="X1185">
        <f>_xlfn.STDEV.S(HyperP_results[[#This Row],[ROC_AUC Fold 1]:[ROC_AUC Fold 5]])</f>
        <v>2.6761601867349247E-3</v>
      </c>
      <c r="Y1185">
        <v>0.98174197314512246</v>
      </c>
      <c r="Z1185">
        <v>0.98192806751791295</v>
      </c>
      <c r="AA1185">
        <v>0.98486995955797596</v>
      </c>
      <c r="AB1185">
        <v>0.97772381304742295</v>
      </c>
      <c r="AC1185">
        <v>0.98319740050637972</v>
      </c>
      <c r="AD1185">
        <v>0.98099062509592072</v>
      </c>
      <c r="AE1185">
        <v>0.98659596428964791</v>
      </c>
      <c r="AF1185">
        <v>0.96970192188762572</v>
      </c>
      <c r="AG1185">
        <v>0.98015883977900553</v>
      </c>
      <c r="AH1185">
        <v>0.99346395841320245</v>
      </c>
      <c r="AI1185">
        <v>0.98827468762700688</v>
      </c>
      <c r="AJ1185">
        <v>0.97635472376707433</v>
      </c>
      <c r="AK1185">
        <v>0.98270265252777278</v>
      </c>
      <c r="AL1185">
        <v>0.99401712652362528</v>
      </c>
      <c r="AM1185">
        <v>0.98403949873723717</v>
      </c>
      <c r="AN1185">
        <v>0.96490416484283981</v>
      </c>
      <c r="AO1185">
        <v>0.97265780015445857</v>
      </c>
      <c r="AP1185">
        <v>0.99052625283514106</v>
      </c>
      <c r="AQ1185">
        <v>0.98790864745199269</v>
      </c>
      <c r="AR1185">
        <v>0.97275735955792664</v>
      </c>
      <c r="AS1185">
        <v>0.98031678845125647</v>
      </c>
      <c r="AT1185">
        <v>0.99366062796027677</v>
      </c>
      <c r="AU1185">
        <v>0.98510548357173733</v>
      </c>
      <c r="AV1185">
        <v>0.9699854390108601</v>
      </c>
      <c r="AW1185">
        <v>0.97894366720133064</v>
      </c>
      <c r="AX1185">
        <v>0.99213844616896107</v>
      </c>
      <c r="AY1185">
        <v>393.86047906875609</v>
      </c>
      <c r="AZ1185">
        <f>_xlfn.STDEV.S(HyperP_results[[#This Row],[Train Time Fold 1]:[Train Time Fold 5]])</f>
        <v>25.484520161472169</v>
      </c>
      <c r="BA1185">
        <v>367.81126284599304</v>
      </c>
      <c r="BB1185">
        <v>377.59732818603516</v>
      </c>
      <c r="BC1185">
        <v>432.21884274482727</v>
      </c>
      <c r="BD1185">
        <v>386.46704339981079</v>
      </c>
      <c r="BE1185">
        <v>405.20791816711426</v>
      </c>
    </row>
    <row r="1186" spans="1:57" x14ac:dyDescent="0.25">
      <c r="A1186" t="s">
        <v>4</v>
      </c>
      <c r="B118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6.4144522544227187E-2</v>
      </c>
      <c r="C1186">
        <v>72</v>
      </c>
      <c r="D1186">
        <v>0.85</v>
      </c>
      <c r="E1186">
        <v>0.9</v>
      </c>
      <c r="F1186">
        <v>256</v>
      </c>
      <c r="G1186">
        <v>4</v>
      </c>
      <c r="H1186">
        <v>8</v>
      </c>
      <c r="I1186">
        <v>1</v>
      </c>
      <c r="J1186">
        <v>0</v>
      </c>
      <c r="K1186">
        <v>1</v>
      </c>
      <c r="L1186" t="b">
        <v>0</v>
      </c>
      <c r="M118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86">
        <f>STANDARDIZE(HyperP_results[[#This Row],[Nparam]],AVERAGE(M:M),_xlfn.STDEV.S(M:M))</f>
        <v>1.8288378744234739</v>
      </c>
      <c r="O1186">
        <f>STANDARDIZE(HyperP_results[[#This Row],[AvgOACC]],AVERAGE(P:P),_xlfn.STDEV.S(P:P))</f>
        <v>-1.6900206651575747</v>
      </c>
      <c r="P1186">
        <v>0.91710029518775316</v>
      </c>
      <c r="Q1186">
        <f>_xlfn.STDEV.S(HyperP_results[[#This Row],[OACC Fold 1]:[OACC fold 5]])</f>
        <v>3.1490800990979285E-3</v>
      </c>
      <c r="R1186">
        <v>0.92174092126038309</v>
      </c>
      <c r="S1186">
        <v>0.91755337406466675</v>
      </c>
      <c r="T1186">
        <v>0.9170041875471957</v>
      </c>
      <c r="U1186">
        <v>0.91624905608567309</v>
      </c>
      <c r="V1186">
        <v>0.91295393698084715</v>
      </c>
      <c r="W1186">
        <f>STANDARDIZE(HyperP_results[[#This Row],[AvgROCAUC]],AVERAGE(Y:Y),_xlfn.STDEV.S(Y:Y))</f>
        <v>-1.8259244182656691</v>
      </c>
      <c r="X1186">
        <f>_xlfn.STDEV.S(HyperP_results[[#This Row],[ROC_AUC Fold 1]:[ROC_AUC Fold 5]])</f>
        <v>1.3669966774747695E-3</v>
      </c>
      <c r="Y1186">
        <v>0.98217282541211459</v>
      </c>
      <c r="Z1186">
        <v>0.98321643513195245</v>
      </c>
      <c r="AA1186">
        <v>0.98397935429815497</v>
      </c>
      <c r="AB1186">
        <v>0.98084823802009191</v>
      </c>
      <c r="AC1186">
        <v>0.98172931990190515</v>
      </c>
      <c r="AD1186">
        <v>0.98109077970846881</v>
      </c>
      <c r="AE1186">
        <v>0.98738225673947733</v>
      </c>
      <c r="AF1186">
        <v>0.97388313287902462</v>
      </c>
      <c r="AG1186">
        <v>0.98023131646171202</v>
      </c>
      <c r="AH1186">
        <v>0.99367954374158818</v>
      </c>
      <c r="AI1186">
        <v>0.98762476932611687</v>
      </c>
      <c r="AJ1186">
        <v>0.97672052603239723</v>
      </c>
      <c r="AK1186">
        <v>0.98177998574229197</v>
      </c>
      <c r="AL1186">
        <v>0.99313454805300738</v>
      </c>
      <c r="AM1186">
        <v>0.98815900106996823</v>
      </c>
      <c r="AN1186">
        <v>0.97246628790319523</v>
      </c>
      <c r="AO1186">
        <v>0.97318370165745849</v>
      </c>
      <c r="AP1186">
        <v>0.99143130905651988</v>
      </c>
      <c r="AQ1186">
        <v>0.98630545070305986</v>
      </c>
      <c r="AR1186">
        <v>0.97039230978319235</v>
      </c>
      <c r="AS1186">
        <v>0.97896910087328459</v>
      </c>
      <c r="AT1186">
        <v>0.99148738134979209</v>
      </c>
      <c r="AU1186">
        <v>0.98646657280576033</v>
      </c>
      <c r="AV1186">
        <v>0.972939871854408</v>
      </c>
      <c r="AW1186">
        <v>0.97799181666963708</v>
      </c>
      <c r="AX1186">
        <v>0.98991715605924602</v>
      </c>
      <c r="AY1186">
        <v>892.46326789855959</v>
      </c>
      <c r="AZ1186">
        <f>_xlfn.STDEV.S(HyperP_results[[#This Row],[Train Time Fold 1]:[Train Time Fold 5]])</f>
        <v>103.55691924662881</v>
      </c>
      <c r="BA1186">
        <v>753.4302613735199</v>
      </c>
      <c r="BB1186">
        <v>814.49237132072449</v>
      </c>
      <c r="BC1186">
        <v>965.01956796646118</v>
      </c>
      <c r="BD1186">
        <v>934.77442336082458</v>
      </c>
      <c r="BE1186">
        <v>994.5997154712677</v>
      </c>
    </row>
    <row r="1187" spans="1:57" x14ac:dyDescent="0.25">
      <c r="A1187" t="s">
        <v>7</v>
      </c>
      <c r="B118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6.2991869743131923E-2</v>
      </c>
      <c r="C1187">
        <v>68</v>
      </c>
      <c r="D1187">
        <v>0.85</v>
      </c>
      <c r="E1187">
        <v>0.999</v>
      </c>
      <c r="F1187">
        <v>256</v>
      </c>
      <c r="G1187">
        <v>4</v>
      </c>
      <c r="H1187">
        <v>4</v>
      </c>
      <c r="I1187">
        <v>1</v>
      </c>
      <c r="J1187">
        <v>0</v>
      </c>
      <c r="K1187">
        <v>1</v>
      </c>
      <c r="L1187" t="b">
        <v>0</v>
      </c>
      <c r="M118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87">
        <f>STANDARDIZE(HyperP_results[[#This Row],[Nparam]],AVERAGE(M:M),_xlfn.STDEV.S(M:M))</f>
        <v>1.8288378744234739</v>
      </c>
      <c r="O1187">
        <f>STANDARDIZE(HyperP_results[[#This Row],[AvgOACC]],AVERAGE(P:P),_xlfn.STDEV.S(P:P))</f>
        <v>-1.7559646503297415</v>
      </c>
      <c r="P1187">
        <v>0.91523306102835167</v>
      </c>
      <c r="Q1187">
        <f>_xlfn.STDEV.S(HyperP_results[[#This Row],[OACC Fold 1]:[OACC fold 5]])</f>
        <v>1.6065759086841731E-3</v>
      </c>
      <c r="R1187">
        <v>0.9170728358618796</v>
      </c>
      <c r="S1187">
        <v>0.91576851788288594</v>
      </c>
      <c r="T1187">
        <v>0.91446419990389238</v>
      </c>
      <c r="U1187">
        <v>0.91288528866616325</v>
      </c>
      <c r="V1187">
        <v>0.91597446282693762</v>
      </c>
      <c r="W1187">
        <f>STANDARDIZE(HyperP_results[[#This Row],[AvgROCAUC]],AVERAGE(Y:Y),_xlfn.STDEV.S(Y:Y))</f>
        <v>-1.7741030834894302</v>
      </c>
      <c r="X1187">
        <f>_xlfn.STDEV.S(HyperP_results[[#This Row],[ROC_AUC Fold 1]:[ROC_AUC Fold 5]])</f>
        <v>8.0961873125403347E-4</v>
      </c>
      <c r="Y1187">
        <v>0.98251338890456985</v>
      </c>
      <c r="Z1187">
        <v>0.98293474920669477</v>
      </c>
      <c r="AA1187">
        <v>0.9833793371717845</v>
      </c>
      <c r="AB1187">
        <v>0.98144015690458375</v>
      </c>
      <c r="AC1187">
        <v>0.98291614358753987</v>
      </c>
      <c r="AD1187">
        <v>0.98189655765224693</v>
      </c>
      <c r="AE1187">
        <v>0.98671544116072718</v>
      </c>
      <c r="AF1187">
        <v>0.97296849760365811</v>
      </c>
      <c r="AG1187">
        <v>0.98117028307491239</v>
      </c>
      <c r="AH1187">
        <v>0.99395025341976362</v>
      </c>
      <c r="AI1187">
        <v>0.98748595510223514</v>
      </c>
      <c r="AJ1187">
        <v>0.97448712507860047</v>
      </c>
      <c r="AK1187">
        <v>0.97858781857066468</v>
      </c>
      <c r="AL1187">
        <v>0.99292176346672911</v>
      </c>
      <c r="AM1187">
        <v>0.98660299517752459</v>
      </c>
      <c r="AN1187">
        <v>0.97279472486322238</v>
      </c>
      <c r="AO1187">
        <v>0.97582419948909882</v>
      </c>
      <c r="AP1187">
        <v>0.9920410377947364</v>
      </c>
      <c r="AQ1187">
        <v>0.98650124501689451</v>
      </c>
      <c r="AR1187">
        <v>0.97498857562271191</v>
      </c>
      <c r="AS1187">
        <v>0.98007552129745135</v>
      </c>
      <c r="AT1187">
        <v>0.99266725500443787</v>
      </c>
      <c r="AU1187">
        <v>0.98645454603321936</v>
      </c>
      <c r="AV1187">
        <v>0.97048785238741708</v>
      </c>
      <c r="AW1187">
        <v>0.9804669399394047</v>
      </c>
      <c r="AX1187">
        <v>0.99248332524325811</v>
      </c>
      <c r="AY1187">
        <v>850.47544608116152</v>
      </c>
      <c r="AZ1187">
        <f>_xlfn.STDEV.S(HyperP_results[[#This Row],[Train Time Fold 1]:[Train Time Fold 5]])</f>
        <v>50.585547951831735</v>
      </c>
      <c r="BA1187">
        <v>901.36207103729248</v>
      </c>
      <c r="BB1187">
        <v>816.5619101524353</v>
      </c>
      <c r="BC1187">
        <v>901.22897481918335</v>
      </c>
      <c r="BD1187">
        <v>788.09331822395325</v>
      </c>
      <c r="BE1187">
        <v>845.13095617294312</v>
      </c>
    </row>
    <row r="1188" spans="1:57" x14ac:dyDescent="0.25">
      <c r="A1188" t="s">
        <v>6</v>
      </c>
      <c r="B118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6.2767577914613071E-2</v>
      </c>
      <c r="C1188">
        <v>0</v>
      </c>
      <c r="D1188">
        <v>0.85</v>
      </c>
      <c r="E1188">
        <v>0.999</v>
      </c>
      <c r="F1188">
        <v>128</v>
      </c>
      <c r="G1188">
        <v>1</v>
      </c>
      <c r="H1188">
        <v>1</v>
      </c>
      <c r="I1188">
        <v>1</v>
      </c>
      <c r="J1188">
        <v>0</v>
      </c>
      <c r="K1188">
        <v>1</v>
      </c>
      <c r="L1188" t="b">
        <v>0</v>
      </c>
      <c r="M118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88">
        <f>STANDARDIZE(HyperP_results[[#This Row],[Nparam]],AVERAGE(M:M),_xlfn.STDEV.S(M:M))</f>
        <v>-0.71409454826586316</v>
      </c>
      <c r="O1188">
        <f>STANDARDIZE(HyperP_results[[#This Row],[AvgOACC]],AVERAGE(P:P),_xlfn.STDEV.S(P:P))</f>
        <v>-1.9319769048701445</v>
      </c>
      <c r="P1188">
        <v>0.91024919338230248</v>
      </c>
      <c r="Q1188">
        <f>_xlfn.STDEV.S(HyperP_results[[#This Row],[OACC Fold 1]:[OACC fold 5]])</f>
        <v>2.3484346647901634E-3</v>
      </c>
      <c r="R1188">
        <v>0.91281664035147936</v>
      </c>
      <c r="S1188">
        <v>0.91219880551932453</v>
      </c>
      <c r="T1188">
        <v>0.91041394933754372</v>
      </c>
      <c r="U1188">
        <v>0.90732477517676946</v>
      </c>
      <c r="V1188">
        <v>0.90849179652639522</v>
      </c>
      <c r="W1188">
        <f>STANDARDIZE(HyperP_results[[#This Row],[AvgROCAUC]],AVERAGE(Y:Y),_xlfn.STDEV.S(Y:Y))</f>
        <v>-1.8916205305095897</v>
      </c>
      <c r="X1188">
        <f>_xlfn.STDEV.S(HyperP_results[[#This Row],[ROC_AUC Fold 1]:[ROC_AUC Fold 5]])</f>
        <v>8.1367520458277035E-4</v>
      </c>
      <c r="Y1188">
        <v>0.9817410785741929</v>
      </c>
      <c r="Z1188">
        <v>0.98145494649897635</v>
      </c>
      <c r="AA1188">
        <v>0.98224981659027399</v>
      </c>
      <c r="AB1188">
        <v>0.98182770334200387</v>
      </c>
      <c r="AC1188">
        <v>0.98052526866777134</v>
      </c>
      <c r="AD1188">
        <v>0.98264765777193919</v>
      </c>
      <c r="AE1188">
        <v>0.98563334025813087</v>
      </c>
      <c r="AF1188">
        <v>0.96972251168915602</v>
      </c>
      <c r="AG1188">
        <v>0.98096870730113461</v>
      </c>
      <c r="AH1188">
        <v>0.99364754346766104</v>
      </c>
      <c r="AI1188">
        <v>0.98655692309057397</v>
      </c>
      <c r="AJ1188">
        <v>0.96919013941073173</v>
      </c>
      <c r="AK1188">
        <v>0.98261599239588893</v>
      </c>
      <c r="AL1188">
        <v>0.99414949390446483</v>
      </c>
      <c r="AM1188">
        <v>0.98672816234194716</v>
      </c>
      <c r="AN1188">
        <v>0.97055302873758598</v>
      </c>
      <c r="AO1188">
        <v>0.97855455058516005</v>
      </c>
      <c r="AP1188">
        <v>0.99340081963215066</v>
      </c>
      <c r="AQ1188">
        <v>0.98517440363314612</v>
      </c>
      <c r="AR1188">
        <v>0.97024595925144963</v>
      </c>
      <c r="AS1188">
        <v>0.97887869066714206</v>
      </c>
      <c r="AT1188">
        <v>0.99263605904619301</v>
      </c>
      <c r="AU1188">
        <v>0.98770882170999297</v>
      </c>
      <c r="AV1188">
        <v>0.97197474342366919</v>
      </c>
      <c r="AW1188">
        <v>0.97935795758331834</v>
      </c>
      <c r="AX1188">
        <v>0.99216386828963021</v>
      </c>
      <c r="AY1188">
        <v>461.50520086288452</v>
      </c>
      <c r="AZ1188">
        <f>_xlfn.STDEV.S(HyperP_results[[#This Row],[Train Time Fold 1]:[Train Time Fold 5]])</f>
        <v>80.006849270556728</v>
      </c>
      <c r="BA1188">
        <v>563.29744219779968</v>
      </c>
      <c r="BB1188">
        <v>347.0563485622406</v>
      </c>
      <c r="BC1188">
        <v>468.45772075653076</v>
      </c>
      <c r="BD1188">
        <v>432.11148953437805</v>
      </c>
      <c r="BE1188">
        <v>496.60300326347351</v>
      </c>
    </row>
    <row r="1189" spans="1:57" x14ac:dyDescent="0.25">
      <c r="A1189" t="s">
        <v>4</v>
      </c>
      <c r="B118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6.0950647552685144E-2</v>
      </c>
      <c r="C1189">
        <v>80</v>
      </c>
      <c r="D1189">
        <v>0.85</v>
      </c>
      <c r="E1189">
        <v>0.9</v>
      </c>
      <c r="F1189">
        <v>256</v>
      </c>
      <c r="G1189">
        <v>5</v>
      </c>
      <c r="H1189">
        <v>1</v>
      </c>
      <c r="I1189">
        <v>1</v>
      </c>
      <c r="J1189">
        <v>0</v>
      </c>
      <c r="K1189">
        <v>1</v>
      </c>
      <c r="L1189" t="b">
        <v>0</v>
      </c>
      <c r="M118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89">
        <f>STANDARDIZE(HyperP_results[[#This Row],[Nparam]],AVERAGE(M:M),_xlfn.STDEV.S(M:M))</f>
        <v>2.5074608790169552</v>
      </c>
      <c r="O1189">
        <f>STANDARDIZE(HyperP_results[[#This Row],[AvgOACC]],AVERAGE(P:P),_xlfn.STDEV.S(P:P))</f>
        <v>-1.7312356558901731</v>
      </c>
      <c r="P1189">
        <v>0.91593327383812739</v>
      </c>
      <c r="Q1189">
        <f>_xlfn.STDEV.S(HyperP_results[[#This Row],[OACC Fold 1]:[OACC fold 5]])</f>
        <v>2.3897108414636572E-3</v>
      </c>
      <c r="R1189">
        <v>0.91432690327452459</v>
      </c>
      <c r="S1189">
        <v>0.91295393698084715</v>
      </c>
      <c r="T1189">
        <v>0.91734742912061507</v>
      </c>
      <c r="U1189">
        <v>0.91604311114162151</v>
      </c>
      <c r="V1189">
        <v>0.91899498867302809</v>
      </c>
      <c r="W1189">
        <f>STANDARDIZE(HyperP_results[[#This Row],[AvgROCAUC]],AVERAGE(Y:Y),_xlfn.STDEV.S(Y:Y))</f>
        <v>-1.7460266071795132</v>
      </c>
      <c r="X1189">
        <f>_xlfn.STDEV.S(HyperP_results[[#This Row],[ROC_AUC Fold 1]:[ROC_AUC Fold 5]])</f>
        <v>1.089552134707579E-3</v>
      </c>
      <c r="Y1189">
        <v>0.98269790408290769</v>
      </c>
      <c r="Z1189">
        <v>0.98119587488495752</v>
      </c>
      <c r="AA1189">
        <v>0.98263594147813749</v>
      </c>
      <c r="AB1189">
        <v>0.98258090641957996</v>
      </c>
      <c r="AC1189">
        <v>0.98280969685511621</v>
      </c>
      <c r="AD1189">
        <v>0.98426710077674706</v>
      </c>
      <c r="AE1189">
        <v>0.98513522741016224</v>
      </c>
      <c r="AF1189">
        <v>0.97295910998731294</v>
      </c>
      <c r="AG1189">
        <v>0.97599380680805559</v>
      </c>
      <c r="AH1189">
        <v>0.99224463020178955</v>
      </c>
      <c r="AI1189">
        <v>0.98729381607853151</v>
      </c>
      <c r="AJ1189">
        <v>0.97508058166929956</v>
      </c>
      <c r="AK1189">
        <v>0.97601526762906199</v>
      </c>
      <c r="AL1189">
        <v>0.99361853065198236</v>
      </c>
      <c r="AM1189">
        <v>0.9869245160405512</v>
      </c>
      <c r="AN1189">
        <v>0.97158955489737309</v>
      </c>
      <c r="AO1189">
        <v>0.97848400463375518</v>
      </c>
      <c r="AP1189">
        <v>0.99372398218302882</v>
      </c>
      <c r="AQ1189">
        <v>0.98676607512691783</v>
      </c>
      <c r="AR1189">
        <v>0.97459033331037348</v>
      </c>
      <c r="AS1189">
        <v>0.97924137111625964</v>
      </c>
      <c r="AT1189">
        <v>0.99256207636621208</v>
      </c>
      <c r="AU1189">
        <v>0.98711829464030321</v>
      </c>
      <c r="AV1189">
        <v>0.97503956871031572</v>
      </c>
      <c r="AW1189">
        <v>0.98247193013723044</v>
      </c>
      <c r="AX1189">
        <v>0.99376080835104885</v>
      </c>
      <c r="AY1189">
        <v>1180.6517206192016</v>
      </c>
      <c r="AZ1189">
        <f>_xlfn.STDEV.S(HyperP_results[[#This Row],[Train Time Fold 1]:[Train Time Fold 5]])</f>
        <v>82.950175314766383</v>
      </c>
      <c r="BA1189">
        <v>1251.4357814788818</v>
      </c>
      <c r="BB1189">
        <v>1091.1915094852448</v>
      </c>
      <c r="BC1189">
        <v>1090.6033880710602</v>
      </c>
      <c r="BD1189">
        <v>1219.3582136631012</v>
      </c>
      <c r="BE1189">
        <v>1250.6697103977203</v>
      </c>
    </row>
    <row r="1190" spans="1:57" x14ac:dyDescent="0.25">
      <c r="A1190" t="s">
        <v>10</v>
      </c>
      <c r="B119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6.061787010993739E-2</v>
      </c>
      <c r="C1190">
        <v>96</v>
      </c>
      <c r="D1190">
        <v>0.9</v>
      </c>
      <c r="E1190">
        <v>0.9</v>
      </c>
      <c r="F1190">
        <v>256</v>
      </c>
      <c r="G1190">
        <v>5</v>
      </c>
      <c r="H1190">
        <v>16</v>
      </c>
      <c r="I1190">
        <v>1</v>
      </c>
      <c r="J1190">
        <v>0</v>
      </c>
      <c r="K1190">
        <v>1</v>
      </c>
      <c r="L1190" t="b">
        <v>0</v>
      </c>
      <c r="M119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90">
        <f>STANDARDIZE(HyperP_results[[#This Row],[Nparam]],AVERAGE(M:M),_xlfn.STDEV.S(M:M))</f>
        <v>2.5074608790169552</v>
      </c>
      <c r="O1190">
        <f>STANDARDIZE(HyperP_results[[#This Row],[AvgOACC]],AVERAGE(P:P),_xlfn.STDEV.S(P:P))</f>
        <v>-1.6885660184258353</v>
      </c>
      <c r="P1190">
        <v>0.91714148417656349</v>
      </c>
      <c r="Q1190">
        <f>_xlfn.STDEV.S(HyperP_results[[#This Row],[OACC Fold 1]:[OACC fold 5]])</f>
        <v>3.4682688485121603E-3</v>
      </c>
      <c r="R1190">
        <v>0.91357177181300198</v>
      </c>
      <c r="S1190">
        <v>0.92064254822544112</v>
      </c>
      <c r="T1190">
        <v>0.91968147181986681</v>
      </c>
      <c r="U1190">
        <v>0.91851445047024094</v>
      </c>
      <c r="V1190">
        <v>0.91329717855426651</v>
      </c>
      <c r="W1190">
        <f>STANDARDIZE(HyperP_results[[#This Row],[AvgROCAUC]],AVERAGE(Y:Y),_xlfn.STDEV.S(Y:Y))</f>
        <v>-1.7916482997947787</v>
      </c>
      <c r="X1190">
        <f>_xlfn.STDEV.S(HyperP_results[[#This Row],[ROC_AUC Fold 1]:[ROC_AUC Fold 5]])</f>
        <v>1.3142937746680576E-3</v>
      </c>
      <c r="Y1190">
        <v>0.98239808388267813</v>
      </c>
      <c r="Z1190">
        <v>0.98030566820096754</v>
      </c>
      <c r="AA1190">
        <v>0.98206357365279684</v>
      </c>
      <c r="AB1190">
        <v>0.98327995274521696</v>
      </c>
      <c r="AC1190">
        <v>0.98364394035505454</v>
      </c>
      <c r="AD1190">
        <v>0.98269728445935456</v>
      </c>
      <c r="AE1190">
        <v>0.98493641434748636</v>
      </c>
      <c r="AF1190">
        <v>0.97098759945874014</v>
      </c>
      <c r="AG1190">
        <v>0.97233796708845732</v>
      </c>
      <c r="AH1190">
        <v>0.99305486334935111</v>
      </c>
      <c r="AI1190">
        <v>0.98665925192510351</v>
      </c>
      <c r="AJ1190">
        <v>0.97358835802257915</v>
      </c>
      <c r="AK1190">
        <v>0.97798732400641619</v>
      </c>
      <c r="AL1190">
        <v>0.99308374690000933</v>
      </c>
      <c r="AM1190">
        <v>0.98803058368714425</v>
      </c>
      <c r="AN1190">
        <v>0.97536428395261987</v>
      </c>
      <c r="AO1190">
        <v>0.97735222479653061</v>
      </c>
      <c r="AP1190">
        <v>0.99301415923072023</v>
      </c>
      <c r="AQ1190">
        <v>0.98867603655444447</v>
      </c>
      <c r="AR1190">
        <v>0.97297625581124936</v>
      </c>
      <c r="AS1190">
        <v>0.980503549575239</v>
      </c>
      <c r="AT1190">
        <v>0.99352070575713658</v>
      </c>
      <c r="AU1190">
        <v>0.98657139958262174</v>
      </c>
      <c r="AV1190">
        <v>0.97240972149701177</v>
      </c>
      <c r="AW1190">
        <v>0.98071971722212314</v>
      </c>
      <c r="AX1190">
        <v>0.99281259197565264</v>
      </c>
      <c r="AY1190">
        <v>1312.0376697540282</v>
      </c>
      <c r="AZ1190">
        <f>_xlfn.STDEV.S(HyperP_results[[#This Row],[Train Time Fold 1]:[Train Time Fold 5]])</f>
        <v>160.04865733691435</v>
      </c>
      <c r="BA1190">
        <v>1221.0671515464783</v>
      </c>
      <c r="BB1190">
        <v>1312.0024666786194</v>
      </c>
      <c r="BC1190">
        <v>1583.6352286338806</v>
      </c>
      <c r="BD1190">
        <v>1176.3836505413055</v>
      </c>
      <c r="BE1190">
        <v>1267.0998513698578</v>
      </c>
    </row>
    <row r="1191" spans="1:57" x14ac:dyDescent="0.25">
      <c r="A1191" t="s">
        <v>7</v>
      </c>
      <c r="B119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6.0615086785941429E-2</v>
      </c>
      <c r="C1191">
        <v>64</v>
      </c>
      <c r="D1191">
        <v>0.85</v>
      </c>
      <c r="E1191">
        <v>0.999</v>
      </c>
      <c r="F1191">
        <v>256</v>
      </c>
      <c r="G1191">
        <v>4</v>
      </c>
      <c r="H1191">
        <v>2</v>
      </c>
      <c r="I1191">
        <v>1</v>
      </c>
      <c r="J1191">
        <v>0</v>
      </c>
      <c r="K1191">
        <v>1</v>
      </c>
      <c r="L1191" t="b">
        <v>0</v>
      </c>
      <c r="M119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91">
        <f>STANDARDIZE(HyperP_results[[#This Row],[Nparam]],AVERAGE(M:M),_xlfn.STDEV.S(M:M))</f>
        <v>1.8288378744234739</v>
      </c>
      <c r="O1191">
        <f>STANDARDIZE(HyperP_results[[#This Row],[AvgOACC]],AVERAGE(P:P),_xlfn.STDEV.S(P:P))</f>
        <v>-1.7147496595971352</v>
      </c>
      <c r="P1191">
        <v>0.91640008237797765</v>
      </c>
      <c r="Q1191">
        <f>_xlfn.STDEV.S(HyperP_results[[#This Row],[OACC Fold 1]:[OACC fold 5]])</f>
        <v>3.5738025160099219E-3</v>
      </c>
      <c r="R1191">
        <v>0.9170041875471957</v>
      </c>
      <c r="S1191">
        <v>0.91569986956820215</v>
      </c>
      <c r="T1191">
        <v>0.92146632800164752</v>
      </c>
      <c r="U1191">
        <v>0.91638635271504087</v>
      </c>
      <c r="V1191">
        <v>0.91144367405780191</v>
      </c>
      <c r="W1191">
        <f>STANDARDIZE(HyperP_results[[#This Row],[AvgROCAUC]],AVERAGE(Y:Y),_xlfn.STDEV.S(Y:Y))</f>
        <v>-1.8400431577598324</v>
      </c>
      <c r="X1191">
        <f>_xlfn.STDEV.S(HyperP_results[[#This Row],[ROC_AUC Fold 1]:[ROC_AUC Fold 5]])</f>
        <v>8.9818644776846156E-4</v>
      </c>
      <c r="Y1191">
        <v>0.98208003877796168</v>
      </c>
      <c r="Z1191">
        <v>0.98256005884481956</v>
      </c>
      <c r="AA1191">
        <v>0.98082813431442473</v>
      </c>
      <c r="AB1191">
        <v>0.98259313998280529</v>
      </c>
      <c r="AC1191">
        <v>0.98296193097614137</v>
      </c>
      <c r="AD1191">
        <v>0.98145692977161725</v>
      </c>
      <c r="AE1191">
        <v>0.98769741218961138</v>
      </c>
      <c r="AF1191">
        <v>0.97446175814685865</v>
      </c>
      <c r="AG1191">
        <v>0.97692137468068674</v>
      </c>
      <c r="AH1191">
        <v>0.99177420606717148</v>
      </c>
      <c r="AI1191">
        <v>0.98509042840578998</v>
      </c>
      <c r="AJ1191">
        <v>0.97148286565598896</v>
      </c>
      <c r="AK1191">
        <v>0.97709640289906741</v>
      </c>
      <c r="AL1191">
        <v>0.99084950156269913</v>
      </c>
      <c r="AM1191">
        <v>0.98649216948124008</v>
      </c>
      <c r="AN1191">
        <v>0.97305989262196313</v>
      </c>
      <c r="AO1191">
        <v>0.97919926632210541</v>
      </c>
      <c r="AP1191">
        <v>0.99336775651250087</v>
      </c>
      <c r="AQ1191">
        <v>0.98740534582806005</v>
      </c>
      <c r="AR1191">
        <v>0.97075609380358074</v>
      </c>
      <c r="AS1191">
        <v>0.98091650329709512</v>
      </c>
      <c r="AT1191">
        <v>0.99381274416366994</v>
      </c>
      <c r="AU1191">
        <v>0.98563607931458785</v>
      </c>
      <c r="AV1191">
        <v>0.97197104022195502</v>
      </c>
      <c r="AW1191">
        <v>0.97867410740806748</v>
      </c>
      <c r="AX1191">
        <v>0.99241926724428398</v>
      </c>
      <c r="AY1191">
        <v>916.87331485748291</v>
      </c>
      <c r="AZ1191">
        <f>_xlfn.STDEV.S(HyperP_results[[#This Row],[Train Time Fold 1]:[Train Time Fold 5]])</f>
        <v>75.341648695404075</v>
      </c>
      <c r="BA1191">
        <v>1030.8367402553558</v>
      </c>
      <c r="BB1191">
        <v>868.79852819442749</v>
      </c>
      <c r="BC1191">
        <v>949.58097147941589</v>
      </c>
      <c r="BD1191">
        <v>894.74319195747375</v>
      </c>
      <c r="BE1191">
        <v>840.40714240074158</v>
      </c>
    </row>
    <row r="1192" spans="1:57" x14ac:dyDescent="0.25">
      <c r="A1192" t="s">
        <v>3</v>
      </c>
      <c r="B119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6.061373589397049E-2</v>
      </c>
      <c r="C1192">
        <v>96</v>
      </c>
      <c r="D1192">
        <v>0.9</v>
      </c>
      <c r="E1192">
        <v>0.999</v>
      </c>
      <c r="F1192">
        <v>256</v>
      </c>
      <c r="G1192">
        <v>5</v>
      </c>
      <c r="H1192">
        <v>16</v>
      </c>
      <c r="I1192">
        <v>1</v>
      </c>
      <c r="J1192">
        <v>0</v>
      </c>
      <c r="K1192">
        <v>1</v>
      </c>
      <c r="L1192" t="b">
        <v>0</v>
      </c>
      <c r="M119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92">
        <f>STANDARDIZE(HyperP_results[[#This Row],[Nparam]],AVERAGE(M:M),_xlfn.STDEV.S(M:M))</f>
        <v>2.5074608790169552</v>
      </c>
      <c r="O1192">
        <f>STANDARDIZE(HyperP_results[[#This Row],[AvgOACC]],AVERAGE(P:P),_xlfn.STDEV.S(P:P))</f>
        <v>-1.6686858464254057</v>
      </c>
      <c r="P1192">
        <v>0.91770440035697121</v>
      </c>
      <c r="Q1192">
        <f>_xlfn.STDEV.S(HyperP_results[[#This Row],[OACC Fold 1]:[OACC fold 5]])</f>
        <v>2.6655531536518146E-3</v>
      </c>
      <c r="R1192">
        <v>0.91762202237935053</v>
      </c>
      <c r="S1192">
        <v>0.91775931900871832</v>
      </c>
      <c r="T1192">
        <v>0.91370906844236977</v>
      </c>
      <c r="U1192">
        <v>0.91823985721150547</v>
      </c>
      <c r="V1192">
        <v>0.92119173474291205</v>
      </c>
      <c r="W1192">
        <f>STANDARDIZE(HyperP_results[[#This Row],[AvgROCAUC]],AVERAGE(Y:Y),_xlfn.STDEV.S(Y:Y))</f>
        <v>-1.81108508842333</v>
      </c>
      <c r="X1192">
        <f>_xlfn.STDEV.S(HyperP_results[[#This Row],[ROC_AUC Fold 1]:[ROC_AUC Fold 5]])</f>
        <v>1.2679881668634582E-3</v>
      </c>
      <c r="Y1192">
        <v>0.98227034767815857</v>
      </c>
      <c r="Z1192">
        <v>0.98187133674917471</v>
      </c>
      <c r="AA1192">
        <v>0.98383912752013236</v>
      </c>
      <c r="AB1192">
        <v>0.98061010014514693</v>
      </c>
      <c r="AC1192">
        <v>0.98183214366865768</v>
      </c>
      <c r="AD1192">
        <v>0.9831990303076813</v>
      </c>
      <c r="AE1192">
        <v>0.98685362848788483</v>
      </c>
      <c r="AF1192">
        <v>0.9734513765911732</v>
      </c>
      <c r="AG1192">
        <v>0.97540716152795104</v>
      </c>
      <c r="AH1192">
        <v>0.99299705315969378</v>
      </c>
      <c r="AI1192">
        <v>0.9870543801081233</v>
      </c>
      <c r="AJ1192">
        <v>0.97511170707970707</v>
      </c>
      <c r="AK1192">
        <v>0.98245900908928896</v>
      </c>
      <c r="AL1192">
        <v>0.99316157880504075</v>
      </c>
      <c r="AM1192">
        <v>0.9853511017083032</v>
      </c>
      <c r="AN1192">
        <v>0.9707323933126103</v>
      </c>
      <c r="AO1192">
        <v>0.97732460048713832</v>
      </c>
      <c r="AP1192">
        <v>0.99024699730284238</v>
      </c>
      <c r="AQ1192">
        <v>0.98791187838126404</v>
      </c>
      <c r="AR1192">
        <v>0.97100633765941347</v>
      </c>
      <c r="AS1192">
        <v>0.97686181904592173</v>
      </c>
      <c r="AT1192">
        <v>0.9925308947707473</v>
      </c>
      <c r="AU1192">
        <v>0.98691871965699285</v>
      </c>
      <c r="AV1192">
        <v>0.97261526770815498</v>
      </c>
      <c r="AW1192">
        <v>0.98224759401176254</v>
      </c>
      <c r="AX1192">
        <v>0.99291755517217783</v>
      </c>
      <c r="AY1192">
        <v>1281.5067430019378</v>
      </c>
      <c r="AZ1192">
        <f>_xlfn.STDEV.S(HyperP_results[[#This Row],[Train Time Fold 1]:[Train Time Fold 5]])</f>
        <v>73.134287152257741</v>
      </c>
      <c r="BA1192">
        <v>1379.3963215351105</v>
      </c>
      <c r="BB1192">
        <v>1201.4562175273895</v>
      </c>
      <c r="BC1192">
        <v>1334.9908125400543</v>
      </c>
      <c r="BD1192">
        <v>1245.8476402759552</v>
      </c>
      <c r="BE1192">
        <v>1245.8427231311798</v>
      </c>
    </row>
    <row r="1193" spans="1:57" x14ac:dyDescent="0.25">
      <c r="A1193" t="s">
        <v>3</v>
      </c>
      <c r="B119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6.054229176214846E-2</v>
      </c>
      <c r="C1193">
        <v>88</v>
      </c>
      <c r="D1193">
        <v>0.9</v>
      </c>
      <c r="E1193">
        <v>0.999</v>
      </c>
      <c r="F1193">
        <v>256</v>
      </c>
      <c r="G1193">
        <v>5</v>
      </c>
      <c r="H1193">
        <v>4</v>
      </c>
      <c r="I1193">
        <v>1</v>
      </c>
      <c r="J1193">
        <v>0</v>
      </c>
      <c r="K1193">
        <v>1</v>
      </c>
      <c r="L1193" t="b">
        <v>0</v>
      </c>
      <c r="M119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93">
        <f>STANDARDIZE(HyperP_results[[#This Row],[Nparam]],AVERAGE(M:M),_xlfn.STDEV.S(M:M))</f>
        <v>2.5074608790169552</v>
      </c>
      <c r="O1193">
        <f>STANDARDIZE(HyperP_results[[#This Row],[AvgOACC]],AVERAGE(P:P),_xlfn.STDEV.S(P:P))</f>
        <v>-1.7016578390114854</v>
      </c>
      <c r="P1193">
        <v>0.91677078327727057</v>
      </c>
      <c r="Q1193">
        <f>_xlfn.STDEV.S(HyperP_results[[#This Row],[OACC Fold 1]:[OACC fold 5]])</f>
        <v>5.0297716498965183E-3</v>
      </c>
      <c r="R1193">
        <v>0.92132903137227984</v>
      </c>
      <c r="S1193">
        <v>0.92084849316949269</v>
      </c>
      <c r="T1193">
        <v>0.91288528866616325</v>
      </c>
      <c r="U1193">
        <v>0.91872039541429262</v>
      </c>
      <c r="V1193">
        <v>0.91007070776412435</v>
      </c>
      <c r="W1193">
        <f>STANDARDIZE(HyperP_results[[#This Row],[AvgROCAUC]],AVERAGE(Y:Y),_xlfn.STDEV.S(Y:Y))</f>
        <v>-1.779792149509468</v>
      </c>
      <c r="X1193">
        <f>_xlfn.STDEV.S(HyperP_results[[#This Row],[ROC_AUC Fold 1]:[ROC_AUC Fold 5]])</f>
        <v>1.4505610297765471E-3</v>
      </c>
      <c r="Y1193">
        <v>0.98247600105647681</v>
      </c>
      <c r="Z1193">
        <v>0.98463304998798529</v>
      </c>
      <c r="AA1193">
        <v>0.98267790825702228</v>
      </c>
      <c r="AB1193">
        <v>0.98106620347636087</v>
      </c>
      <c r="AC1193">
        <v>0.98280295231598747</v>
      </c>
      <c r="AD1193">
        <v>0.98119989124502827</v>
      </c>
      <c r="AE1193">
        <v>0.98756617859381091</v>
      </c>
      <c r="AF1193">
        <v>0.97559978906563039</v>
      </c>
      <c r="AG1193">
        <v>0.98424048000950515</v>
      </c>
      <c r="AH1193">
        <v>0.99314385513447279</v>
      </c>
      <c r="AI1193">
        <v>0.9876591425557365</v>
      </c>
      <c r="AJ1193">
        <v>0.97322725882343364</v>
      </c>
      <c r="AK1193">
        <v>0.97875868829085733</v>
      </c>
      <c r="AL1193">
        <v>0.99284601416480345</v>
      </c>
      <c r="AM1193">
        <v>0.98719616485802142</v>
      </c>
      <c r="AN1193">
        <v>0.97102692746094421</v>
      </c>
      <c r="AO1193">
        <v>0.9737028827303511</v>
      </c>
      <c r="AP1193">
        <v>0.99151070650457551</v>
      </c>
      <c r="AQ1193">
        <v>0.98697324038287371</v>
      </c>
      <c r="AR1193">
        <v>0.97366653261076463</v>
      </c>
      <c r="AS1193">
        <v>0.97859955147626698</v>
      </c>
      <c r="AT1193">
        <v>0.99321635844810963</v>
      </c>
      <c r="AU1193">
        <v>0.98459644343163655</v>
      </c>
      <c r="AV1193">
        <v>0.97214181336900252</v>
      </c>
      <c r="AW1193">
        <v>0.97918575120299411</v>
      </c>
      <c r="AX1193">
        <v>0.99084964519049945</v>
      </c>
      <c r="AY1193">
        <v>1075.7730192184449</v>
      </c>
      <c r="AZ1193">
        <f>_xlfn.STDEV.S(HyperP_results[[#This Row],[Train Time Fold 1]:[Train Time Fold 5]])</f>
        <v>129.42510818043385</v>
      </c>
      <c r="BA1193">
        <v>993.57935476303101</v>
      </c>
      <c r="BB1193">
        <v>1096.4036998748779</v>
      </c>
      <c r="BC1193">
        <v>1267.5205819606781</v>
      </c>
      <c r="BD1193">
        <v>1096.0647766590118</v>
      </c>
      <c r="BE1193">
        <v>925.29668283462524</v>
      </c>
    </row>
    <row r="1194" spans="1:57" x14ac:dyDescent="0.25">
      <c r="A1194" t="s">
        <v>3</v>
      </c>
      <c r="B119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6.0326545330921411E-2</v>
      </c>
      <c r="C1194">
        <v>76</v>
      </c>
      <c r="D1194">
        <v>0.9</v>
      </c>
      <c r="E1194">
        <v>0.999</v>
      </c>
      <c r="F1194">
        <v>256</v>
      </c>
      <c r="G1194">
        <v>4</v>
      </c>
      <c r="H1194">
        <v>16</v>
      </c>
      <c r="I1194">
        <v>1</v>
      </c>
      <c r="J1194">
        <v>0</v>
      </c>
      <c r="K1194">
        <v>1</v>
      </c>
      <c r="L1194" t="b">
        <v>0</v>
      </c>
      <c r="M119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3163848</v>
      </c>
      <c r="N1194">
        <f>STANDARDIZE(HyperP_results[[#This Row],[Nparam]],AVERAGE(M:M),_xlfn.STDEV.S(M:M))</f>
        <v>1.8288378744234739</v>
      </c>
      <c r="O1194">
        <f>STANDARDIZE(HyperP_results[[#This Row],[AvgOACC]],AVERAGE(P:P),_xlfn.STDEV.S(P:P))</f>
        <v>-1.7292961269145286</v>
      </c>
      <c r="P1194">
        <v>0.91598819248987429</v>
      </c>
      <c r="Q1194">
        <f>_xlfn.STDEV.S(HyperP_results[[#This Row],[OACC Fold 1]:[OACC fold 5]])</f>
        <v>4.5936444364451951E-3</v>
      </c>
      <c r="R1194">
        <v>0.91995606507860228</v>
      </c>
      <c r="S1194">
        <v>0.91631770440035698</v>
      </c>
      <c r="T1194">
        <v>0.90856044484107912</v>
      </c>
      <c r="U1194">
        <v>0.91961282350518292</v>
      </c>
      <c r="V1194">
        <v>0.91549392462415047</v>
      </c>
      <c r="W1194">
        <f>STANDARDIZE(HyperP_results[[#This Row],[AvgROCAUC]],AVERAGE(Y:Y),_xlfn.STDEV.S(Y:Y))</f>
        <v>-1.8289833326934357</v>
      </c>
      <c r="X1194">
        <f>_xlfn.STDEV.S(HyperP_results[[#This Row],[ROC_AUC Fold 1]:[ROC_AUC Fold 5]])</f>
        <v>1.3647431861087229E-3</v>
      </c>
      <c r="Y1194">
        <v>0.98215272259953479</v>
      </c>
      <c r="Z1194">
        <v>0.98346461124187046</v>
      </c>
      <c r="AA1194">
        <v>0.98244792276940729</v>
      </c>
      <c r="AB1194">
        <v>0.97997046690685041</v>
      </c>
      <c r="AC1194">
        <v>0.983037906461245</v>
      </c>
      <c r="AD1194">
        <v>0.98184270561830134</v>
      </c>
      <c r="AE1194">
        <v>0.98768094891717584</v>
      </c>
      <c r="AF1194">
        <v>0.9729602579798442</v>
      </c>
      <c r="AG1194">
        <v>0.98083058575417337</v>
      </c>
      <c r="AH1194">
        <v>0.99263335884354587</v>
      </c>
      <c r="AI1194">
        <v>0.98710374099173526</v>
      </c>
      <c r="AJ1194">
        <v>0.9717894352098938</v>
      </c>
      <c r="AK1194">
        <v>0.98081254084239289</v>
      </c>
      <c r="AL1194">
        <v>0.99117513451174388</v>
      </c>
      <c r="AM1194">
        <v>0.98320115457016388</v>
      </c>
      <c r="AN1194">
        <v>0.97024021928879289</v>
      </c>
      <c r="AO1194">
        <v>0.97596759341769146</v>
      </c>
      <c r="AP1194">
        <v>0.99121579554203454</v>
      </c>
      <c r="AQ1194">
        <v>0.98837324543662586</v>
      </c>
      <c r="AR1194">
        <v>0.97524674433021308</v>
      </c>
      <c r="AS1194">
        <v>0.9772631141210717</v>
      </c>
      <c r="AT1194">
        <v>0.99228632535224293</v>
      </c>
      <c r="AU1194">
        <v>0.98596085039601555</v>
      </c>
      <c r="AV1194">
        <v>0.97279016992511391</v>
      </c>
      <c r="AW1194">
        <v>0.97774067308263524</v>
      </c>
      <c r="AX1194">
        <v>0.99283423668517146</v>
      </c>
      <c r="AY1194">
        <v>1080.0220915317536</v>
      </c>
      <c r="AZ1194">
        <f>_xlfn.STDEV.S(HyperP_results[[#This Row],[Train Time Fold 1]:[Train Time Fold 5]])</f>
        <v>81.882649223234949</v>
      </c>
      <c r="BA1194">
        <v>1136.67826628685</v>
      </c>
      <c r="BB1194">
        <v>958.84072756767273</v>
      </c>
      <c r="BC1194">
        <v>1172.4124464988708</v>
      </c>
      <c r="BD1194">
        <v>1066.1801807880402</v>
      </c>
      <c r="BE1194">
        <v>1065.998836517334</v>
      </c>
    </row>
    <row r="1195" spans="1:57" x14ac:dyDescent="0.25">
      <c r="A1195" t="s">
        <v>6</v>
      </c>
      <c r="B119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6.0203568794423748E-2</v>
      </c>
      <c r="C1195">
        <v>4</v>
      </c>
      <c r="D1195">
        <v>0.85</v>
      </c>
      <c r="E1195">
        <v>0.999</v>
      </c>
      <c r="F1195">
        <v>128</v>
      </c>
      <c r="G1195">
        <v>1</v>
      </c>
      <c r="H1195">
        <v>2</v>
      </c>
      <c r="I1195">
        <v>1</v>
      </c>
      <c r="J1195">
        <v>0</v>
      </c>
      <c r="K1195">
        <v>1</v>
      </c>
      <c r="L1195" t="b">
        <v>0</v>
      </c>
      <c r="M119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95">
        <f>STANDARDIZE(HyperP_results[[#This Row],[Nparam]],AVERAGE(M:M),_xlfn.STDEV.S(M:M))</f>
        <v>-0.71409454826586316</v>
      </c>
      <c r="O1195">
        <f>STANDARDIZE(HyperP_results[[#This Row],[AvgOACC]],AVERAGE(P:P),_xlfn.STDEV.S(P:P))</f>
        <v>-1.9397350207727542</v>
      </c>
      <c r="P1195">
        <v>0.91002951877531402</v>
      </c>
      <c r="Q1195">
        <f>_xlfn.STDEV.S(HyperP_results[[#This Row],[OACC Fold 1]:[OACC fold 5]])</f>
        <v>4.4873109197227246E-3</v>
      </c>
      <c r="R1195">
        <v>0.90375506281320794</v>
      </c>
      <c r="S1195">
        <v>0.90828585158234365</v>
      </c>
      <c r="T1195">
        <v>0.90938422461728563</v>
      </c>
      <c r="U1195">
        <v>0.91467014484794396</v>
      </c>
      <c r="V1195">
        <v>0.91405231001578913</v>
      </c>
      <c r="W1195">
        <f>STANDARDIZE(HyperP_results[[#This Row],[AvgROCAUC]],AVERAGE(Y:Y),_xlfn.STDEV.S(Y:Y))</f>
        <v>-1.9001178487545083</v>
      </c>
      <c r="X1195">
        <f>_xlfn.STDEV.S(HyperP_results[[#This Row],[ROC_AUC Fold 1]:[ROC_AUC Fold 5]])</f>
        <v>1.2681382712149E-3</v>
      </c>
      <c r="Y1195">
        <v>0.98168523523494877</v>
      </c>
      <c r="Z1195">
        <v>0.98043262212697735</v>
      </c>
      <c r="AA1195">
        <v>0.9812388590405331</v>
      </c>
      <c r="AB1195">
        <v>0.98068801089369939</v>
      </c>
      <c r="AC1195">
        <v>0.98290073926337673</v>
      </c>
      <c r="AD1195">
        <v>0.98316594485015762</v>
      </c>
      <c r="AE1195">
        <v>0.98447316660195161</v>
      </c>
      <c r="AF1195">
        <v>0.96731124595702944</v>
      </c>
      <c r="AG1195">
        <v>0.97895733083823433</v>
      </c>
      <c r="AH1195">
        <v>0.99246387803908531</v>
      </c>
      <c r="AI1195">
        <v>0.98680426760427276</v>
      </c>
      <c r="AJ1195">
        <v>0.97133033077738351</v>
      </c>
      <c r="AK1195">
        <v>0.97524134141270125</v>
      </c>
      <c r="AL1195">
        <v>0.99284393156169781</v>
      </c>
      <c r="AM1195">
        <v>0.98625741112485144</v>
      </c>
      <c r="AN1195">
        <v>0.97134177367068031</v>
      </c>
      <c r="AO1195">
        <v>0.97427812926988644</v>
      </c>
      <c r="AP1195">
        <v>0.99231131658951077</v>
      </c>
      <c r="AQ1195">
        <v>0.98802104521237033</v>
      </c>
      <c r="AR1195">
        <v>0.97420531142815459</v>
      </c>
      <c r="AS1195">
        <v>0.9787333660072477</v>
      </c>
      <c r="AT1195">
        <v>0.99309497859400009</v>
      </c>
      <c r="AU1195">
        <v>0.98681617864203364</v>
      </c>
      <c r="AV1195">
        <v>0.97288406460457577</v>
      </c>
      <c r="AW1195">
        <v>0.98241415671597454</v>
      </c>
      <c r="AX1195">
        <v>0.99308908985418376</v>
      </c>
      <c r="AY1195">
        <v>446.75745582580566</v>
      </c>
      <c r="AZ1195">
        <f>_xlfn.STDEV.S(HyperP_results[[#This Row],[Train Time Fold 1]:[Train Time Fold 5]])</f>
        <v>79.44015328770729</v>
      </c>
      <c r="BA1195">
        <v>320.74291181564331</v>
      </c>
      <c r="BB1195">
        <v>526.85585761070251</v>
      </c>
      <c r="BC1195">
        <v>431.80687880516052</v>
      </c>
      <c r="BD1195">
        <v>498.06704640388489</v>
      </c>
      <c r="BE1195">
        <v>456.31458449363708</v>
      </c>
    </row>
    <row r="1196" spans="1:57" x14ac:dyDescent="0.25">
      <c r="A1196" t="s">
        <v>10</v>
      </c>
      <c r="B119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5.9958564424662145E-2</v>
      </c>
      <c r="C1196">
        <v>8</v>
      </c>
      <c r="D1196">
        <v>0.9</v>
      </c>
      <c r="E1196">
        <v>0.9</v>
      </c>
      <c r="F1196">
        <v>256</v>
      </c>
      <c r="G1196">
        <v>1</v>
      </c>
      <c r="H1196">
        <v>4</v>
      </c>
      <c r="I1196">
        <v>1</v>
      </c>
      <c r="J1196">
        <v>0</v>
      </c>
      <c r="K1196">
        <v>1</v>
      </c>
      <c r="L1196" t="b">
        <v>0</v>
      </c>
      <c r="M119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196">
        <f>STANDARDIZE(HyperP_results[[#This Row],[Nparam]],AVERAGE(M:M),_xlfn.STDEV.S(M:M))</f>
        <v>-0.20584911738314365</v>
      </c>
      <c r="O1196">
        <f>STANDARDIZE(HyperP_results[[#This Row],[AvgOACC]],AVERAGE(P:P),_xlfn.STDEV.S(P:P))</f>
        <v>-1.8990049122840651</v>
      </c>
      <c r="P1196">
        <v>0.91118281046200311</v>
      </c>
      <c r="Q1196">
        <f>_xlfn.STDEV.S(HyperP_results[[#This Row],[OACC Fold 1]:[OACC fold 5]])</f>
        <v>2.7992186832808E-3</v>
      </c>
      <c r="R1196">
        <v>0.91405231001578913</v>
      </c>
      <c r="S1196">
        <v>0.91377771675705366</v>
      </c>
      <c r="T1196">
        <v>0.91123772911375023</v>
      </c>
      <c r="U1196">
        <v>0.90917827967323406</v>
      </c>
      <c r="V1196">
        <v>0.90766801675018882</v>
      </c>
      <c r="W1196">
        <f>STANDARDIZE(HyperP_results[[#This Row],[AvgROCAUC]],AVERAGE(Y:Y),_xlfn.STDEV.S(Y:Y))</f>
        <v>-1.8866288768219603</v>
      </c>
      <c r="X1196">
        <f>_xlfn.STDEV.S(HyperP_results[[#This Row],[ROC_AUC Fold 1]:[ROC_AUC Fold 5]])</f>
        <v>1.4572765095754935E-3</v>
      </c>
      <c r="Y1196">
        <v>0.9817738831134879</v>
      </c>
      <c r="Z1196">
        <v>0.98364100182428993</v>
      </c>
      <c r="AA1196">
        <v>0.98305519986198664</v>
      </c>
      <c r="AB1196">
        <v>0.98052035877214516</v>
      </c>
      <c r="AC1196">
        <v>0.98083127855497354</v>
      </c>
      <c r="AD1196">
        <v>0.98082157655404345</v>
      </c>
      <c r="AE1196">
        <v>0.98742704609928467</v>
      </c>
      <c r="AF1196">
        <v>0.97431970332910434</v>
      </c>
      <c r="AG1196">
        <v>0.98106212499257406</v>
      </c>
      <c r="AH1196">
        <v>0.9934398576682969</v>
      </c>
      <c r="AI1196">
        <v>0.98750355643333942</v>
      </c>
      <c r="AJ1196">
        <v>0.97235841363726261</v>
      </c>
      <c r="AK1196">
        <v>0.98228405512980466</v>
      </c>
      <c r="AL1196">
        <v>0.99304278425133807</v>
      </c>
      <c r="AM1196">
        <v>0.98614594888727758</v>
      </c>
      <c r="AN1196">
        <v>0.96811991411534593</v>
      </c>
      <c r="AO1196">
        <v>0.97865621101407951</v>
      </c>
      <c r="AP1196">
        <v>0.99205313125552941</v>
      </c>
      <c r="AQ1196">
        <v>0.98491064406983653</v>
      </c>
      <c r="AR1196">
        <v>0.96968177647030074</v>
      </c>
      <c r="AS1196">
        <v>0.9785303421849938</v>
      </c>
      <c r="AT1196">
        <v>0.99287766973200942</v>
      </c>
      <c r="AU1196">
        <v>0.98492918092374493</v>
      </c>
      <c r="AV1196">
        <v>0.9681373191634024</v>
      </c>
      <c r="AW1196">
        <v>0.97888426008435814</v>
      </c>
      <c r="AX1196">
        <v>0.99272571151919642</v>
      </c>
      <c r="AY1196">
        <v>351.09628891944885</v>
      </c>
      <c r="AZ1196">
        <f>_xlfn.STDEV.S(HyperP_results[[#This Row],[Train Time Fold 1]:[Train Time Fold 5]])</f>
        <v>36.505627431300042</v>
      </c>
      <c r="BA1196">
        <v>320.54936408996582</v>
      </c>
      <c r="BB1196">
        <v>378.1119122505188</v>
      </c>
      <c r="BC1196">
        <v>343.54177927970886</v>
      </c>
      <c r="BD1196">
        <v>314.5133912563324</v>
      </c>
      <c r="BE1196">
        <v>398.76499772071838</v>
      </c>
    </row>
    <row r="1197" spans="1:57" x14ac:dyDescent="0.25">
      <c r="A1197" t="s">
        <v>10</v>
      </c>
      <c r="B119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5.9862557723944609E-2</v>
      </c>
      <c r="C1197">
        <v>56</v>
      </c>
      <c r="D1197">
        <v>0.9</v>
      </c>
      <c r="E1197">
        <v>0.9</v>
      </c>
      <c r="F1197">
        <v>256</v>
      </c>
      <c r="G1197">
        <v>3</v>
      </c>
      <c r="H1197">
        <v>16</v>
      </c>
      <c r="I1197">
        <v>1</v>
      </c>
      <c r="J1197">
        <v>0</v>
      </c>
      <c r="K1197">
        <v>1</v>
      </c>
      <c r="L1197" t="b">
        <v>0</v>
      </c>
      <c r="M119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2372710</v>
      </c>
      <c r="N1197">
        <f>STANDARDIZE(HyperP_results[[#This Row],[Nparam]],AVERAGE(M:M),_xlfn.STDEV.S(M:M))</f>
        <v>1.1502148698299923</v>
      </c>
      <c r="O1197">
        <f>STANDARDIZE(HyperP_results[[#This Row],[AvgOACC]],AVERAGE(P:P),_xlfn.STDEV.S(P:P))</f>
        <v>-1.744327476475827</v>
      </c>
      <c r="P1197">
        <v>0.91556257293883436</v>
      </c>
      <c r="Q1197">
        <f>_xlfn.STDEV.S(HyperP_results[[#This Row],[OACC Fold 1]:[OACC fold 5]])</f>
        <v>2.3122358472024546E-3</v>
      </c>
      <c r="R1197">
        <v>0.91446419990389238</v>
      </c>
      <c r="S1197">
        <v>0.91762202237935053</v>
      </c>
      <c r="T1197">
        <v>0.91398366170110523</v>
      </c>
      <c r="U1197">
        <v>0.91844580215555705</v>
      </c>
      <c r="V1197">
        <v>0.91329717855426651</v>
      </c>
      <c r="W1197">
        <f>STANDARDIZE(HyperP_results[[#This Row],[AvgROCAUC]],AVERAGE(Y:Y),_xlfn.STDEV.S(Y:Y))</f>
        <v>-1.8923292154438449</v>
      </c>
      <c r="X1197">
        <f>_xlfn.STDEV.S(HyperP_results[[#This Row],[ROC_AUC Fold 1]:[ROC_AUC Fold 5]])</f>
        <v>1.4073753390905714E-3</v>
      </c>
      <c r="Y1197">
        <v>0.98173642118323023</v>
      </c>
      <c r="Z1197">
        <v>0.98228239995093392</v>
      </c>
      <c r="AA1197">
        <v>0.98277669705792292</v>
      </c>
      <c r="AB1197">
        <v>0.98192163227597995</v>
      </c>
      <c r="AC1197">
        <v>0.98242218538784576</v>
      </c>
      <c r="AD1197">
        <v>0.97927919124346863</v>
      </c>
      <c r="AE1197">
        <v>0.98613926520374051</v>
      </c>
      <c r="AF1197">
        <v>0.97497474416430963</v>
      </c>
      <c r="AG1197">
        <v>0.97757091724588607</v>
      </c>
      <c r="AH1197">
        <v>0.99255602963581557</v>
      </c>
      <c r="AI1197">
        <v>0.98783131732991381</v>
      </c>
      <c r="AJ1197">
        <v>0.9738591546479255</v>
      </c>
      <c r="AK1197">
        <v>0.97724358403136702</v>
      </c>
      <c r="AL1197">
        <v>0.99241722772951857</v>
      </c>
      <c r="AM1197">
        <v>0.98614026823849921</v>
      </c>
      <c r="AN1197">
        <v>0.97130229754040753</v>
      </c>
      <c r="AO1197">
        <v>0.97909411572506388</v>
      </c>
      <c r="AP1197">
        <v>0.99304311459527894</v>
      </c>
      <c r="AQ1197">
        <v>0.98683691445675936</v>
      </c>
      <c r="AR1197">
        <v>0.97259454829456482</v>
      </c>
      <c r="AS1197">
        <v>0.9797630398621755</v>
      </c>
      <c r="AT1197">
        <v>0.99294419812915014</v>
      </c>
      <c r="AU1197">
        <v>0.98408836774803476</v>
      </c>
      <c r="AV1197">
        <v>0.96945951030341815</v>
      </c>
      <c r="AW1197">
        <v>0.97386970534069994</v>
      </c>
      <c r="AX1197">
        <v>0.99220175730337301</v>
      </c>
      <c r="AY1197">
        <v>797.0671652793884</v>
      </c>
      <c r="AZ1197">
        <f>_xlfn.STDEV.S(HyperP_results[[#This Row],[Train Time Fold 1]:[Train Time Fold 5]])</f>
        <v>59.306807510032272</v>
      </c>
      <c r="BA1197">
        <v>867.29198455810547</v>
      </c>
      <c r="BB1197">
        <v>813.51932692527771</v>
      </c>
      <c r="BC1197">
        <v>786.22469210624695</v>
      </c>
      <c r="BD1197">
        <v>704.95583748817444</v>
      </c>
      <c r="BE1197">
        <v>813.34398531913757</v>
      </c>
    </row>
    <row r="1198" spans="1:57" x14ac:dyDescent="0.25">
      <c r="A1198" t="s">
        <v>2</v>
      </c>
      <c r="B119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5.8585566837007705E-2</v>
      </c>
      <c r="C1198">
        <v>8</v>
      </c>
      <c r="D1198">
        <v>0.9</v>
      </c>
      <c r="E1198">
        <v>0.999</v>
      </c>
      <c r="F1198">
        <v>128</v>
      </c>
      <c r="G1198">
        <v>1</v>
      </c>
      <c r="H1198">
        <v>4</v>
      </c>
      <c r="I1198">
        <v>1</v>
      </c>
      <c r="J1198">
        <v>0</v>
      </c>
      <c r="K1198">
        <v>1</v>
      </c>
      <c r="L1198" t="b">
        <v>0</v>
      </c>
      <c r="M119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198">
        <f>STANDARDIZE(HyperP_results[[#This Row],[Nparam]],AVERAGE(M:M),_xlfn.STDEV.S(M:M))</f>
        <v>-0.71409454826586316</v>
      </c>
      <c r="O1198">
        <f>STANDARDIZE(HyperP_results[[#This Row],[AvgOACC]],AVERAGE(P:P),_xlfn.STDEV.S(P:P))</f>
        <v>-1.8893072674058029</v>
      </c>
      <c r="P1198">
        <v>0.91145740372073869</v>
      </c>
      <c r="Q1198">
        <f>_xlfn.STDEV.S(HyperP_results[[#This Row],[OACC Fold 1]:[OACC fold 5]])</f>
        <v>3.3389484551892422E-3</v>
      </c>
      <c r="R1198">
        <v>0.91082583922564697</v>
      </c>
      <c r="S1198">
        <v>0.91254204709274389</v>
      </c>
      <c r="T1198">
        <v>0.91123772911375023</v>
      </c>
      <c r="U1198">
        <v>0.91597446282693762</v>
      </c>
      <c r="V1198">
        <v>0.90670694034461452</v>
      </c>
      <c r="W1198">
        <f>STANDARDIZE(HyperP_results[[#This Row],[AvgROCAUC]],AVERAGE(Y:Y),_xlfn.STDEV.S(Y:Y))</f>
        <v>-1.9594309671363133</v>
      </c>
      <c r="X1198">
        <f>_xlfn.STDEV.S(HyperP_results[[#This Row],[ROC_AUC Fold 1]:[ROC_AUC Fold 5]])</f>
        <v>6.4278644900033443E-4</v>
      </c>
      <c r="Y1198">
        <v>0.98129543665427266</v>
      </c>
      <c r="Z1198">
        <v>0.98198875818284292</v>
      </c>
      <c r="AA1198">
        <v>0.98149771553049081</v>
      </c>
      <c r="AB1198">
        <v>0.9809127153892403</v>
      </c>
      <c r="AC1198">
        <v>0.98169210049030486</v>
      </c>
      <c r="AD1198">
        <v>0.98038589367848372</v>
      </c>
      <c r="AE1198">
        <v>0.98623217129827601</v>
      </c>
      <c r="AF1198">
        <v>0.97134318088733163</v>
      </c>
      <c r="AG1198">
        <v>0.98056978851066345</v>
      </c>
      <c r="AH1198">
        <v>0.99293885517497571</v>
      </c>
      <c r="AI1198">
        <v>0.98740478644329077</v>
      </c>
      <c r="AJ1198">
        <v>0.9712736717911572</v>
      </c>
      <c r="AK1198">
        <v>0.97732534307610042</v>
      </c>
      <c r="AL1198">
        <v>0.99283980944382666</v>
      </c>
      <c r="AM1198">
        <v>0.98653231016072285</v>
      </c>
      <c r="AN1198">
        <v>0.96914655272655648</v>
      </c>
      <c r="AO1198">
        <v>0.97867284500683172</v>
      </c>
      <c r="AP1198">
        <v>0.9918123536109551</v>
      </c>
      <c r="AQ1198">
        <v>0.9864633418764891</v>
      </c>
      <c r="AR1198">
        <v>0.97315091732009673</v>
      </c>
      <c r="AS1198">
        <v>0.97616742410740798</v>
      </c>
      <c r="AT1198">
        <v>0.99260187562970004</v>
      </c>
      <c r="AU1198">
        <v>0.98497502154113581</v>
      </c>
      <c r="AV1198">
        <v>0.96704168990425765</v>
      </c>
      <c r="AW1198">
        <v>0.9795535555159508</v>
      </c>
      <c r="AX1198">
        <v>0.99164532884188128</v>
      </c>
      <c r="AY1198">
        <v>383.83048973083498</v>
      </c>
      <c r="AZ1198">
        <f>_xlfn.STDEV.S(HyperP_results[[#This Row],[Train Time Fold 1]:[Train Time Fold 5]])</f>
        <v>37.490434149518478</v>
      </c>
      <c r="BA1198">
        <v>369.95556712150574</v>
      </c>
      <c r="BB1198">
        <v>373.73856568336487</v>
      </c>
      <c r="BC1198">
        <v>376.45273542404175</v>
      </c>
      <c r="BD1198">
        <v>448.40113854408264</v>
      </c>
      <c r="BE1198">
        <v>350.60444188117981</v>
      </c>
    </row>
    <row r="1199" spans="1:57" x14ac:dyDescent="0.25">
      <c r="A1199" t="s">
        <v>4</v>
      </c>
      <c r="B119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5.7588161720906202E-2</v>
      </c>
      <c r="C1199">
        <v>84</v>
      </c>
      <c r="D1199">
        <v>0.85</v>
      </c>
      <c r="E1199">
        <v>0.9</v>
      </c>
      <c r="F1199">
        <v>256</v>
      </c>
      <c r="G1199">
        <v>5</v>
      </c>
      <c r="H1199">
        <v>2</v>
      </c>
      <c r="I1199">
        <v>1</v>
      </c>
      <c r="J1199">
        <v>0</v>
      </c>
      <c r="K1199">
        <v>1</v>
      </c>
      <c r="L1199" t="b">
        <v>0</v>
      </c>
      <c r="M119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199">
        <f>STANDARDIZE(HyperP_results[[#This Row],[Nparam]],AVERAGE(M:M),_xlfn.STDEV.S(M:M))</f>
        <v>2.5074608790169552</v>
      </c>
      <c r="O1199">
        <f>STANDARDIZE(HyperP_results[[#This Row],[AvgOACC]],AVERAGE(P:P),_xlfn.STDEV.S(P:P))</f>
        <v>-1.7273565979388761</v>
      </c>
      <c r="P1199">
        <v>0.9160431111416214</v>
      </c>
      <c r="Q1199">
        <f>_xlfn.STDEV.S(HyperP_results[[#This Row],[OACC Fold 1]:[OACC fold 5]])</f>
        <v>4.3706393193757428E-3</v>
      </c>
      <c r="R1199">
        <v>0.91755337406466675</v>
      </c>
      <c r="S1199">
        <v>0.91734742912061507</v>
      </c>
      <c r="T1199">
        <v>0.91837715384087326</v>
      </c>
      <c r="U1199">
        <v>0.90828585158234365</v>
      </c>
      <c r="V1199">
        <v>0.91865174709960873</v>
      </c>
      <c r="W1199">
        <f>STANDARDIZE(HyperP_results[[#This Row],[AvgROCAUC]],AVERAGE(Y:Y),_xlfn.STDEV.S(Y:Y))</f>
        <v>-1.7903342767715269</v>
      </c>
      <c r="X1199">
        <f>_xlfn.STDEV.S(HyperP_results[[#This Row],[ROC_AUC Fold 1]:[ROC_AUC Fold 5]])</f>
        <v>1.1026159986912249E-3</v>
      </c>
      <c r="Y1199">
        <v>0.98240671948173974</v>
      </c>
      <c r="Z1199">
        <v>0.98347130237632607</v>
      </c>
      <c r="AA1199">
        <v>0.98234725924245758</v>
      </c>
      <c r="AB1199">
        <v>0.98140782606922627</v>
      </c>
      <c r="AC1199">
        <v>0.98123562188712032</v>
      </c>
      <c r="AD1199">
        <v>0.98357158783356835</v>
      </c>
      <c r="AE1199">
        <v>0.98647743258593734</v>
      </c>
      <c r="AF1199">
        <v>0.97638808961451884</v>
      </c>
      <c r="AG1199">
        <v>0.97934065526050018</v>
      </c>
      <c r="AH1199">
        <v>0.99379428799131975</v>
      </c>
      <c r="AI1199">
        <v>0.98754920415943093</v>
      </c>
      <c r="AJ1199">
        <v>0.97374515158315555</v>
      </c>
      <c r="AK1199">
        <v>0.9766621368739975</v>
      </c>
      <c r="AL1199">
        <v>0.99299758458255516</v>
      </c>
      <c r="AM1199">
        <v>0.98752137958943864</v>
      </c>
      <c r="AN1199">
        <v>0.97605906014221766</v>
      </c>
      <c r="AO1199">
        <v>0.97041852313907206</v>
      </c>
      <c r="AP1199">
        <v>0.99270198420657207</v>
      </c>
      <c r="AQ1199">
        <v>0.98669016275589205</v>
      </c>
      <c r="AR1199">
        <v>0.97276159972388931</v>
      </c>
      <c r="AS1199">
        <v>0.97478331254084238</v>
      </c>
      <c r="AT1199">
        <v>0.99163935392538527</v>
      </c>
      <c r="AU1199">
        <v>0.98730651797062141</v>
      </c>
      <c r="AV1199">
        <v>0.97324447871140418</v>
      </c>
      <c r="AW1199">
        <v>0.98230128319372656</v>
      </c>
      <c r="AX1199">
        <v>0.99222226735326868</v>
      </c>
      <c r="AY1199">
        <v>1140.4372552871705</v>
      </c>
      <c r="AZ1199">
        <f>_xlfn.STDEV.S(HyperP_results[[#This Row],[Train Time Fold 1]:[Train Time Fold 5]])</f>
        <v>36.105643439563629</v>
      </c>
      <c r="BA1199">
        <v>1114.5640335083008</v>
      </c>
      <c r="BB1199">
        <v>1180.0396025180817</v>
      </c>
      <c r="BC1199">
        <v>1113.8591096401215</v>
      </c>
      <c r="BD1199">
        <v>1179.9355764389038</v>
      </c>
      <c r="BE1199">
        <v>1113.7879543304443</v>
      </c>
    </row>
    <row r="1200" spans="1:57" x14ac:dyDescent="0.25">
      <c r="A1200" t="s">
        <v>1</v>
      </c>
      <c r="B120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5.7402460693104576E-2</v>
      </c>
      <c r="C1200">
        <v>8</v>
      </c>
      <c r="D1200">
        <v>0.85</v>
      </c>
      <c r="E1200">
        <v>0.9</v>
      </c>
      <c r="F1200">
        <v>128</v>
      </c>
      <c r="G1200">
        <v>1</v>
      </c>
      <c r="H1200">
        <v>4</v>
      </c>
      <c r="I1200">
        <v>1</v>
      </c>
      <c r="J1200">
        <v>0</v>
      </c>
      <c r="K1200">
        <v>1</v>
      </c>
      <c r="L1200" t="b">
        <v>0</v>
      </c>
      <c r="M120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199300</v>
      </c>
      <c r="N1200">
        <f>STANDARDIZE(HyperP_results[[#This Row],[Nparam]],AVERAGE(M:M),_xlfn.STDEV.S(M:M))</f>
        <v>-0.71409454826586316</v>
      </c>
      <c r="O1200">
        <f>STANDARDIZE(HyperP_results[[#This Row],[AvgOACC]],AVERAGE(P:P),_xlfn.STDEV.S(P:P))</f>
        <v>-1.9179153197966683</v>
      </c>
      <c r="P1200">
        <v>0.91064735360746896</v>
      </c>
      <c r="Q1200">
        <f>_xlfn.STDEV.S(HyperP_results[[#This Row],[OACC Fold 1]:[OACC fold 5]])</f>
        <v>4.6614177119287739E-3</v>
      </c>
      <c r="R1200">
        <v>0.91734742912061507</v>
      </c>
      <c r="S1200">
        <v>0.9133658268689504</v>
      </c>
      <c r="T1200">
        <v>0.90856044484107912</v>
      </c>
      <c r="U1200">
        <v>0.90567721562435644</v>
      </c>
      <c r="V1200">
        <v>0.90828585158234365</v>
      </c>
      <c r="W1200">
        <f>STANDARDIZE(HyperP_results[[#This Row],[AvgROCAUC]],AVERAGE(Y:Y),_xlfn.STDEV.S(Y:Y))</f>
        <v>-1.9389445587076997</v>
      </c>
      <c r="X1200">
        <f>_xlfn.STDEV.S(HyperP_results[[#This Row],[ROC_AUC Fold 1]:[ROC_AUC Fold 5]])</f>
        <v>2.3934453697321487E-3</v>
      </c>
      <c r="Y1200">
        <v>0.98143007083211542</v>
      </c>
      <c r="Z1200">
        <v>0.98482554068964789</v>
      </c>
      <c r="AA1200">
        <v>0.98275899598844407</v>
      </c>
      <c r="AB1200">
        <v>0.97890234680769705</v>
      </c>
      <c r="AC1200">
        <v>0.97969259729851565</v>
      </c>
      <c r="AD1200">
        <v>0.9809708733762722</v>
      </c>
      <c r="AE1200">
        <v>0.98825342136120675</v>
      </c>
      <c r="AF1200">
        <v>0.9762635879728897</v>
      </c>
      <c r="AG1200">
        <v>0.98330622883621455</v>
      </c>
      <c r="AH1200">
        <v>0.99352020305983513</v>
      </c>
      <c r="AI1200">
        <v>0.98704546853007391</v>
      </c>
      <c r="AJ1200">
        <v>0.97183604000346613</v>
      </c>
      <c r="AK1200">
        <v>0.98069989009683345</v>
      </c>
      <c r="AL1200">
        <v>0.99276914456603471</v>
      </c>
      <c r="AM1200">
        <v>0.98510952464446755</v>
      </c>
      <c r="AN1200">
        <v>0.96502927751275192</v>
      </c>
      <c r="AO1200">
        <v>0.97860712588368082</v>
      </c>
      <c r="AP1200">
        <v>0.99071977693338675</v>
      </c>
      <c r="AQ1200">
        <v>0.98470246613455681</v>
      </c>
      <c r="AR1200">
        <v>0.96811795141843737</v>
      </c>
      <c r="AS1200">
        <v>0.9737644062258658</v>
      </c>
      <c r="AT1200">
        <v>0.99242722422442564</v>
      </c>
      <c r="AU1200">
        <v>0.98352417998532871</v>
      </c>
      <c r="AV1200">
        <v>0.9694354765242934</v>
      </c>
      <c r="AW1200">
        <v>0.97948271252896102</v>
      </c>
      <c r="AX1200">
        <v>0.99243986347086011</v>
      </c>
      <c r="AY1200">
        <v>388.1553723335266</v>
      </c>
      <c r="AZ1200">
        <f>_xlfn.STDEV.S(HyperP_results[[#This Row],[Train Time Fold 1]:[Train Time Fold 5]])</f>
        <v>49.89554081636269</v>
      </c>
      <c r="BA1200">
        <v>360.48868036270142</v>
      </c>
      <c r="BB1200">
        <v>469.02861309051514</v>
      </c>
      <c r="BC1200">
        <v>346.46331906318665</v>
      </c>
      <c r="BD1200">
        <v>361.80912327766418</v>
      </c>
      <c r="BE1200">
        <v>402.98712587356567</v>
      </c>
    </row>
    <row r="1201" spans="1:102" x14ac:dyDescent="0.25">
      <c r="A1201" t="s">
        <v>4</v>
      </c>
      <c r="B120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5.6588570762910184E-2</v>
      </c>
      <c r="C1201">
        <v>96</v>
      </c>
      <c r="D1201">
        <v>0.85</v>
      </c>
      <c r="E1201">
        <v>0.9</v>
      </c>
      <c r="F1201">
        <v>256</v>
      </c>
      <c r="G1201">
        <v>5</v>
      </c>
      <c r="H1201">
        <v>16</v>
      </c>
      <c r="I1201">
        <v>1</v>
      </c>
      <c r="J1201">
        <v>0</v>
      </c>
      <c r="K1201">
        <v>1</v>
      </c>
      <c r="L1201" t="b">
        <v>0</v>
      </c>
      <c r="M120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1">
        <f>STANDARDIZE(HyperP_results[[#This Row],[Nparam]],AVERAGE(M:M),_xlfn.STDEV.S(M:M))</f>
        <v>2.5074608790169552</v>
      </c>
      <c r="O1201">
        <f>STANDARDIZE(HyperP_results[[#This Row],[AvgOACC]],AVERAGE(P:P),_xlfn.STDEV.S(P:P))</f>
        <v>-1.7559646503297415</v>
      </c>
      <c r="P1201">
        <v>0.91523306102835167</v>
      </c>
      <c r="Q1201">
        <f>_xlfn.STDEV.S(HyperP_results[[#This Row],[OACC Fold 1]:[OACC fold 5]])</f>
        <v>4.4864706779927498E-3</v>
      </c>
      <c r="R1201">
        <v>0.9198874167639185</v>
      </c>
      <c r="S1201">
        <v>0.91652364934440855</v>
      </c>
      <c r="T1201">
        <v>0.90821720326765976</v>
      </c>
      <c r="U1201">
        <v>0.91769067069403443</v>
      </c>
      <c r="V1201">
        <v>0.91384636507173744</v>
      </c>
      <c r="W1201">
        <f>STANDARDIZE(HyperP_results[[#This Row],[AvgROCAUC]],AVERAGE(Y:Y),_xlfn.STDEV.S(Y:Y))</f>
        <v>-1.7744830846423341</v>
      </c>
      <c r="X1201">
        <f>_xlfn.STDEV.S(HyperP_results[[#This Row],[ROC_AUC Fold 1]:[ROC_AUC Fold 5]])</f>
        <v>1.0996735012909454E-3</v>
      </c>
      <c r="Y1201">
        <v>0.98251089158333471</v>
      </c>
      <c r="Z1201">
        <v>0.98316700254307043</v>
      </c>
      <c r="AA1201">
        <v>0.98331633609253677</v>
      </c>
      <c r="AB1201">
        <v>0.98321984859105338</v>
      </c>
      <c r="AC1201">
        <v>0.98209635232869752</v>
      </c>
      <c r="AD1201">
        <v>0.98075491836131556</v>
      </c>
      <c r="AE1201">
        <v>0.98792198588537183</v>
      </c>
      <c r="AF1201">
        <v>0.9714312800561109</v>
      </c>
      <c r="AG1201">
        <v>0.9805029555040693</v>
      </c>
      <c r="AH1201">
        <v>0.99375922844524456</v>
      </c>
      <c r="AI1201">
        <v>0.9871901273603384</v>
      </c>
      <c r="AJ1201">
        <v>0.9733861632089873</v>
      </c>
      <c r="AK1201">
        <v>0.98209402661438838</v>
      </c>
      <c r="AL1201">
        <v>0.99269862331604308</v>
      </c>
      <c r="AM1201">
        <v>0.98718158227575858</v>
      </c>
      <c r="AN1201">
        <v>0.97315508342202506</v>
      </c>
      <c r="AO1201">
        <v>0.97964712172518265</v>
      </c>
      <c r="AP1201">
        <v>0.99343434236076189</v>
      </c>
      <c r="AQ1201">
        <v>0.98738943229582887</v>
      </c>
      <c r="AR1201">
        <v>0.97189005120046712</v>
      </c>
      <c r="AS1201">
        <v>0.97841798847501937</v>
      </c>
      <c r="AT1201">
        <v>0.99320301542545342</v>
      </c>
      <c r="AU1201">
        <v>0.98593714405527333</v>
      </c>
      <c r="AV1201">
        <v>0.96965566889821597</v>
      </c>
      <c r="AW1201">
        <v>0.97621339036416566</v>
      </c>
      <c r="AX1201">
        <v>0.99168627712777258</v>
      </c>
      <c r="AY1201">
        <v>1216.9958385944367</v>
      </c>
      <c r="AZ1201">
        <f>_xlfn.STDEV.S(HyperP_results[[#This Row],[Train Time Fold 1]:[Train Time Fold 5]])</f>
        <v>101.94416664539546</v>
      </c>
      <c r="BA1201">
        <v>1331.9755272865295</v>
      </c>
      <c r="BB1201">
        <v>1199.1222493648529</v>
      </c>
      <c r="BC1201">
        <v>1287.8220572471619</v>
      </c>
      <c r="BD1201">
        <v>1199.7892236709595</v>
      </c>
      <c r="BE1201">
        <v>1066.2701354026794</v>
      </c>
    </row>
    <row r="1202" spans="1:102" s="28" customFormat="1" x14ac:dyDescent="0.25">
      <c r="A1202" t="s">
        <v>7</v>
      </c>
      <c r="B120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5.507370621852048E-2</v>
      </c>
      <c r="C1202">
        <v>88</v>
      </c>
      <c r="D1202">
        <v>0.85</v>
      </c>
      <c r="E1202">
        <v>0.999</v>
      </c>
      <c r="F1202">
        <v>256</v>
      </c>
      <c r="G1202">
        <v>5</v>
      </c>
      <c r="H1202">
        <v>4</v>
      </c>
      <c r="I1202">
        <v>1</v>
      </c>
      <c r="J1202">
        <v>0</v>
      </c>
      <c r="K1202">
        <v>1</v>
      </c>
      <c r="L1202" t="b">
        <v>0</v>
      </c>
      <c r="M120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2">
        <f>STANDARDIZE(HyperP_results[[#This Row],[Nparam]],AVERAGE(M:M),_xlfn.STDEV.S(M:M))</f>
        <v>2.5074608790169552</v>
      </c>
      <c r="O1202">
        <f>STANDARDIZE(HyperP_results[[#This Row],[AvgOACC]],AVERAGE(P:P),_xlfn.STDEV.S(P:P))</f>
        <v>-1.7176589530606139</v>
      </c>
      <c r="P1202">
        <v>0.91631770440035698</v>
      </c>
      <c r="Q1202">
        <f>_xlfn.STDEV.S(HyperP_results[[#This Row],[OACC Fold 1]:[OACC fold 5]])</f>
        <v>4.9728585184120461E-3</v>
      </c>
      <c r="R1202">
        <v>0.91920093361707966</v>
      </c>
      <c r="S1202">
        <v>0.92325118418342833</v>
      </c>
      <c r="T1202">
        <v>0.91446419990389238</v>
      </c>
      <c r="U1202">
        <v>0.9142582549598407</v>
      </c>
      <c r="V1202">
        <v>0.91041394933754372</v>
      </c>
      <c r="W1202">
        <f>STANDARDIZE(HyperP_results[[#This Row],[AvgROCAUC]],AVERAGE(Y:Y),_xlfn.STDEV.S(Y:Y))</f>
        <v>-1.8300956754103614</v>
      </c>
      <c r="X1202">
        <f>_xlfn.STDEV.S(HyperP_results[[#This Row],[ROC_AUC Fold 1]:[ROC_AUC Fold 5]])</f>
        <v>1.2111084857040224E-3</v>
      </c>
      <c r="Y1202">
        <v>0.98214541241885112</v>
      </c>
      <c r="Z1202">
        <v>0.98203866590707134</v>
      </c>
      <c r="AA1202">
        <v>0.98419833230053311</v>
      </c>
      <c r="AB1202">
        <v>0.98101854138824762</v>
      </c>
      <c r="AC1202">
        <v>0.98160198210846727</v>
      </c>
      <c r="AD1202">
        <v>0.98186954038993635</v>
      </c>
      <c r="AE1202">
        <v>0.98676380865414548</v>
      </c>
      <c r="AF1202">
        <v>0.97384589718578873</v>
      </c>
      <c r="AG1202">
        <v>0.97646572209350668</v>
      </c>
      <c r="AH1202">
        <v>0.99253462909355739</v>
      </c>
      <c r="AI1202">
        <v>0.98846049981607809</v>
      </c>
      <c r="AJ1202">
        <v>0.97590911750481246</v>
      </c>
      <c r="AK1202">
        <v>0.97989262163607205</v>
      </c>
      <c r="AL1202">
        <v>0.993307404110777</v>
      </c>
      <c r="AM1202">
        <v>0.98535087023874335</v>
      </c>
      <c r="AN1202">
        <v>0.97379525590234794</v>
      </c>
      <c r="AO1202">
        <v>0.97604690191884991</v>
      </c>
      <c r="AP1202">
        <v>0.99289996076663001</v>
      </c>
      <c r="AQ1202">
        <v>0.98655916062965121</v>
      </c>
      <c r="AR1202">
        <v>0.97152056424943889</v>
      </c>
      <c r="AS1202">
        <v>0.97798182884809592</v>
      </c>
      <c r="AT1202">
        <v>0.99190730594979315</v>
      </c>
      <c r="AU1202">
        <v>0.98601342291976868</v>
      </c>
      <c r="AV1202">
        <v>0.97247615693576361</v>
      </c>
      <c r="AW1202">
        <v>0.97910332382819465</v>
      </c>
      <c r="AX1202">
        <v>0.99224799109231865</v>
      </c>
      <c r="AY1202">
        <v>1084.4476597785949</v>
      </c>
      <c r="AZ1202">
        <f>_xlfn.STDEV.S(HyperP_results[[#This Row],[Train Time Fold 1]:[Train Time Fold 5]])</f>
        <v>128.64697763071359</v>
      </c>
      <c r="BA1202">
        <v>1118.5023632049561</v>
      </c>
      <c r="BB1202">
        <v>1224.5434288978577</v>
      </c>
      <c r="BC1202">
        <v>1084.9368321895599</v>
      </c>
      <c r="BD1202">
        <v>1119.9364078044891</v>
      </c>
      <c r="BE1202">
        <v>874.31926679611206</v>
      </c>
      <c r="BF1202" s="33"/>
      <c r="BG1202" s="33"/>
      <c r="BH1202" s="33"/>
      <c r="BI1202" s="33"/>
      <c r="BJ1202" s="33"/>
      <c r="BK1202" s="33"/>
      <c r="BL1202" s="33"/>
      <c r="BM1202" s="33"/>
      <c r="BN1202" s="33"/>
      <c r="BO1202" s="33"/>
      <c r="BP1202" s="33"/>
      <c r="BQ1202" s="33"/>
      <c r="BR1202" s="33"/>
      <c r="BS1202" s="33"/>
      <c r="BT1202" s="33"/>
      <c r="BU1202" s="33"/>
      <c r="BV1202" s="33"/>
      <c r="BW1202" s="33"/>
      <c r="BX1202" s="33"/>
      <c r="BY1202" s="33"/>
      <c r="BZ1202" s="33"/>
      <c r="CA1202" s="33"/>
      <c r="CB1202" s="33"/>
      <c r="CC1202" s="33"/>
      <c r="CD1202" s="33"/>
      <c r="CE1202" s="33"/>
      <c r="CF1202" s="33"/>
      <c r="CG1202" s="33"/>
      <c r="CH1202" s="33"/>
      <c r="CI1202" s="33"/>
      <c r="CJ1202" s="33"/>
      <c r="CK1202" s="33"/>
      <c r="CL1202" s="33"/>
      <c r="CM1202" s="33"/>
      <c r="CN1202" s="33"/>
      <c r="CO1202" s="33"/>
      <c r="CP1202" s="33"/>
      <c r="CQ1202" s="33"/>
      <c r="CR1202" s="33"/>
      <c r="CS1202" s="33"/>
      <c r="CT1202" s="33"/>
      <c r="CU1202" s="33"/>
      <c r="CV1202" s="33"/>
      <c r="CW1202" s="33"/>
      <c r="CX1202" s="33"/>
    </row>
    <row r="1203" spans="1:102" s="28" customFormat="1" x14ac:dyDescent="0.25">
      <c r="A1203" t="s">
        <v>10</v>
      </c>
      <c r="B120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5.4857321550208796E-2</v>
      </c>
      <c r="C1203">
        <v>84</v>
      </c>
      <c r="D1203">
        <v>0.9</v>
      </c>
      <c r="E1203">
        <v>0.9</v>
      </c>
      <c r="F1203">
        <v>256</v>
      </c>
      <c r="G1203">
        <v>5</v>
      </c>
      <c r="H1203">
        <v>2</v>
      </c>
      <c r="I1203">
        <v>1</v>
      </c>
      <c r="J1203">
        <v>0</v>
      </c>
      <c r="K1203">
        <v>1</v>
      </c>
      <c r="L1203" t="b">
        <v>0</v>
      </c>
      <c r="M120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3">
        <f>STANDARDIZE(HyperP_results[[#This Row],[Nparam]],AVERAGE(M:M),_xlfn.STDEV.S(M:M))</f>
        <v>2.5074608790169552</v>
      </c>
      <c r="O1203">
        <f>STANDARDIZE(HyperP_results[[#This Row],[AvgOACC]],AVERAGE(P:P),_xlfn.STDEV.S(P:P))</f>
        <v>-1.7162043063288785</v>
      </c>
      <c r="P1203">
        <v>0.91635889338916721</v>
      </c>
      <c r="Q1203">
        <f>_xlfn.STDEV.S(HyperP_results[[#This Row],[OACC Fold 1]:[OACC fold 5]])</f>
        <v>3.510675081405418E-3</v>
      </c>
      <c r="R1203">
        <v>0.9189263403583442</v>
      </c>
      <c r="S1203">
        <v>0.92119173474291205</v>
      </c>
      <c r="T1203">
        <v>0.91473879316262785</v>
      </c>
      <c r="U1203">
        <v>0.9133658268689504</v>
      </c>
      <c r="V1203">
        <v>0.91357177181300198</v>
      </c>
      <c r="W1203">
        <f>STANDARDIZE(HyperP_results[[#This Row],[AvgROCAUC]],AVERAGE(Y:Y),_xlfn.STDEV.S(Y:Y))</f>
        <v>-1.8341221125225502</v>
      </c>
      <c r="X1203">
        <f>_xlfn.STDEV.S(HyperP_results[[#This Row],[ROC_AUC Fold 1]:[ROC_AUC Fold 5]])</f>
        <v>1.4516099832302502E-3</v>
      </c>
      <c r="Y1203">
        <v>0.98211895116518022</v>
      </c>
      <c r="Z1203">
        <v>0.98342559691318965</v>
      </c>
      <c r="AA1203">
        <v>0.98387226943739259</v>
      </c>
      <c r="AB1203">
        <v>0.98151432068210009</v>
      </c>
      <c r="AC1203">
        <v>0.98052568305032206</v>
      </c>
      <c r="AD1203">
        <v>0.98125688574289682</v>
      </c>
      <c r="AE1203">
        <v>0.98666765234120846</v>
      </c>
      <c r="AF1203">
        <v>0.97301528755731637</v>
      </c>
      <c r="AG1203">
        <v>0.9824161617061723</v>
      </c>
      <c r="AH1203">
        <v>0.9939657077710855</v>
      </c>
      <c r="AI1203">
        <v>0.9887215781903208</v>
      </c>
      <c r="AJ1203">
        <v>0.97598236683471795</v>
      </c>
      <c r="AK1203">
        <v>0.97743680567932023</v>
      </c>
      <c r="AL1203">
        <v>0.99326025110390881</v>
      </c>
      <c r="AM1203">
        <v>0.98646891643505252</v>
      </c>
      <c r="AN1203">
        <v>0.97374170760556156</v>
      </c>
      <c r="AO1203">
        <v>0.97502108952652522</v>
      </c>
      <c r="AP1203">
        <v>0.99217008737338719</v>
      </c>
      <c r="AQ1203">
        <v>0.98602304819562736</v>
      </c>
      <c r="AR1203">
        <v>0.96845971990463531</v>
      </c>
      <c r="AS1203">
        <v>0.97716821125170794</v>
      </c>
      <c r="AT1203">
        <v>0.99172005838642441</v>
      </c>
      <c r="AU1203">
        <v>0.98515815254114025</v>
      </c>
      <c r="AV1203">
        <v>0.9694068878070603</v>
      </c>
      <c r="AW1203">
        <v>0.98068889978019369</v>
      </c>
      <c r="AX1203">
        <v>0.99148689301527093</v>
      </c>
      <c r="AY1203">
        <v>1210.0285069942474</v>
      </c>
      <c r="AZ1203">
        <f>_xlfn.STDEV.S(HyperP_results[[#This Row],[Train Time Fold 1]:[Train Time Fold 5]])</f>
        <v>315.29060163694589</v>
      </c>
      <c r="BA1203">
        <v>1091.1716291904449</v>
      </c>
      <c r="BB1203">
        <v>1719.5013608932495</v>
      </c>
      <c r="BC1203">
        <v>1190.3217141628265</v>
      </c>
      <c r="BD1203">
        <v>1190.0549397468567</v>
      </c>
      <c r="BE1203">
        <v>859.0928909778595</v>
      </c>
      <c r="BF1203" s="33"/>
      <c r="BG1203" s="33"/>
      <c r="BH1203" s="33"/>
      <c r="BI1203" s="33"/>
      <c r="BJ1203" s="33"/>
      <c r="BK1203" s="33"/>
      <c r="BL1203" s="33"/>
      <c r="BM1203" s="33"/>
      <c r="BN1203" s="33"/>
      <c r="BO1203" s="33"/>
      <c r="BP1203" s="33"/>
      <c r="BQ1203" s="33"/>
      <c r="BR1203" s="33"/>
      <c r="BS1203" s="33"/>
      <c r="BT1203" s="33"/>
      <c r="BU1203" s="33"/>
      <c r="BV1203" s="33"/>
      <c r="BW1203" s="33"/>
      <c r="BX1203" s="33"/>
      <c r="BY1203" s="33"/>
      <c r="BZ1203" s="33"/>
      <c r="CA1203" s="33"/>
      <c r="CB1203" s="33"/>
      <c r="CC1203" s="33"/>
      <c r="CD1203" s="33"/>
      <c r="CE1203" s="33"/>
      <c r="CF1203" s="33"/>
      <c r="CG1203" s="33"/>
      <c r="CH1203" s="33"/>
      <c r="CI1203" s="33"/>
      <c r="CJ1203" s="33"/>
      <c r="CK1203" s="33"/>
      <c r="CL1203" s="33"/>
      <c r="CM1203" s="33"/>
      <c r="CN1203" s="33"/>
      <c r="CO1203" s="33"/>
      <c r="CP1203" s="33"/>
      <c r="CQ1203" s="33"/>
      <c r="CR1203" s="33"/>
      <c r="CS1203" s="33"/>
      <c r="CT1203" s="33"/>
      <c r="CU1203" s="33"/>
      <c r="CV1203" s="33"/>
      <c r="CW1203" s="33"/>
      <c r="CX1203" s="33"/>
    </row>
    <row r="1204" spans="1:102" s="28" customFormat="1" x14ac:dyDescent="0.25">
      <c r="A1204" t="s">
        <v>4</v>
      </c>
      <c r="B120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5.3519906329405523E-2</v>
      </c>
      <c r="C1204">
        <v>92</v>
      </c>
      <c r="D1204">
        <v>0.85</v>
      </c>
      <c r="E1204">
        <v>0.9</v>
      </c>
      <c r="F1204">
        <v>256</v>
      </c>
      <c r="G1204">
        <v>5</v>
      </c>
      <c r="H1204">
        <v>8</v>
      </c>
      <c r="I1204">
        <v>1</v>
      </c>
      <c r="J1204">
        <v>0</v>
      </c>
      <c r="K1204">
        <v>1</v>
      </c>
      <c r="L1204" t="b">
        <v>0</v>
      </c>
      <c r="M120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4">
        <f>STANDARDIZE(HyperP_results[[#This Row],[Nparam]],AVERAGE(M:M),_xlfn.STDEV.S(M:M))</f>
        <v>2.5074608790169552</v>
      </c>
      <c r="O1204">
        <f>STANDARDIZE(HyperP_results[[#This Row],[AvgOACC]],AVERAGE(P:P),_xlfn.STDEV.S(P:P))</f>
        <v>-1.7612983550127819</v>
      </c>
      <c r="P1204">
        <v>0.91508203473604721</v>
      </c>
      <c r="Q1204">
        <f>_xlfn.STDEV.S(HyperP_results[[#This Row],[OACC Fold 1]:[OACC fold 5]])</f>
        <v>2.8610786001475388E-3</v>
      </c>
      <c r="R1204">
        <v>0.91563122125351826</v>
      </c>
      <c r="S1204">
        <v>0.91954417519049902</v>
      </c>
      <c r="T1204">
        <v>0.91487608979199564</v>
      </c>
      <c r="U1204">
        <v>0.9133658268689504</v>
      </c>
      <c r="V1204">
        <v>0.91199286057527285</v>
      </c>
      <c r="W1204">
        <f>STANDARDIZE(HyperP_results[[#This Row],[AvgROCAUC]],AVERAGE(Y:Y),_xlfn.STDEV.S(Y:Y))</f>
        <v>-1.806265401736812</v>
      </c>
      <c r="X1204">
        <f>_xlfn.STDEV.S(HyperP_results[[#This Row],[ROC_AUC Fold 1]:[ROC_AUC Fold 5]])</f>
        <v>1.0541369815668948E-3</v>
      </c>
      <c r="Y1204">
        <v>0.98230202207129391</v>
      </c>
      <c r="Z1204">
        <v>0.98268738616485252</v>
      </c>
      <c r="AA1204">
        <v>0.9835439136864329</v>
      </c>
      <c r="AB1204">
        <v>0.9821629152584479</v>
      </c>
      <c r="AC1204">
        <v>0.98245999378675986</v>
      </c>
      <c r="AD1204">
        <v>0.98065590145997661</v>
      </c>
      <c r="AE1204">
        <v>0.98722488637255756</v>
      </c>
      <c r="AF1204">
        <v>0.97172057417401936</v>
      </c>
      <c r="AG1204">
        <v>0.98082412523020257</v>
      </c>
      <c r="AH1204">
        <v>0.99355639726553346</v>
      </c>
      <c r="AI1204">
        <v>0.9877128627827233</v>
      </c>
      <c r="AJ1204">
        <v>0.97714220961158593</v>
      </c>
      <c r="AK1204">
        <v>0.97850561397255387</v>
      </c>
      <c r="AL1204">
        <v>0.99266692466049689</v>
      </c>
      <c r="AM1204">
        <v>0.98686415070828726</v>
      </c>
      <c r="AN1204">
        <v>0.97310272014978716</v>
      </c>
      <c r="AO1204">
        <v>0.97838175013366591</v>
      </c>
      <c r="AP1204">
        <v>0.99221102129649819</v>
      </c>
      <c r="AQ1204">
        <v>0.98684069512623473</v>
      </c>
      <c r="AR1204">
        <v>0.96959045551603018</v>
      </c>
      <c r="AS1204">
        <v>0.98241801817857777</v>
      </c>
      <c r="AT1204">
        <v>0.99197976617509009</v>
      </c>
      <c r="AU1204">
        <v>0.98637892299914343</v>
      </c>
      <c r="AV1204">
        <v>0.97146523841582944</v>
      </c>
      <c r="AW1204">
        <v>0.9747360096239529</v>
      </c>
      <c r="AX1204">
        <v>0.99134171403463633</v>
      </c>
      <c r="AY1204">
        <v>1142.8943144321443</v>
      </c>
      <c r="AZ1204">
        <f>_xlfn.STDEV.S(HyperP_results[[#This Row],[Train Time Fold 1]:[Train Time Fold 5]])</f>
        <v>111.66743035821078</v>
      </c>
      <c r="BA1204">
        <v>1315.689594745636</v>
      </c>
      <c r="BB1204">
        <v>1014.401974439621</v>
      </c>
      <c r="BC1204">
        <v>1090.0525817871094</v>
      </c>
      <c r="BD1204">
        <v>1165.6199491024017</v>
      </c>
      <c r="BE1204">
        <v>1128.7074720859528</v>
      </c>
      <c r="BF1204" s="33"/>
      <c r="BG1204" s="33"/>
      <c r="BH1204" s="33"/>
      <c r="BI1204" s="33"/>
      <c r="BJ1204" s="33"/>
      <c r="BK1204" s="33"/>
      <c r="BL1204" s="33"/>
      <c r="BM1204" s="33"/>
      <c r="BN1204" s="33"/>
      <c r="BO1204" s="33"/>
      <c r="BP1204" s="33"/>
      <c r="BQ1204" s="33"/>
      <c r="BR1204" s="33"/>
      <c r="BS1204" s="33"/>
      <c r="BT1204" s="33"/>
      <c r="BU1204" s="33"/>
      <c r="BV1204" s="33"/>
      <c r="BW1204" s="33"/>
      <c r="BX1204" s="33"/>
      <c r="BY1204" s="33"/>
      <c r="BZ1204" s="33"/>
      <c r="CA1204" s="33"/>
      <c r="CB1204" s="33"/>
      <c r="CC1204" s="33"/>
      <c r="CD1204" s="33"/>
      <c r="CE1204" s="33"/>
      <c r="CF1204" s="33"/>
      <c r="CG1204" s="33"/>
      <c r="CH1204" s="33"/>
      <c r="CI1204" s="33"/>
      <c r="CJ1204" s="33"/>
      <c r="CK1204" s="33"/>
      <c r="CL1204" s="33"/>
      <c r="CM1204" s="33"/>
      <c r="CN1204" s="33"/>
      <c r="CO1204" s="33"/>
      <c r="CP1204" s="33"/>
      <c r="CQ1204" s="33"/>
      <c r="CR1204" s="33"/>
      <c r="CS1204" s="33"/>
      <c r="CT1204" s="33"/>
      <c r="CU1204" s="33"/>
      <c r="CV1204" s="33"/>
      <c r="CW1204" s="33"/>
      <c r="CX1204" s="33"/>
    </row>
    <row r="1205" spans="1:102" s="28" customFormat="1" x14ac:dyDescent="0.25">
      <c r="A1205" t="s">
        <v>7</v>
      </c>
      <c r="B120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5.3397962402521711E-2</v>
      </c>
      <c r="C1205">
        <v>12</v>
      </c>
      <c r="D1205">
        <v>0.85</v>
      </c>
      <c r="E1205">
        <v>0.999</v>
      </c>
      <c r="F1205">
        <v>256</v>
      </c>
      <c r="G1205">
        <v>1</v>
      </c>
      <c r="H1205">
        <v>8</v>
      </c>
      <c r="I1205">
        <v>1</v>
      </c>
      <c r="J1205">
        <v>0</v>
      </c>
      <c r="K1205">
        <v>1</v>
      </c>
      <c r="L1205" t="b">
        <v>0</v>
      </c>
      <c r="M120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05">
        <f>STANDARDIZE(HyperP_results[[#This Row],[Nparam]],AVERAGE(M:M),_xlfn.STDEV.S(M:M))</f>
        <v>-0.20584911738314365</v>
      </c>
      <c r="O1205">
        <f>STANDARDIZE(HyperP_results[[#This Row],[AvgOACC]],AVERAGE(P:P),_xlfn.STDEV.S(P:P))</f>
        <v>-1.8960956188205864</v>
      </c>
      <c r="P1205">
        <v>0.91126518843962379</v>
      </c>
      <c r="Q1205">
        <f>_xlfn.STDEV.S(HyperP_results[[#This Row],[OACC Fold 1]:[OACC fold 5]])</f>
        <v>3.6495474036086504E-3</v>
      </c>
      <c r="R1205">
        <v>0.91151232237248581</v>
      </c>
      <c r="S1205">
        <v>0.90814855495297586</v>
      </c>
      <c r="T1205">
        <v>0.91741607743529896</v>
      </c>
      <c r="U1205">
        <v>0.90924692798791784</v>
      </c>
      <c r="V1205">
        <v>0.91000205944944057</v>
      </c>
      <c r="W1205">
        <f>STANDARDIZE(HyperP_results[[#This Row],[AvgROCAUC]],AVERAGE(Y:Y),_xlfn.STDEV.S(Y:Y))</f>
        <v>-1.9365567208065635</v>
      </c>
      <c r="X1205">
        <f>_xlfn.STDEV.S(HyperP_results[[#This Row],[ROC_AUC Fold 1]:[ROC_AUC Fold 5]])</f>
        <v>1.234572438937463E-3</v>
      </c>
      <c r="Y1205">
        <v>0.98144576341160106</v>
      </c>
      <c r="Z1205">
        <v>0.98250482471082368</v>
      </c>
      <c r="AA1205">
        <v>0.97983886197268877</v>
      </c>
      <c r="AB1205">
        <v>0.98251759063124355</v>
      </c>
      <c r="AC1205">
        <v>0.98192769141967295</v>
      </c>
      <c r="AD1205">
        <v>0.98043984832357634</v>
      </c>
      <c r="AE1205">
        <v>0.98750650767022607</v>
      </c>
      <c r="AF1205">
        <v>0.97351733061370205</v>
      </c>
      <c r="AG1205">
        <v>0.97916176557951662</v>
      </c>
      <c r="AH1205">
        <v>0.99223101428631244</v>
      </c>
      <c r="AI1205">
        <v>0.9848353007281454</v>
      </c>
      <c r="AJ1205">
        <v>0.97151304674995909</v>
      </c>
      <c r="AK1205">
        <v>0.97461066060714063</v>
      </c>
      <c r="AL1205">
        <v>0.99177890269624436</v>
      </c>
      <c r="AM1205">
        <v>0.98640175168447175</v>
      </c>
      <c r="AN1205">
        <v>0.97437721405172484</v>
      </c>
      <c r="AO1205">
        <v>0.97730618428087679</v>
      </c>
      <c r="AP1205">
        <v>0.99302955613092203</v>
      </c>
      <c r="AQ1205">
        <v>0.98761819173279475</v>
      </c>
      <c r="AR1205">
        <v>0.97171401950698544</v>
      </c>
      <c r="AS1205">
        <v>0.97814026020317224</v>
      </c>
      <c r="AT1205">
        <v>0.99218187921579903</v>
      </c>
      <c r="AU1205">
        <v>0.98592267720779037</v>
      </c>
      <c r="AV1205">
        <v>0.96827996649343084</v>
      </c>
      <c r="AW1205">
        <v>0.97952355492187959</v>
      </c>
      <c r="AX1205">
        <v>0.99246594627941087</v>
      </c>
      <c r="AY1205">
        <v>338.67461891174315</v>
      </c>
      <c r="AZ1205">
        <f>_xlfn.STDEV.S(HyperP_results[[#This Row],[Train Time Fold 1]:[Train Time Fold 5]])</f>
        <v>27.851543276856283</v>
      </c>
      <c r="BA1205">
        <v>373.5412392616272</v>
      </c>
      <c r="BB1205">
        <v>302.00762891769409</v>
      </c>
      <c r="BC1205">
        <v>326.15605568885803</v>
      </c>
      <c r="BD1205">
        <v>357.73900318145752</v>
      </c>
      <c r="BE1205">
        <v>333.92916750907898</v>
      </c>
      <c r="BF1205" s="33"/>
      <c r="BG1205" s="33"/>
      <c r="BH1205" s="33"/>
      <c r="BI1205" s="33"/>
      <c r="BJ1205" s="33"/>
      <c r="BK1205" s="33"/>
      <c r="BL1205" s="33"/>
      <c r="BM1205" s="33"/>
      <c r="BN1205" s="33"/>
      <c r="BO1205" s="33"/>
      <c r="BP1205" s="33"/>
      <c r="BQ1205" s="33"/>
      <c r="BR1205" s="33"/>
      <c r="BS1205" s="33"/>
      <c r="BT1205" s="33"/>
      <c r="BU1205" s="33"/>
      <c r="BV1205" s="33"/>
      <c r="BW1205" s="33"/>
      <c r="BX1205" s="33"/>
      <c r="BY1205" s="33"/>
      <c r="BZ1205" s="33"/>
      <c r="CA1205" s="33"/>
      <c r="CB1205" s="33"/>
      <c r="CC1205" s="33"/>
      <c r="CD1205" s="33"/>
      <c r="CE1205" s="33"/>
      <c r="CF1205" s="33"/>
      <c r="CG1205" s="33"/>
      <c r="CH1205" s="33"/>
      <c r="CI1205" s="33"/>
      <c r="CJ1205" s="33"/>
      <c r="CK1205" s="33"/>
      <c r="CL1205" s="33"/>
      <c r="CM1205" s="33"/>
      <c r="CN1205" s="33"/>
      <c r="CO1205" s="33"/>
      <c r="CP1205" s="33"/>
      <c r="CQ1205" s="33"/>
      <c r="CR1205" s="33"/>
      <c r="CS1205" s="33"/>
      <c r="CT1205" s="33"/>
      <c r="CU1205" s="33"/>
      <c r="CV1205" s="33"/>
      <c r="CW1205" s="33"/>
      <c r="CX1205" s="33"/>
    </row>
    <row r="1206" spans="1:102" s="28" customFormat="1" x14ac:dyDescent="0.25">
      <c r="A1206" t="s">
        <v>4</v>
      </c>
      <c r="B120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5.2782711326860951E-2</v>
      </c>
      <c r="C1206">
        <v>88</v>
      </c>
      <c r="D1206">
        <v>0.85</v>
      </c>
      <c r="E1206">
        <v>0.9</v>
      </c>
      <c r="F1206">
        <v>256</v>
      </c>
      <c r="G1206">
        <v>5</v>
      </c>
      <c r="H1206">
        <v>4</v>
      </c>
      <c r="I1206">
        <v>1</v>
      </c>
      <c r="J1206">
        <v>0</v>
      </c>
      <c r="K1206">
        <v>1</v>
      </c>
      <c r="L1206" t="b">
        <v>0</v>
      </c>
      <c r="M120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6">
        <f>STANDARDIZE(HyperP_results[[#This Row],[Nparam]],AVERAGE(M:M),_xlfn.STDEV.S(M:M))</f>
        <v>2.5074608790169552</v>
      </c>
      <c r="O1206">
        <f>STANDARDIZE(HyperP_results[[#This Row],[AvgOACC]],AVERAGE(P:P),_xlfn.STDEV.S(P:P))</f>
        <v>-1.7588739437932202</v>
      </c>
      <c r="P1206">
        <v>0.915150683050731</v>
      </c>
      <c r="Q1206">
        <f>_xlfn.STDEV.S(HyperP_results[[#This Row],[OACC Fold 1]:[OACC fold 5]])</f>
        <v>3.5772952291244116E-3</v>
      </c>
      <c r="R1206">
        <v>0.91693553923251181</v>
      </c>
      <c r="S1206">
        <v>0.92029930665202164</v>
      </c>
      <c r="T1206">
        <v>0.91171826731653738</v>
      </c>
      <c r="U1206">
        <v>0.91473879316262785</v>
      </c>
      <c r="V1206">
        <v>0.91206150888995674</v>
      </c>
      <c r="W1206">
        <f>STANDARDIZE(HyperP_results[[#This Row],[AvgROCAUC]],AVERAGE(Y:Y),_xlfn.STDEV.S(Y:Y))</f>
        <v>-1.8175143765741226</v>
      </c>
      <c r="X1206">
        <f>_xlfn.STDEV.S(HyperP_results[[#This Row],[ROC_AUC Fold 1]:[ROC_AUC Fold 5]])</f>
        <v>1.2500799252347938E-3</v>
      </c>
      <c r="Y1206">
        <v>0.98222809518049348</v>
      </c>
      <c r="Z1206">
        <v>0.98299165440195713</v>
      </c>
      <c r="AA1206">
        <v>0.9832504923584543</v>
      </c>
      <c r="AB1206">
        <v>0.98011722750349994</v>
      </c>
      <c r="AC1206">
        <v>0.98262922903863814</v>
      </c>
      <c r="AD1206">
        <v>0.98215187259991799</v>
      </c>
      <c r="AE1206">
        <v>0.98704257516057725</v>
      </c>
      <c r="AF1206">
        <v>0.97374074477311601</v>
      </c>
      <c r="AG1206">
        <v>0.97951601764391372</v>
      </c>
      <c r="AH1206">
        <v>0.99279880370681517</v>
      </c>
      <c r="AI1206">
        <v>0.98792099249517817</v>
      </c>
      <c r="AJ1206">
        <v>0.97164608427153965</v>
      </c>
      <c r="AK1206">
        <v>0.98079546129626338</v>
      </c>
      <c r="AL1206">
        <v>0.99207207576240075</v>
      </c>
      <c r="AM1206">
        <v>0.98553281495725431</v>
      </c>
      <c r="AN1206">
        <v>0.97030019264055312</v>
      </c>
      <c r="AO1206">
        <v>0.97624725242083998</v>
      </c>
      <c r="AP1206">
        <v>0.99112393120090492</v>
      </c>
      <c r="AQ1206">
        <v>0.98635592071164546</v>
      </c>
      <c r="AR1206">
        <v>0.97172012978981359</v>
      </c>
      <c r="AS1206">
        <v>0.97957716984494747</v>
      </c>
      <c r="AT1206">
        <v>0.99359187333222987</v>
      </c>
      <c r="AU1206">
        <v>0.98583995577388273</v>
      </c>
      <c r="AV1206">
        <v>0.97163093817652857</v>
      </c>
      <c r="AW1206">
        <v>0.97961236856175371</v>
      </c>
      <c r="AX1206">
        <v>0.99296967770093936</v>
      </c>
      <c r="AY1206">
        <v>1038.182470178604</v>
      </c>
      <c r="AZ1206">
        <f>_xlfn.STDEV.S(HyperP_results[[#This Row],[Train Time Fold 1]:[Train Time Fold 5]])</f>
        <v>74.935633884644673</v>
      </c>
      <c r="BA1206">
        <v>1066.3646919727325</v>
      </c>
      <c r="BB1206">
        <v>1134.3932223320007</v>
      </c>
      <c r="BC1206">
        <v>1066.253438949585</v>
      </c>
      <c r="BD1206">
        <v>961.80176210403442</v>
      </c>
      <c r="BE1206">
        <v>962.09923553466797</v>
      </c>
      <c r="BF1206" s="33"/>
      <c r="BG1206" s="33"/>
      <c r="BH1206" s="33"/>
      <c r="BI1206" s="33"/>
      <c r="BJ1206" s="33"/>
      <c r="BK1206" s="33"/>
      <c r="BL1206" s="33"/>
      <c r="BM1206" s="33"/>
      <c r="BN1206" s="33"/>
      <c r="BO1206" s="33"/>
      <c r="BP1206" s="33"/>
      <c r="BQ1206" s="33"/>
      <c r="BR1206" s="33"/>
      <c r="BS1206" s="33"/>
      <c r="BT1206" s="33"/>
      <c r="BU1206" s="33"/>
      <c r="BV1206" s="33"/>
      <c r="BW1206" s="33"/>
      <c r="BX1206" s="33"/>
      <c r="BY1206" s="33"/>
      <c r="BZ1206" s="33"/>
      <c r="CA1206" s="33"/>
      <c r="CB1206" s="33"/>
      <c r="CC1206" s="33"/>
      <c r="CD1206" s="33"/>
      <c r="CE1206" s="33"/>
      <c r="CF1206" s="33"/>
      <c r="CG1206" s="33"/>
      <c r="CH1206" s="33"/>
      <c r="CI1206" s="33"/>
      <c r="CJ1206" s="33"/>
      <c r="CK1206" s="33"/>
      <c r="CL1206" s="33"/>
      <c r="CM1206" s="33"/>
      <c r="CN1206" s="33"/>
      <c r="CO1206" s="33"/>
      <c r="CP1206" s="33"/>
      <c r="CQ1206" s="33"/>
      <c r="CR1206" s="33"/>
      <c r="CS1206" s="33"/>
      <c r="CT1206" s="33"/>
      <c r="CU1206" s="33"/>
      <c r="CV1206" s="33"/>
      <c r="CW1206" s="33"/>
      <c r="CX1206" s="33"/>
    </row>
    <row r="1207" spans="1:102" s="28" customFormat="1" x14ac:dyDescent="0.25">
      <c r="A1207" t="s">
        <v>10</v>
      </c>
      <c r="B120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5.1105216328288079E-2</v>
      </c>
      <c r="C1207">
        <v>92</v>
      </c>
      <c r="D1207">
        <v>0.9</v>
      </c>
      <c r="E1207">
        <v>0.9</v>
      </c>
      <c r="F1207">
        <v>256</v>
      </c>
      <c r="G1207">
        <v>5</v>
      </c>
      <c r="H1207">
        <v>8</v>
      </c>
      <c r="I1207">
        <v>1</v>
      </c>
      <c r="J1207">
        <v>0</v>
      </c>
      <c r="K1207">
        <v>1</v>
      </c>
      <c r="L1207" t="b">
        <v>0</v>
      </c>
      <c r="M120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7">
        <f>STANDARDIZE(HyperP_results[[#This Row],[Nparam]],AVERAGE(M:M),_xlfn.STDEV.S(M:M))</f>
        <v>2.5074608790169552</v>
      </c>
      <c r="O1207">
        <f>STANDARDIZE(HyperP_results[[#This Row],[AvgOACC]],AVERAGE(P:P),_xlfn.STDEV.S(P:P))</f>
        <v>-1.7579041793053862</v>
      </c>
      <c r="P1207">
        <v>0.91517814237660478</v>
      </c>
      <c r="Q1207">
        <f>_xlfn.STDEV.S(HyperP_results[[#This Row],[OACC Fold 1]:[OACC fold 5]])</f>
        <v>3.4192098536137082E-3</v>
      </c>
      <c r="R1207">
        <v>0.91563122125351826</v>
      </c>
      <c r="S1207">
        <v>0.91947552687581524</v>
      </c>
      <c r="T1207">
        <v>0.91494473810667953</v>
      </c>
      <c r="U1207">
        <v>0.91590581451225372</v>
      </c>
      <c r="V1207">
        <v>0.90993341113475668</v>
      </c>
      <c r="W1207">
        <f>STANDARDIZE(HyperP_results[[#This Row],[AvgROCAUC]],AVERAGE(Y:Y),_xlfn.STDEV.S(Y:Y))</f>
        <v>-1.8386773357781032</v>
      </c>
      <c r="X1207">
        <f>_xlfn.STDEV.S(HyperP_results[[#This Row],[ROC_AUC Fold 1]:[ROC_AUC Fold 5]])</f>
        <v>1.3215485262140386E-3</v>
      </c>
      <c r="Y1207">
        <v>0.98208901479346145</v>
      </c>
      <c r="Z1207">
        <v>0.98209593755089486</v>
      </c>
      <c r="AA1207">
        <v>0.98366151878161145</v>
      </c>
      <c r="AB1207">
        <v>0.98082120419739915</v>
      </c>
      <c r="AC1207">
        <v>0.98312845759015566</v>
      </c>
      <c r="AD1207">
        <v>0.9807379558472461</v>
      </c>
      <c r="AE1207">
        <v>0.98643790915861396</v>
      </c>
      <c r="AF1207">
        <v>0.97383652808545218</v>
      </c>
      <c r="AG1207">
        <v>0.97820531099625729</v>
      </c>
      <c r="AH1207">
        <v>0.99248082611953137</v>
      </c>
      <c r="AI1207">
        <v>0.98733285727760534</v>
      </c>
      <c r="AJ1207">
        <v>0.97445557379999603</v>
      </c>
      <c r="AK1207">
        <v>0.9799365086437356</v>
      </c>
      <c r="AL1207">
        <v>0.99385601921992761</v>
      </c>
      <c r="AM1207">
        <v>0.98647563869684962</v>
      </c>
      <c r="AN1207">
        <v>0.97312434684779769</v>
      </c>
      <c r="AO1207">
        <v>0.97447528663933947</v>
      </c>
      <c r="AP1207">
        <v>0.99152279996536852</v>
      </c>
      <c r="AQ1207">
        <v>0.98781253936188096</v>
      </c>
      <c r="AR1207">
        <v>0.97425252725000988</v>
      </c>
      <c r="AS1207">
        <v>0.98115294362264582</v>
      </c>
      <c r="AT1207">
        <v>0.99285872522513807</v>
      </c>
      <c r="AU1207">
        <v>0.98494726448309866</v>
      </c>
      <c r="AV1207">
        <v>0.96996120155564103</v>
      </c>
      <c r="AW1207">
        <v>0.97665827541139438</v>
      </c>
      <c r="AX1207">
        <v>0.99240842334535462</v>
      </c>
      <c r="AY1207">
        <v>1140.6535140514375</v>
      </c>
      <c r="AZ1207">
        <f>_xlfn.STDEV.S(HyperP_results[[#This Row],[Train Time Fold 1]:[Train Time Fold 5]])</f>
        <v>68.100614438102596</v>
      </c>
      <c r="BA1207">
        <v>1147.8121514320374</v>
      </c>
      <c r="BB1207">
        <v>1186.6049809455872</v>
      </c>
      <c r="BC1207">
        <v>1072.2260217666626</v>
      </c>
      <c r="BD1207">
        <v>1224.4317142963409</v>
      </c>
      <c r="BE1207">
        <v>1072.1927018165588</v>
      </c>
      <c r="BF1207" s="33"/>
      <c r="BG1207" s="33"/>
      <c r="BH1207" s="33"/>
      <c r="BI1207" s="33"/>
      <c r="BJ1207" s="33"/>
      <c r="BK1207" s="33"/>
      <c r="BL1207" s="33"/>
      <c r="BM1207" s="33"/>
      <c r="BN1207" s="33"/>
      <c r="BO1207" s="33"/>
      <c r="BP1207" s="33"/>
      <c r="BQ1207" s="33"/>
      <c r="BR1207" s="33"/>
      <c r="BS1207" s="33"/>
      <c r="BT1207" s="33"/>
      <c r="BU1207" s="33"/>
      <c r="BV1207" s="33"/>
      <c r="BW1207" s="33"/>
      <c r="BX1207" s="33"/>
      <c r="BY1207" s="33"/>
      <c r="BZ1207" s="33"/>
      <c r="CA1207" s="33"/>
      <c r="CB1207" s="33"/>
      <c r="CC1207" s="33"/>
      <c r="CD1207" s="33"/>
      <c r="CE1207" s="33"/>
      <c r="CF1207" s="33"/>
      <c r="CG1207" s="33"/>
      <c r="CH1207" s="33"/>
      <c r="CI1207" s="33"/>
      <c r="CJ1207" s="33"/>
      <c r="CK1207" s="33"/>
      <c r="CL1207" s="33"/>
      <c r="CM1207" s="33"/>
      <c r="CN1207" s="33"/>
      <c r="CO1207" s="33"/>
      <c r="CP1207" s="33"/>
      <c r="CQ1207" s="33"/>
      <c r="CR1207" s="33"/>
      <c r="CS1207" s="33"/>
      <c r="CT1207" s="33"/>
      <c r="CU1207" s="33"/>
      <c r="CV1207" s="33"/>
      <c r="CW1207" s="33"/>
      <c r="CX1207" s="33"/>
    </row>
    <row r="1208" spans="1:102" s="28" customFormat="1" x14ac:dyDescent="0.25">
      <c r="A1208" t="s">
        <v>7</v>
      </c>
      <c r="B120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5.0426405623510161E-2</v>
      </c>
      <c r="C1208">
        <v>80</v>
      </c>
      <c r="D1208">
        <v>0.85</v>
      </c>
      <c r="E1208">
        <v>0.999</v>
      </c>
      <c r="F1208">
        <v>256</v>
      </c>
      <c r="G1208">
        <v>5</v>
      </c>
      <c r="H1208">
        <v>1</v>
      </c>
      <c r="I1208">
        <v>1</v>
      </c>
      <c r="J1208">
        <v>0</v>
      </c>
      <c r="K1208">
        <v>1</v>
      </c>
      <c r="L1208" t="b">
        <v>0</v>
      </c>
      <c r="M120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08">
        <f>STANDARDIZE(HyperP_results[[#This Row],[Nparam]],AVERAGE(M:M),_xlfn.STDEV.S(M:M))</f>
        <v>2.5074608790169552</v>
      </c>
      <c r="O1208">
        <f>STANDARDIZE(HyperP_results[[#This Row],[AvgOACC]],AVERAGE(P:P),_xlfn.STDEV.S(P:P))</f>
        <v>-1.744327476475827</v>
      </c>
      <c r="P1208">
        <v>0.91556257293883436</v>
      </c>
      <c r="Q1208">
        <f>_xlfn.STDEV.S(HyperP_results[[#This Row],[OACC Fold 1]:[OACC fold 5]])</f>
        <v>2.3775518995742418E-3</v>
      </c>
      <c r="R1208">
        <v>0.91549392462415047</v>
      </c>
      <c r="S1208">
        <v>0.91762202237935053</v>
      </c>
      <c r="T1208">
        <v>0.91604311114162151</v>
      </c>
      <c r="U1208">
        <v>0.9170728358618796</v>
      </c>
      <c r="V1208">
        <v>0.91158097068716959</v>
      </c>
      <c r="W1208">
        <f>STANDARDIZE(HyperP_results[[#This Row],[AvgROCAUC]],AVERAGE(Y:Y),_xlfn.STDEV.S(Y:Y))</f>
        <v>-1.8600982734425051</v>
      </c>
      <c r="X1208">
        <f>_xlfn.STDEV.S(HyperP_results[[#This Row],[ROC_AUC Fold 1]:[ROC_AUC Fold 5]])</f>
        <v>1.3687944182307055E-3</v>
      </c>
      <c r="Y1208">
        <v>0.98194823900344841</v>
      </c>
      <c r="Z1208">
        <v>0.98229378464382</v>
      </c>
      <c r="AA1208">
        <v>0.98254067626483799</v>
      </c>
      <c r="AB1208">
        <v>0.98007847212031063</v>
      </c>
      <c r="AC1208">
        <v>0.98365788942084198</v>
      </c>
      <c r="AD1208">
        <v>0.98117037256743078</v>
      </c>
      <c r="AE1208">
        <v>0.98682583285158731</v>
      </c>
      <c r="AF1208">
        <v>0.97244136535565906</v>
      </c>
      <c r="AG1208">
        <v>0.97807008554624841</v>
      </c>
      <c r="AH1208">
        <v>0.99378717841520048</v>
      </c>
      <c r="AI1208">
        <v>0.98770202229167592</v>
      </c>
      <c r="AJ1208">
        <v>0.97327041963941174</v>
      </c>
      <c r="AK1208">
        <v>0.97792587476979742</v>
      </c>
      <c r="AL1208">
        <v>0.9927745593341093</v>
      </c>
      <c r="AM1208">
        <v>0.98510574397499184</v>
      </c>
      <c r="AN1208">
        <v>0.97044091430569068</v>
      </c>
      <c r="AO1208">
        <v>0.97276057446682118</v>
      </c>
      <c r="AP1208">
        <v>0.99268302533692054</v>
      </c>
      <c r="AQ1208">
        <v>0.98734987029024546</v>
      </c>
      <c r="AR1208">
        <v>0.97628232617356314</v>
      </c>
      <c r="AS1208">
        <v>0.98006066951820825</v>
      </c>
      <c r="AT1208">
        <v>0.99238641956633478</v>
      </c>
      <c r="AU1208">
        <v>0.98607047052167651</v>
      </c>
      <c r="AV1208">
        <v>0.97182815218381513</v>
      </c>
      <c r="AW1208">
        <v>0.97571942018653823</v>
      </c>
      <c r="AX1208">
        <v>0.99270724098406649</v>
      </c>
      <c r="AY1208">
        <v>1094.8031937122346</v>
      </c>
      <c r="AZ1208">
        <f>_xlfn.STDEV.S(HyperP_results[[#This Row],[Train Time Fold 1]:[Train Time Fold 5]])</f>
        <v>104.93537711134557</v>
      </c>
      <c r="BA1208">
        <v>918.28597235679626</v>
      </c>
      <c r="BB1208">
        <v>1146.8152208328247</v>
      </c>
      <c r="BC1208">
        <v>1180.3006529808044</v>
      </c>
      <c r="BD1208">
        <v>1081.814478635788</v>
      </c>
      <c r="BE1208">
        <v>1146.7996437549591</v>
      </c>
      <c r="BF1208" s="33"/>
      <c r="BG1208" s="33"/>
      <c r="BH1208" s="33"/>
      <c r="BI1208" s="33"/>
      <c r="BJ1208" s="33"/>
      <c r="BK1208" s="33"/>
      <c r="BL1208" s="33"/>
      <c r="BM1208" s="33"/>
      <c r="BN1208" s="33"/>
      <c r="BO1208" s="33"/>
      <c r="BP1208" s="33"/>
      <c r="BQ1208" s="33"/>
      <c r="BR1208" s="33"/>
      <c r="BS1208" s="33"/>
      <c r="BT1208" s="33"/>
      <c r="BU1208" s="33"/>
      <c r="BV1208" s="33"/>
      <c r="BW1208" s="33"/>
      <c r="BX1208" s="33"/>
      <c r="BY1208" s="33"/>
      <c r="BZ1208" s="33"/>
      <c r="CA1208" s="33"/>
      <c r="CB1208" s="33"/>
      <c r="CC1208" s="33"/>
      <c r="CD1208" s="33"/>
      <c r="CE1208" s="33"/>
      <c r="CF1208" s="33"/>
      <c r="CG1208" s="33"/>
      <c r="CH1208" s="33"/>
      <c r="CI1208" s="33"/>
      <c r="CJ1208" s="33"/>
      <c r="CK1208" s="33"/>
      <c r="CL1208" s="33"/>
      <c r="CM1208" s="33"/>
      <c r="CN1208" s="33"/>
      <c r="CO1208" s="33"/>
      <c r="CP1208" s="33"/>
      <c r="CQ1208" s="33"/>
      <c r="CR1208" s="33"/>
      <c r="CS1208" s="33"/>
      <c r="CT1208" s="33"/>
      <c r="CU1208" s="33"/>
      <c r="CV1208" s="33"/>
      <c r="CW1208" s="33"/>
      <c r="CX1208" s="33"/>
    </row>
    <row r="1209" spans="1:102" s="28" customFormat="1" x14ac:dyDescent="0.25">
      <c r="A1209" t="s">
        <v>3</v>
      </c>
      <c r="B120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4.9351130790822456E-2</v>
      </c>
      <c r="C1209">
        <v>0</v>
      </c>
      <c r="D1209">
        <v>0.9</v>
      </c>
      <c r="E1209">
        <v>0.999</v>
      </c>
      <c r="F1209">
        <v>256</v>
      </c>
      <c r="G1209">
        <v>1</v>
      </c>
      <c r="H1209">
        <v>1</v>
      </c>
      <c r="I1209">
        <v>1</v>
      </c>
      <c r="J1209">
        <v>0</v>
      </c>
      <c r="K1209">
        <v>1</v>
      </c>
      <c r="L1209" t="b">
        <v>0</v>
      </c>
      <c r="M120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09">
        <f>STANDARDIZE(HyperP_results[[#This Row],[Nparam]],AVERAGE(M:M),_xlfn.STDEV.S(M:M))</f>
        <v>-0.20584911738314365</v>
      </c>
      <c r="O1209">
        <f>STANDARDIZE(HyperP_results[[#This Row],[AvgOACC]],AVERAGE(P:P),_xlfn.STDEV.S(P:P))</f>
        <v>-1.9096723216501494</v>
      </c>
      <c r="P1209">
        <v>0.91088075787739409</v>
      </c>
      <c r="Q1209">
        <f>_xlfn.STDEV.S(HyperP_results[[#This Row],[OACC Fold 1]:[OACC fold 5]])</f>
        <v>5.6842296893324859E-3</v>
      </c>
      <c r="R1209">
        <v>0.90560856730967254</v>
      </c>
      <c r="S1209">
        <v>0.92050525159607333</v>
      </c>
      <c r="T1209">
        <v>0.90993341113475668</v>
      </c>
      <c r="U1209">
        <v>0.90814855495297586</v>
      </c>
      <c r="V1209">
        <v>0.91020800439349214</v>
      </c>
      <c r="W1209">
        <f>STANDARDIZE(HyperP_results[[#This Row],[AvgROCAUC]],AVERAGE(Y:Y),_xlfn.STDEV.S(Y:Y))</f>
        <v>-1.9523642152899072</v>
      </c>
      <c r="X1209">
        <f>_xlfn.STDEV.S(HyperP_results[[#This Row],[ROC_AUC Fold 1]:[ROC_AUC Fold 5]])</f>
        <v>1.5495770166739252E-3</v>
      </c>
      <c r="Y1209">
        <v>0.98134187848560561</v>
      </c>
      <c r="Z1209">
        <v>0.97961218839597797</v>
      </c>
      <c r="AA1209">
        <v>0.98373449460346984</v>
      </c>
      <c r="AB1209">
        <v>0.98053400259089551</v>
      </c>
      <c r="AC1209">
        <v>0.98174987341500319</v>
      </c>
      <c r="AD1209">
        <v>0.98107883342268165</v>
      </c>
      <c r="AE1209">
        <v>0.98334558193086885</v>
      </c>
      <c r="AF1209">
        <v>0.96722370226850729</v>
      </c>
      <c r="AG1209">
        <v>0.98013440860215051</v>
      </c>
      <c r="AH1209">
        <v>0.99279054510829279</v>
      </c>
      <c r="AI1209">
        <v>0.9880546179430959</v>
      </c>
      <c r="AJ1209">
        <v>0.97492328817649165</v>
      </c>
      <c r="AK1209">
        <v>0.98049820293471157</v>
      </c>
      <c r="AL1209">
        <v>0.99341911781392056</v>
      </c>
      <c r="AM1209">
        <v>0.9856599881911946</v>
      </c>
      <c r="AN1209">
        <v>0.96885696235251084</v>
      </c>
      <c r="AO1209">
        <v>0.97755235252183204</v>
      </c>
      <c r="AP1209">
        <v>0.99296091640511563</v>
      </c>
      <c r="AQ1209">
        <v>0.98624674423597403</v>
      </c>
      <c r="AR1209">
        <v>0.97086032041582515</v>
      </c>
      <c r="AS1209">
        <v>0.98152111923008389</v>
      </c>
      <c r="AT1209">
        <v>0.99238127769108075</v>
      </c>
      <c r="AU1209">
        <v>0.98588203501092819</v>
      </c>
      <c r="AV1209">
        <v>0.97073078241986466</v>
      </c>
      <c r="AW1209">
        <v>0.97795632091724582</v>
      </c>
      <c r="AX1209">
        <v>0.9926916717305041</v>
      </c>
      <c r="AY1209">
        <v>371.94428710937501</v>
      </c>
      <c r="AZ1209">
        <f>_xlfn.STDEV.S(HyperP_results[[#This Row],[Train Time Fold 1]:[Train Time Fold 5]])</f>
        <v>41.068400553310539</v>
      </c>
      <c r="BA1209">
        <v>333.00468325614929</v>
      </c>
      <c r="BB1209">
        <v>425.15804862976074</v>
      </c>
      <c r="BC1209">
        <v>386.882563829422</v>
      </c>
      <c r="BD1209">
        <v>327.76932239532471</v>
      </c>
      <c r="BE1209">
        <v>386.90681743621826</v>
      </c>
      <c r="BF1209" s="33"/>
      <c r="BG1209" s="33"/>
      <c r="BH1209" s="33"/>
      <c r="BI1209" s="33"/>
      <c r="BJ1209" s="33"/>
      <c r="BK1209" s="33"/>
      <c r="BL1209" s="33"/>
      <c r="BM1209" s="33"/>
      <c r="BN1209" s="33"/>
      <c r="BO1209" s="33"/>
      <c r="BP1209" s="33"/>
      <c r="BQ1209" s="33"/>
      <c r="BR1209" s="33"/>
      <c r="BS1209" s="33"/>
      <c r="BT1209" s="33"/>
      <c r="BU1209" s="33"/>
      <c r="BV1209" s="33"/>
      <c r="BW1209" s="33"/>
      <c r="BX1209" s="33"/>
      <c r="BY1209" s="33"/>
      <c r="BZ1209" s="33"/>
      <c r="CA1209" s="33"/>
      <c r="CB1209" s="33"/>
      <c r="CC1209" s="33"/>
      <c r="CD1209" s="33"/>
      <c r="CE1209" s="33"/>
      <c r="CF1209" s="33"/>
      <c r="CG1209" s="33"/>
      <c r="CH1209" s="33"/>
      <c r="CI1209" s="33"/>
      <c r="CJ1209" s="33"/>
      <c r="CK1209" s="33"/>
      <c r="CL1209" s="33"/>
      <c r="CM1209" s="33"/>
      <c r="CN1209" s="33"/>
      <c r="CO1209" s="33"/>
      <c r="CP1209" s="33"/>
      <c r="CQ1209" s="33"/>
      <c r="CR1209" s="33"/>
      <c r="CS1209" s="33"/>
      <c r="CT1209" s="33"/>
      <c r="CU1209" s="33"/>
      <c r="CV1209" s="33"/>
      <c r="CW1209" s="33"/>
      <c r="CX1209" s="33"/>
    </row>
    <row r="1210" spans="1:102" s="28" customFormat="1" x14ac:dyDescent="0.25">
      <c r="A1210" t="s">
        <v>7</v>
      </c>
      <c r="B121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4.9293064411000016E-2</v>
      </c>
      <c r="C1210">
        <v>96</v>
      </c>
      <c r="D1210">
        <v>0.85</v>
      </c>
      <c r="E1210">
        <v>0.999</v>
      </c>
      <c r="F1210">
        <v>256</v>
      </c>
      <c r="G1210">
        <v>5</v>
      </c>
      <c r="H1210">
        <v>16</v>
      </c>
      <c r="I1210">
        <v>1</v>
      </c>
      <c r="J1210">
        <v>0</v>
      </c>
      <c r="K1210">
        <v>1</v>
      </c>
      <c r="L1210" t="b">
        <v>0</v>
      </c>
      <c r="M121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3954986</v>
      </c>
      <c r="N1210">
        <f>STANDARDIZE(HyperP_results[[#This Row],[Nparam]],AVERAGE(M:M),_xlfn.STDEV.S(M:M))</f>
        <v>2.5074608790169552</v>
      </c>
      <c r="O1210">
        <f>STANDARDIZE(HyperP_results[[#This Row],[AvgOACC]],AVERAGE(P:P),_xlfn.STDEV.S(P:P))</f>
        <v>-1.7132950128653999</v>
      </c>
      <c r="P1210">
        <v>0.91644127136678788</v>
      </c>
      <c r="Q1210">
        <f>_xlfn.STDEV.S(HyperP_results[[#This Row],[OACC Fold 1]:[OACC fold 5]])</f>
        <v>2.4724832024731686E-3</v>
      </c>
      <c r="R1210">
        <v>0.91830850552618937</v>
      </c>
      <c r="S1210">
        <v>0.91954417519049902</v>
      </c>
      <c r="T1210">
        <v>0.9152879796800989</v>
      </c>
      <c r="U1210">
        <v>0.91569986956820215</v>
      </c>
      <c r="V1210">
        <v>0.9133658268689504</v>
      </c>
      <c r="W1210">
        <f>STANDARDIZE(HyperP_results[[#This Row],[AvgROCAUC]],AVERAGE(Y:Y),_xlfn.STDEV.S(Y:Y))</f>
        <v>-1.904019934628598</v>
      </c>
      <c r="X1210">
        <f>_xlfn.STDEV.S(HyperP_results[[#This Row],[ROC_AUC Fold 1]:[ROC_AUC Fold 5]])</f>
        <v>1.2559416019245595E-3</v>
      </c>
      <c r="Y1210">
        <v>0.98165959120244983</v>
      </c>
      <c r="Z1210">
        <v>0.98351557268825529</v>
      </c>
      <c r="AA1210">
        <v>0.98214691403460319</v>
      </c>
      <c r="AB1210">
        <v>0.98087523553469502</v>
      </c>
      <c r="AC1210">
        <v>0.98024883558075215</v>
      </c>
      <c r="AD1210">
        <v>0.98151139817394306</v>
      </c>
      <c r="AE1210">
        <v>0.98699740966273553</v>
      </c>
      <c r="AF1210">
        <v>0.97393290391006249</v>
      </c>
      <c r="AG1210">
        <v>0.98106561516069624</v>
      </c>
      <c r="AH1210">
        <v>0.99375851030624252</v>
      </c>
      <c r="AI1210">
        <v>0.98640080651710271</v>
      </c>
      <c r="AJ1210">
        <v>0.97604254386257261</v>
      </c>
      <c r="AK1210">
        <v>0.97711103190162185</v>
      </c>
      <c r="AL1210">
        <v>0.99181957808931476</v>
      </c>
      <c r="AM1210">
        <v>0.98553111751381628</v>
      </c>
      <c r="AN1210">
        <v>0.96962987609827711</v>
      </c>
      <c r="AO1210">
        <v>0.97651547555397122</v>
      </c>
      <c r="AP1210">
        <v>0.9925783063076562</v>
      </c>
      <c r="AQ1210">
        <v>0.98637376315687442</v>
      </c>
      <c r="AR1210">
        <v>0.96939503756157497</v>
      </c>
      <c r="AS1210">
        <v>0.97433523436107639</v>
      </c>
      <c r="AT1210">
        <v>0.99120901630985581</v>
      </c>
      <c r="AU1210">
        <v>0.98494665687550431</v>
      </c>
      <c r="AV1210">
        <v>0.96777999723000507</v>
      </c>
      <c r="AW1210">
        <v>0.98263255212974532</v>
      </c>
      <c r="AX1210">
        <v>0.9934348594208432</v>
      </c>
      <c r="AY1210">
        <v>1259.9108029842378</v>
      </c>
      <c r="AZ1210">
        <f>_xlfn.STDEV.S(HyperP_results[[#This Row],[Train Time Fold 1]:[Train Time Fold 5]])</f>
        <v>149.94840810052514</v>
      </c>
      <c r="BA1210">
        <v>1369.5418865680695</v>
      </c>
      <c r="BB1210">
        <v>1369.1537981033325</v>
      </c>
      <c r="BC1210">
        <v>1095.6337366104126</v>
      </c>
      <c r="BD1210">
        <v>1369.5570347309113</v>
      </c>
      <c r="BE1210">
        <v>1095.6675589084625</v>
      </c>
      <c r="BF1210" s="33"/>
      <c r="BG1210" s="33"/>
      <c r="BH1210" s="33"/>
      <c r="BI1210" s="33"/>
      <c r="BJ1210" s="33"/>
      <c r="BK1210" s="33"/>
      <c r="BL1210" s="33"/>
      <c r="BM1210" s="33"/>
      <c r="BN1210" s="33"/>
      <c r="BO1210" s="33"/>
      <c r="BP1210" s="33"/>
      <c r="BQ1210" s="33"/>
      <c r="BR1210" s="33"/>
      <c r="BS1210" s="33"/>
      <c r="BT1210" s="33"/>
      <c r="BU1210" s="33"/>
      <c r="BV1210" s="33"/>
      <c r="BW1210" s="33"/>
      <c r="BX1210" s="33"/>
      <c r="BY1210" s="33"/>
      <c r="BZ1210" s="33"/>
      <c r="CA1210" s="33"/>
      <c r="CB1210" s="33"/>
      <c r="CC1210" s="33"/>
      <c r="CD1210" s="33"/>
      <c r="CE1210" s="33"/>
      <c r="CF1210" s="33"/>
      <c r="CG1210" s="33"/>
      <c r="CH1210" s="33"/>
      <c r="CI1210" s="33"/>
      <c r="CJ1210" s="33"/>
      <c r="CK1210" s="33"/>
      <c r="CL1210" s="33"/>
      <c r="CM1210" s="33"/>
      <c r="CN1210" s="33"/>
      <c r="CO1210" s="33"/>
      <c r="CP1210" s="33"/>
      <c r="CQ1210" s="33"/>
      <c r="CR1210" s="33"/>
      <c r="CS1210" s="33"/>
      <c r="CT1210" s="33"/>
      <c r="CU1210" s="33"/>
      <c r="CV1210" s="33"/>
      <c r="CW1210" s="33"/>
      <c r="CX1210" s="33"/>
    </row>
    <row r="1211" spans="1:102" s="28" customFormat="1" x14ac:dyDescent="0.25">
      <c r="A1211" t="s">
        <v>4</v>
      </c>
      <c r="B1211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4.8431227115988573E-2</v>
      </c>
      <c r="C1211">
        <v>4</v>
      </c>
      <c r="D1211">
        <v>0.85</v>
      </c>
      <c r="E1211">
        <v>0.9</v>
      </c>
      <c r="F1211">
        <v>256</v>
      </c>
      <c r="G1211">
        <v>1</v>
      </c>
      <c r="H1211">
        <v>2</v>
      </c>
      <c r="I1211">
        <v>1</v>
      </c>
      <c r="J1211">
        <v>0</v>
      </c>
      <c r="K1211">
        <v>1</v>
      </c>
      <c r="L1211" t="b">
        <v>0</v>
      </c>
      <c r="M1211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1">
        <f>STANDARDIZE(HyperP_results[[#This Row],[Nparam]],AVERAGE(M:M),_xlfn.STDEV.S(M:M))</f>
        <v>-0.20584911738314365</v>
      </c>
      <c r="O1211">
        <f>STANDARDIZE(HyperP_results[[#This Row],[AvgOACC]],AVERAGE(P:P),_xlfn.STDEV.S(P:P))</f>
        <v>-1.8602143327710283</v>
      </c>
      <c r="P1211">
        <v>0.91228118349694509</v>
      </c>
      <c r="Q1211">
        <f>_xlfn.STDEV.S(HyperP_results[[#This Row],[OACC Fold 1]:[OACC fold 5]])</f>
        <v>3.6294124411119823E-3</v>
      </c>
      <c r="R1211">
        <v>0.91350312349831808</v>
      </c>
      <c r="S1211">
        <v>0.91515068305073111</v>
      </c>
      <c r="T1211">
        <v>0.90615775382714359</v>
      </c>
      <c r="U1211">
        <v>0.91460149653326006</v>
      </c>
      <c r="V1211">
        <v>0.91199286057527285</v>
      </c>
      <c r="W1211">
        <f>STANDARDIZE(HyperP_results[[#This Row],[AvgROCAUC]],AVERAGE(Y:Y),_xlfn.STDEV.S(Y:Y))</f>
        <v>-2.0071980860046259</v>
      </c>
      <c r="X1211">
        <f>_xlfn.STDEV.S(HyperP_results[[#This Row],[ROC_AUC Fold 1]:[ROC_AUC Fold 5]])</f>
        <v>1.1886073133196057E-3</v>
      </c>
      <c r="Y1211">
        <v>0.98098151697434621</v>
      </c>
      <c r="Z1211">
        <v>0.98112543597534374</v>
      </c>
      <c r="AA1211">
        <v>0.98221103728191561</v>
      </c>
      <c r="AB1211">
        <v>0.97899847593988198</v>
      </c>
      <c r="AC1211">
        <v>0.98130144461911206</v>
      </c>
      <c r="AD1211">
        <v>0.98127119105547767</v>
      </c>
      <c r="AE1211">
        <v>0.98643785129122408</v>
      </c>
      <c r="AF1211">
        <v>0.96879600765229601</v>
      </c>
      <c r="AG1211">
        <v>0.97672703914929004</v>
      </c>
      <c r="AH1211">
        <v>0.9929129016314453</v>
      </c>
      <c r="AI1211">
        <v>0.98683028864061206</v>
      </c>
      <c r="AJ1211">
        <v>0.97308027874739933</v>
      </c>
      <c r="AK1211">
        <v>0.9782276629240183</v>
      </c>
      <c r="AL1211">
        <v>0.9936546674065605</v>
      </c>
      <c r="AM1211">
        <v>0.98535705240490146</v>
      </c>
      <c r="AN1211">
        <v>0.96771787602125059</v>
      </c>
      <c r="AO1211">
        <v>0.97069855343670164</v>
      </c>
      <c r="AP1211">
        <v>0.99242380588277646</v>
      </c>
      <c r="AQ1211">
        <v>0.98708226254550557</v>
      </c>
      <c r="AR1211">
        <v>0.97250198676771982</v>
      </c>
      <c r="AS1211">
        <v>0.97562251232697672</v>
      </c>
      <c r="AT1211">
        <v>0.99213571724075378</v>
      </c>
      <c r="AU1211">
        <v>0.98607922778668611</v>
      </c>
      <c r="AV1211">
        <v>0.97186270305580802</v>
      </c>
      <c r="AW1211">
        <v>0.97807001128735227</v>
      </c>
      <c r="AX1211">
        <v>0.99130422717873456</v>
      </c>
      <c r="AY1211">
        <v>374.44201993942261</v>
      </c>
      <c r="AZ1211">
        <f>_xlfn.STDEV.S(HyperP_results[[#This Row],[Train Time Fold 1]:[Train Time Fold 5]])</f>
        <v>31.071254366052443</v>
      </c>
      <c r="BA1211">
        <v>360.63303923606873</v>
      </c>
      <c r="BB1211">
        <v>361.1407356262207</v>
      </c>
      <c r="BC1211">
        <v>348.67509269714355</v>
      </c>
      <c r="BD1211">
        <v>374.12107563018799</v>
      </c>
      <c r="BE1211">
        <v>427.64015650749207</v>
      </c>
      <c r="BF1211" s="33"/>
      <c r="BG1211" s="33"/>
      <c r="BH1211" s="33"/>
      <c r="BI1211" s="33"/>
      <c r="BJ1211" s="33"/>
      <c r="BK1211" s="33"/>
      <c r="BL1211" s="33"/>
      <c r="BM1211" s="33"/>
      <c r="BN1211" s="33"/>
      <c r="BO1211" s="33"/>
      <c r="BP1211" s="33"/>
      <c r="BQ1211" s="33"/>
      <c r="BR1211" s="33"/>
      <c r="BS1211" s="33"/>
      <c r="BT1211" s="33"/>
      <c r="BU1211" s="33"/>
      <c r="BV1211" s="33"/>
      <c r="BW1211" s="33"/>
      <c r="BX1211" s="33"/>
      <c r="BY1211" s="33"/>
      <c r="BZ1211" s="33"/>
      <c r="CA1211" s="33"/>
      <c r="CB1211" s="33"/>
      <c r="CC1211" s="33"/>
      <c r="CD1211" s="33"/>
      <c r="CE1211" s="33"/>
      <c r="CF1211" s="33"/>
      <c r="CG1211" s="33"/>
      <c r="CH1211" s="33"/>
      <c r="CI1211" s="33"/>
      <c r="CJ1211" s="33"/>
      <c r="CK1211" s="33"/>
      <c r="CL1211" s="33"/>
      <c r="CM1211" s="33"/>
      <c r="CN1211" s="33"/>
      <c r="CO1211" s="33"/>
      <c r="CP1211" s="33"/>
      <c r="CQ1211" s="33"/>
      <c r="CR1211" s="33"/>
      <c r="CS1211" s="33"/>
      <c r="CT1211" s="33"/>
      <c r="CU1211" s="33"/>
      <c r="CV1211" s="33"/>
      <c r="CW1211" s="33"/>
      <c r="CX1211" s="33"/>
    </row>
    <row r="1212" spans="1:102" s="28" customFormat="1" x14ac:dyDescent="0.25">
      <c r="A1212" t="s">
        <v>4</v>
      </c>
      <c r="B1212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4.2498501895917307E-2</v>
      </c>
      <c r="C1212">
        <v>0</v>
      </c>
      <c r="D1212">
        <v>0.85</v>
      </c>
      <c r="E1212">
        <v>0.9</v>
      </c>
      <c r="F1212">
        <v>256</v>
      </c>
      <c r="G1212">
        <v>1</v>
      </c>
      <c r="H1212">
        <v>1</v>
      </c>
      <c r="I1212">
        <v>1</v>
      </c>
      <c r="J1212">
        <v>0</v>
      </c>
      <c r="K1212">
        <v>1</v>
      </c>
      <c r="L1212" t="b">
        <v>0</v>
      </c>
      <c r="M1212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2">
        <f>STANDARDIZE(HyperP_results[[#This Row],[Nparam]],AVERAGE(M:M),_xlfn.STDEV.S(M:M))</f>
        <v>-0.20584911738314365</v>
      </c>
      <c r="O1212">
        <f>STANDARDIZE(HyperP_results[[#This Row],[AvgOACC]],AVERAGE(P:P),_xlfn.STDEV.S(P:P))</f>
        <v>-1.9411896675044897</v>
      </c>
      <c r="P1212">
        <v>0.90998832978650379</v>
      </c>
      <c r="Q1212">
        <f>_xlfn.STDEV.S(HyperP_results[[#This Row],[OACC Fold 1]:[OACC fold 5]])</f>
        <v>4.9384817005803331E-3</v>
      </c>
      <c r="R1212">
        <v>0.91020800439349214</v>
      </c>
      <c r="S1212">
        <v>0.91803391226745379</v>
      </c>
      <c r="T1212">
        <v>0.90622640214182737</v>
      </c>
      <c r="U1212">
        <v>0.90979611450538889</v>
      </c>
      <c r="V1212">
        <v>0.90567721562435644</v>
      </c>
      <c r="W1212">
        <f>STANDARDIZE(HyperP_results[[#This Row],[AvgROCAUC]],AVERAGE(Y:Y),_xlfn.STDEV.S(Y:Y))</f>
        <v>-1.9708156260410767</v>
      </c>
      <c r="X1212">
        <f>_xlfn.STDEV.S(HyperP_results[[#This Row],[ROC_AUC Fold 1]:[ROC_AUC Fold 5]])</f>
        <v>1.2469173160468364E-3</v>
      </c>
      <c r="Y1212">
        <v>0.98122061806432781</v>
      </c>
      <c r="Z1212">
        <v>0.98162792902639018</v>
      </c>
      <c r="AA1212">
        <v>0.98276263736863656</v>
      </c>
      <c r="AB1212">
        <v>0.98040156214011576</v>
      </c>
      <c r="AC1212">
        <v>0.98174310968247125</v>
      </c>
      <c r="AD1212">
        <v>0.97956785210402497</v>
      </c>
      <c r="AE1212">
        <v>0.98625791264223084</v>
      </c>
      <c r="AF1212">
        <v>0.97104599894977206</v>
      </c>
      <c r="AG1212">
        <v>0.9801973058872453</v>
      </c>
      <c r="AH1212">
        <v>0.99358176193508241</v>
      </c>
      <c r="AI1212">
        <v>0.98717846708126722</v>
      </c>
      <c r="AJ1212">
        <v>0.97366020013583343</v>
      </c>
      <c r="AK1212">
        <v>0.98094880591694877</v>
      </c>
      <c r="AL1212">
        <v>0.99216972830388594</v>
      </c>
      <c r="AM1212">
        <v>0.98598643742693026</v>
      </c>
      <c r="AN1212">
        <v>0.96935493188701105</v>
      </c>
      <c r="AO1212">
        <v>0.97557624903463436</v>
      </c>
      <c r="AP1212">
        <v>0.99244635544743764</v>
      </c>
      <c r="AQ1212">
        <v>0.98635737704095883</v>
      </c>
      <c r="AR1212">
        <v>0.97145216611377871</v>
      </c>
      <c r="AS1212">
        <v>0.98027104497118744</v>
      </c>
      <c r="AT1212">
        <v>0.99134093844451432</v>
      </c>
      <c r="AU1212">
        <v>0.98518559132853301</v>
      </c>
      <c r="AV1212">
        <v>0.96743050756823334</v>
      </c>
      <c r="AW1212">
        <v>0.97715280253074333</v>
      </c>
      <c r="AX1212">
        <v>0.99148373320366223</v>
      </c>
      <c r="AY1212">
        <v>382.70569367408751</v>
      </c>
      <c r="AZ1212">
        <f>_xlfn.STDEV.S(HyperP_results[[#This Row],[Train Time Fold 1]:[Train Time Fold 5]])</f>
        <v>72.292210335261586</v>
      </c>
      <c r="BA1212">
        <v>367.20015215873718</v>
      </c>
      <c r="BB1212">
        <v>484.22376441955566</v>
      </c>
      <c r="BC1212">
        <v>379.46793079376221</v>
      </c>
      <c r="BD1212">
        <v>400.14857530593872</v>
      </c>
      <c r="BE1212">
        <v>282.48804569244385</v>
      </c>
      <c r="BF1212" s="33"/>
      <c r="BG1212" s="33"/>
      <c r="BH1212" s="33"/>
      <c r="BI1212" s="33"/>
      <c r="BJ1212" s="33"/>
      <c r="BK1212" s="33"/>
      <c r="BL1212" s="33"/>
      <c r="BM1212" s="33"/>
      <c r="BN1212" s="33"/>
      <c r="BO1212" s="33"/>
      <c r="BP1212" s="33"/>
      <c r="BQ1212" s="33"/>
      <c r="BR1212" s="33"/>
      <c r="BS1212" s="33"/>
      <c r="BT1212" s="33"/>
      <c r="BU1212" s="33"/>
      <c r="BV1212" s="33"/>
      <c r="BW1212" s="33"/>
      <c r="BX1212" s="33"/>
      <c r="BY1212" s="33"/>
      <c r="BZ1212" s="33"/>
      <c r="CA1212" s="33"/>
      <c r="CB1212" s="33"/>
      <c r="CC1212" s="33"/>
      <c r="CD1212" s="33"/>
      <c r="CE1212" s="33"/>
      <c r="CF1212" s="33"/>
      <c r="CG1212" s="33"/>
      <c r="CH1212" s="33"/>
      <c r="CI1212" s="33"/>
      <c r="CJ1212" s="33"/>
      <c r="CK1212" s="33"/>
      <c r="CL1212" s="33"/>
      <c r="CM1212" s="33"/>
      <c r="CN1212" s="33"/>
      <c r="CO1212" s="33"/>
      <c r="CP1212" s="33"/>
      <c r="CQ1212" s="33"/>
      <c r="CR1212" s="33"/>
      <c r="CS1212" s="33"/>
      <c r="CT1212" s="33"/>
      <c r="CU1212" s="33"/>
      <c r="CV1212" s="33"/>
      <c r="CW1212" s="33"/>
      <c r="CX1212" s="33"/>
    </row>
    <row r="1213" spans="1:102" s="28" customFormat="1" x14ac:dyDescent="0.25">
      <c r="A1213" t="s">
        <v>10</v>
      </c>
      <c r="B1213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3.9941709099787302E-2</v>
      </c>
      <c r="C1213">
        <v>4</v>
      </c>
      <c r="D1213">
        <v>0.9</v>
      </c>
      <c r="E1213">
        <v>0.9</v>
      </c>
      <c r="F1213">
        <v>256</v>
      </c>
      <c r="G1213">
        <v>1</v>
      </c>
      <c r="H1213">
        <v>2</v>
      </c>
      <c r="I1213">
        <v>1</v>
      </c>
      <c r="J1213">
        <v>0</v>
      </c>
      <c r="K1213">
        <v>1</v>
      </c>
      <c r="L1213" t="b">
        <v>0</v>
      </c>
      <c r="M1213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3">
        <f>STANDARDIZE(HyperP_results[[#This Row],[Nparam]],AVERAGE(M:M),_xlfn.STDEV.S(M:M))</f>
        <v>-0.20584911738314365</v>
      </c>
      <c r="O1213">
        <f>STANDARDIZE(HyperP_results[[#This Row],[AvgOACC]],AVERAGE(P:P),_xlfn.STDEV.S(P:P))</f>
        <v>-1.8883375029179768</v>
      </c>
      <c r="P1213">
        <v>0.91148486304661225</v>
      </c>
      <c r="Q1213">
        <f>_xlfn.STDEV.S(HyperP_results[[#This Row],[OACC Fold 1]:[OACC fold 5]])</f>
        <v>2.8014064277986361E-3</v>
      </c>
      <c r="R1213">
        <v>0.90794261000892429</v>
      </c>
      <c r="S1213">
        <v>0.91034530102285993</v>
      </c>
      <c r="T1213">
        <v>0.91549392462415047</v>
      </c>
      <c r="U1213">
        <v>0.91103178416969866</v>
      </c>
      <c r="V1213">
        <v>0.91261069540742779</v>
      </c>
      <c r="W1213">
        <f>STANDARDIZE(HyperP_results[[#This Row],[AvgROCAUC]],AVERAGE(Y:Y),_xlfn.STDEV.S(Y:Y))</f>
        <v>-2.0407087383076457</v>
      </c>
      <c r="X1213">
        <f>_xlfn.STDEV.S(HyperP_results[[#This Row],[ROC_AUC Fold 1]:[ROC_AUC Fold 5]])</f>
        <v>1.0995862667555175E-3</v>
      </c>
      <c r="Y1213">
        <v>0.9807612890540881</v>
      </c>
      <c r="Z1213">
        <v>0.97950366145697965</v>
      </c>
      <c r="AA1213">
        <v>0.97991816734471582</v>
      </c>
      <c r="AB1213">
        <v>0.98086401087366581</v>
      </c>
      <c r="AC1213">
        <v>0.9812420028115767</v>
      </c>
      <c r="AD1213">
        <v>0.98227860278350254</v>
      </c>
      <c r="AE1213">
        <v>0.98457111680397635</v>
      </c>
      <c r="AF1213">
        <v>0.96777422023533122</v>
      </c>
      <c r="AG1213">
        <v>0.97498440563179467</v>
      </c>
      <c r="AH1213">
        <v>0.99314197361028755</v>
      </c>
      <c r="AI1213">
        <v>0.98522751625253868</v>
      </c>
      <c r="AJ1213">
        <v>0.9721263710178546</v>
      </c>
      <c r="AK1213">
        <v>0.97344672666785481</v>
      </c>
      <c r="AL1213">
        <v>0.99308908985418387</v>
      </c>
      <c r="AM1213">
        <v>0.98686118018227065</v>
      </c>
      <c r="AN1213">
        <v>0.97231154961957011</v>
      </c>
      <c r="AO1213">
        <v>0.97222709855640721</v>
      </c>
      <c r="AP1213">
        <v>0.99261180031070717</v>
      </c>
      <c r="AQ1213">
        <v>0.98661399962617657</v>
      </c>
      <c r="AR1213">
        <v>0.97253240856980139</v>
      </c>
      <c r="AS1213">
        <v>0.97399512861640813</v>
      </c>
      <c r="AT1213">
        <v>0.99264628534558086</v>
      </c>
      <c r="AU1213">
        <v>0.98749687274980236</v>
      </c>
      <c r="AV1213">
        <v>0.97214025802428272</v>
      </c>
      <c r="AW1213">
        <v>0.97839355729816424</v>
      </c>
      <c r="AX1213">
        <v>0.99206951918755382</v>
      </c>
      <c r="AY1213">
        <v>393.25358972549441</v>
      </c>
      <c r="AZ1213">
        <f>_xlfn.STDEV.S(HyperP_results[[#This Row],[Train Time Fold 1]:[Train Time Fold 5]])</f>
        <v>20.725796611291035</v>
      </c>
      <c r="BA1213">
        <v>374.06622052192688</v>
      </c>
      <c r="BB1213">
        <v>379.07456707954407</v>
      </c>
      <c r="BC1213">
        <v>392.91378116607666</v>
      </c>
      <c r="BD1213">
        <v>427.14877486228943</v>
      </c>
      <c r="BE1213">
        <v>393.06460499763489</v>
      </c>
      <c r="BF1213" s="33"/>
      <c r="BG1213" s="33"/>
      <c r="BH1213" s="33"/>
      <c r="BI1213" s="33"/>
      <c r="BJ1213" s="33"/>
      <c r="BK1213" s="33"/>
      <c r="BL1213" s="33"/>
      <c r="BM1213" s="33"/>
      <c r="BN1213" s="33"/>
      <c r="BO1213" s="33"/>
      <c r="BP1213" s="33"/>
      <c r="BQ1213" s="33"/>
      <c r="BR1213" s="33"/>
      <c r="BS1213" s="33"/>
      <c r="BT1213" s="33"/>
      <c r="BU1213" s="33"/>
      <c r="BV1213" s="33"/>
      <c r="BW1213" s="33"/>
      <c r="BX1213" s="33"/>
      <c r="BY1213" s="33"/>
      <c r="BZ1213" s="33"/>
      <c r="CA1213" s="33"/>
      <c r="CB1213" s="33"/>
      <c r="CC1213" s="33"/>
      <c r="CD1213" s="33"/>
      <c r="CE1213" s="33"/>
      <c r="CF1213" s="33"/>
      <c r="CG1213" s="33"/>
      <c r="CH1213" s="33"/>
      <c r="CI1213" s="33"/>
      <c r="CJ1213" s="33"/>
      <c r="CK1213" s="33"/>
      <c r="CL1213" s="33"/>
      <c r="CM1213" s="33"/>
      <c r="CN1213" s="33"/>
      <c r="CO1213" s="33"/>
      <c r="CP1213" s="33"/>
      <c r="CQ1213" s="33"/>
      <c r="CR1213" s="33"/>
      <c r="CS1213" s="33"/>
      <c r="CT1213" s="33"/>
      <c r="CU1213" s="33"/>
      <c r="CV1213" s="33"/>
      <c r="CW1213" s="33"/>
      <c r="CX1213" s="33"/>
    </row>
    <row r="1214" spans="1:102" s="31" customFormat="1" x14ac:dyDescent="0.25">
      <c r="A1214" t="s">
        <v>4</v>
      </c>
      <c r="B1214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3.9781378689648705E-2</v>
      </c>
      <c r="C1214">
        <v>8</v>
      </c>
      <c r="D1214">
        <v>0.85</v>
      </c>
      <c r="E1214">
        <v>0.9</v>
      </c>
      <c r="F1214">
        <v>256</v>
      </c>
      <c r="G1214">
        <v>1</v>
      </c>
      <c r="H1214">
        <v>4</v>
      </c>
      <c r="I1214">
        <v>1</v>
      </c>
      <c r="J1214">
        <v>0</v>
      </c>
      <c r="K1214">
        <v>1</v>
      </c>
      <c r="L1214" t="b">
        <v>0</v>
      </c>
      <c r="M1214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4">
        <f>STANDARDIZE(HyperP_results[[#This Row],[Nparam]],AVERAGE(M:M),_xlfn.STDEV.S(M:M))</f>
        <v>-0.20584911738314365</v>
      </c>
      <c r="O1214">
        <f>STANDARDIZE(HyperP_results[[#This Row],[AvgOACC]],AVERAGE(P:P),_xlfn.STDEV.S(P:P))</f>
        <v>-1.9523419591144873</v>
      </c>
      <c r="P1214">
        <v>0.90967254753895799</v>
      </c>
      <c r="Q1214">
        <f>_xlfn.STDEV.S(HyperP_results[[#This Row],[OACC Fold 1]:[OACC fold 5]])</f>
        <v>2.5378530825449913E-3</v>
      </c>
      <c r="R1214">
        <v>0.91034530102285993</v>
      </c>
      <c r="S1214">
        <v>0.91357177181300198</v>
      </c>
      <c r="T1214">
        <v>0.90959016956133731</v>
      </c>
      <c r="U1214">
        <v>0.90753072012082103</v>
      </c>
      <c r="V1214">
        <v>0.90732477517676946</v>
      </c>
      <c r="W1214">
        <f>STANDARDIZE(HyperP_results[[#This Row],[AvgROCAUC]],AVERAGE(Y:Y),_xlfn.STDEV.S(Y:Y))</f>
        <v>-1.9794429955365307</v>
      </c>
      <c r="X1214">
        <f>_xlfn.STDEV.S(HyperP_results[[#This Row],[ROC_AUC Fold 1]:[ROC_AUC Fold 5]])</f>
        <v>8.4680845998597206E-4</v>
      </c>
      <c r="Y1214">
        <v>0.98116392004412512</v>
      </c>
      <c r="Z1214">
        <v>0.98193631568263695</v>
      </c>
      <c r="AA1214">
        <v>0.98187838044168363</v>
      </c>
      <c r="AB1214">
        <v>0.98147296294867914</v>
      </c>
      <c r="AC1214">
        <v>0.98042899751977608</v>
      </c>
      <c r="AD1214">
        <v>0.98010294362784955</v>
      </c>
      <c r="AE1214">
        <v>0.98629608583045592</v>
      </c>
      <c r="AF1214">
        <v>0.97060020752742404</v>
      </c>
      <c r="AG1214">
        <v>0.97809822966791427</v>
      </c>
      <c r="AH1214">
        <v>0.99291537202961189</v>
      </c>
      <c r="AI1214">
        <v>0.98617225926056662</v>
      </c>
      <c r="AJ1214">
        <v>0.97289230422838968</v>
      </c>
      <c r="AK1214">
        <v>0.97935558129863964</v>
      </c>
      <c r="AL1214">
        <v>0.99245751532752791</v>
      </c>
      <c r="AM1214">
        <v>0.9859742177630898</v>
      </c>
      <c r="AN1214">
        <v>0.97212874106695146</v>
      </c>
      <c r="AO1214">
        <v>0.97742069149884148</v>
      </c>
      <c r="AP1214">
        <v>0.99153134581949176</v>
      </c>
      <c r="AQ1214">
        <v>0.98488047587055216</v>
      </c>
      <c r="AR1214">
        <v>0.96939996281985474</v>
      </c>
      <c r="AS1214">
        <v>0.97740138418582545</v>
      </c>
      <c r="AT1214">
        <v>0.99280332798252746</v>
      </c>
      <c r="AU1214">
        <v>0.98367291846658367</v>
      </c>
      <c r="AV1214">
        <v>0.96621158020801623</v>
      </c>
      <c r="AW1214">
        <v>0.98114722568763735</v>
      </c>
      <c r="AX1214">
        <v>0.9934639296876423</v>
      </c>
      <c r="AY1214">
        <v>370.55939240455626</v>
      </c>
      <c r="AZ1214">
        <f>_xlfn.STDEV.S(HyperP_results[[#This Row],[Train Time Fold 1]:[Train Time Fold 5]])</f>
        <v>31.217266737498818</v>
      </c>
      <c r="BA1214">
        <v>364.92913317680359</v>
      </c>
      <c r="BB1214">
        <v>385.67922472953796</v>
      </c>
      <c r="BC1214">
        <v>357.91960978507996</v>
      </c>
      <c r="BD1214">
        <v>330.46294927597046</v>
      </c>
      <c r="BE1214">
        <v>413.8060450553894</v>
      </c>
      <c r="BF1214" s="33"/>
      <c r="BG1214" s="33"/>
      <c r="BH1214" s="33"/>
      <c r="BI1214" s="33"/>
      <c r="BJ1214" s="33"/>
      <c r="BK1214" s="33"/>
      <c r="BL1214" s="33"/>
      <c r="BM1214" s="33"/>
      <c r="BN1214" s="33"/>
      <c r="BO1214" s="33"/>
      <c r="BP1214" s="33"/>
      <c r="BQ1214" s="33"/>
      <c r="BR1214" s="33"/>
      <c r="BS1214" s="33"/>
      <c r="BT1214" s="33"/>
      <c r="BU1214" s="33"/>
      <c r="BV1214" s="33"/>
      <c r="BW1214" s="33"/>
      <c r="BX1214" s="33"/>
      <c r="BY1214" s="33"/>
      <c r="BZ1214" s="33"/>
      <c r="CA1214" s="33"/>
      <c r="CB1214" s="33"/>
      <c r="CC1214" s="33"/>
      <c r="CD1214" s="33"/>
      <c r="CE1214" s="33"/>
      <c r="CF1214" s="33"/>
      <c r="CG1214" s="33"/>
      <c r="CH1214" s="33"/>
      <c r="CI1214" s="33"/>
      <c r="CJ1214" s="33"/>
      <c r="CK1214" s="33"/>
      <c r="CL1214" s="33"/>
      <c r="CM1214" s="33"/>
      <c r="CN1214" s="33"/>
      <c r="CO1214" s="33"/>
      <c r="CP1214" s="33"/>
      <c r="CQ1214" s="33"/>
      <c r="CR1214" s="33"/>
      <c r="CS1214" s="33"/>
      <c r="CT1214" s="33"/>
      <c r="CU1214" s="33"/>
      <c r="CV1214" s="33"/>
      <c r="CW1214" s="33"/>
      <c r="CX1214" s="33"/>
    </row>
    <row r="1215" spans="1:102" s="31" customFormat="1" x14ac:dyDescent="0.25">
      <c r="A1215" t="s">
        <v>7</v>
      </c>
      <c r="B1215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2.9759474291031617E-2</v>
      </c>
      <c r="C1215">
        <v>8</v>
      </c>
      <c r="D1215">
        <v>0.85</v>
      </c>
      <c r="E1215">
        <v>0.999</v>
      </c>
      <c r="F1215">
        <v>256</v>
      </c>
      <c r="G1215">
        <v>1</v>
      </c>
      <c r="H1215">
        <v>4</v>
      </c>
      <c r="I1215">
        <v>1</v>
      </c>
      <c r="J1215">
        <v>0</v>
      </c>
      <c r="K1215">
        <v>1</v>
      </c>
      <c r="L1215" t="b">
        <v>0</v>
      </c>
      <c r="M1215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5">
        <f>STANDARDIZE(HyperP_results[[#This Row],[Nparam]],AVERAGE(M:M),_xlfn.STDEV.S(M:M))</f>
        <v>-0.20584911738314365</v>
      </c>
      <c r="O1215">
        <f>STANDARDIZE(HyperP_results[[#This Row],[AvgOACC]],AVERAGE(P:P),_xlfn.STDEV.S(P:P))</f>
        <v>-1.9702826021392721</v>
      </c>
      <c r="P1215">
        <v>0.90916455001029717</v>
      </c>
      <c r="Q1215">
        <f>_xlfn.STDEV.S(HyperP_results[[#This Row],[OACC Fold 1]:[OACC fold 5]])</f>
        <v>5.9360749860272229E-3</v>
      </c>
      <c r="R1215">
        <v>0.90540262236562097</v>
      </c>
      <c r="S1215">
        <v>0.90807990663829208</v>
      </c>
      <c r="T1215">
        <v>0.9189263403583442</v>
      </c>
      <c r="U1215">
        <v>0.90368641449852405</v>
      </c>
      <c r="V1215">
        <v>0.90972746619070499</v>
      </c>
      <c r="W1215">
        <f>STANDARDIZE(HyperP_results[[#This Row],[AvgROCAUC]],AVERAGE(Y:Y),_xlfn.STDEV.S(Y:Y))</f>
        <v>-2.0338827275569802</v>
      </c>
      <c r="X1215">
        <f>_xlfn.STDEV.S(HyperP_results[[#This Row],[ROC_AUC Fold 1]:[ROC_AUC Fold 5]])</f>
        <v>1.7267668057848547E-3</v>
      </c>
      <c r="Y1215">
        <v>0.98080614876429861</v>
      </c>
      <c r="Z1215">
        <v>0.98078173198039398</v>
      </c>
      <c r="AA1215">
        <v>0.98083588613468409</v>
      </c>
      <c r="AB1215">
        <v>0.98313564888714389</v>
      </c>
      <c r="AC1215">
        <v>0.97826521206823858</v>
      </c>
      <c r="AD1215">
        <v>0.98101226475103276</v>
      </c>
      <c r="AE1215">
        <v>0.98524201203371653</v>
      </c>
      <c r="AF1215">
        <v>0.96736623850248449</v>
      </c>
      <c r="AG1215">
        <v>0.97935465306243674</v>
      </c>
      <c r="AH1215">
        <v>0.99237020398767095</v>
      </c>
      <c r="AI1215">
        <v>0.98538184858148703</v>
      </c>
      <c r="AJ1215">
        <v>0.96838017513181551</v>
      </c>
      <c r="AK1215">
        <v>0.98012015089407711</v>
      </c>
      <c r="AL1215">
        <v>0.99202940394290484</v>
      </c>
      <c r="AM1215">
        <v>0.98737964306236525</v>
      </c>
      <c r="AN1215">
        <v>0.97409602994557043</v>
      </c>
      <c r="AO1215">
        <v>0.9807344947424701</v>
      </c>
      <c r="AP1215">
        <v>0.99342441767975498</v>
      </c>
      <c r="AQ1215">
        <v>0.98335145547094693</v>
      </c>
      <c r="AR1215">
        <v>0.9664165153908767</v>
      </c>
      <c r="AS1215">
        <v>0.97553332739262177</v>
      </c>
      <c r="AT1215">
        <v>0.99266574691253373</v>
      </c>
      <c r="AU1215">
        <v>0.98524723938794057</v>
      </c>
      <c r="AV1215">
        <v>0.96807551272679337</v>
      </c>
      <c r="AW1215">
        <v>0.97970467236975001</v>
      </c>
      <c r="AX1215">
        <v>0.99281109824652869</v>
      </c>
      <c r="AY1215">
        <v>316.42636890411376</v>
      </c>
      <c r="AZ1215">
        <f>_xlfn.STDEV.S(HyperP_results[[#This Row],[Train Time Fold 1]:[Train Time Fold 5]])</f>
        <v>43.555815170162994</v>
      </c>
      <c r="BA1215">
        <v>375.88369107246399</v>
      </c>
      <c r="BB1215">
        <v>318.02082824707031</v>
      </c>
      <c r="BC1215">
        <v>317.44281148910522</v>
      </c>
      <c r="BD1215">
        <v>252.80809426307678</v>
      </c>
      <c r="BE1215">
        <v>317.97641944885254</v>
      </c>
      <c r="BF1215" s="33"/>
      <c r="BG1215" s="33"/>
      <c r="BH1215" s="33"/>
      <c r="BI1215" s="33"/>
      <c r="BJ1215" s="33"/>
      <c r="BK1215" s="33"/>
      <c r="BL1215" s="33"/>
      <c r="BM1215" s="33"/>
      <c r="BN1215" s="33"/>
      <c r="BO1215" s="33"/>
      <c r="BP1215" s="33"/>
      <c r="BQ1215" s="33"/>
      <c r="BR1215" s="33"/>
      <c r="BS1215" s="33"/>
      <c r="BT1215" s="33"/>
      <c r="BU1215" s="33"/>
      <c r="BV1215" s="33"/>
      <c r="BW1215" s="33"/>
      <c r="BX1215" s="33"/>
      <c r="BY1215" s="33"/>
      <c r="BZ1215" s="33"/>
      <c r="CA1215" s="33"/>
      <c r="CB1215" s="33"/>
      <c r="CC1215" s="33"/>
      <c r="CD1215" s="33"/>
      <c r="CE1215" s="33"/>
      <c r="CF1215" s="33"/>
      <c r="CG1215" s="33"/>
      <c r="CH1215" s="33"/>
      <c r="CI1215" s="33"/>
      <c r="CJ1215" s="33"/>
      <c r="CK1215" s="33"/>
      <c r="CL1215" s="33"/>
      <c r="CM1215" s="33"/>
      <c r="CN1215" s="33"/>
      <c r="CO1215" s="33"/>
      <c r="CP1215" s="33"/>
      <c r="CQ1215" s="33"/>
      <c r="CR1215" s="33"/>
      <c r="CS1215" s="33"/>
      <c r="CT1215" s="33"/>
      <c r="CU1215" s="33"/>
      <c r="CV1215" s="33"/>
      <c r="CW1215" s="33"/>
      <c r="CX1215" s="33"/>
    </row>
    <row r="1216" spans="1:102" s="31" customFormat="1" x14ac:dyDescent="0.25">
      <c r="A1216" t="s">
        <v>3</v>
      </c>
      <c r="B1216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2.9226457037150592E-2</v>
      </c>
      <c r="C1216">
        <v>8</v>
      </c>
      <c r="D1216">
        <v>0.9</v>
      </c>
      <c r="E1216">
        <v>0.999</v>
      </c>
      <c r="F1216">
        <v>256</v>
      </c>
      <c r="G1216">
        <v>1</v>
      </c>
      <c r="H1216">
        <v>4</v>
      </c>
      <c r="I1216">
        <v>1</v>
      </c>
      <c r="J1216">
        <v>0</v>
      </c>
      <c r="K1216">
        <v>1</v>
      </c>
      <c r="L1216" t="b">
        <v>0</v>
      </c>
      <c r="M1216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6">
        <f>STANDARDIZE(HyperP_results[[#This Row],[Nparam]],AVERAGE(M:M),_xlfn.STDEV.S(M:M))</f>
        <v>-0.20584911738314365</v>
      </c>
      <c r="O1216">
        <f>STANDARDIZE(HyperP_results[[#This Row],[AvgOACC]],AVERAGE(P:P),_xlfn.STDEV.S(P:P))</f>
        <v>-1.9528268413584042</v>
      </c>
      <c r="P1216">
        <v>0.9096588178760211</v>
      </c>
      <c r="Q1216">
        <f>_xlfn.STDEV.S(HyperP_results[[#This Row],[OACC Fold 1]:[OACC fold 5]])</f>
        <v>2.1800569105787683E-3</v>
      </c>
      <c r="R1216">
        <v>0.90910963135855016</v>
      </c>
      <c r="S1216">
        <v>0.91116908079906633</v>
      </c>
      <c r="T1216">
        <v>0.91261069540742779</v>
      </c>
      <c r="U1216">
        <v>0.90753072012082103</v>
      </c>
      <c r="V1216">
        <v>0.90787396169424039</v>
      </c>
      <c r="W1216">
        <f>STANDARDIZE(HyperP_results[[#This Row],[AvgROCAUC]],AVERAGE(Y:Y),_xlfn.STDEV.S(Y:Y))</f>
        <v>-2.0547313210000464</v>
      </c>
      <c r="X1216">
        <f>_xlfn.STDEV.S(HyperP_results[[#This Row],[ROC_AUC Fold 1]:[ROC_AUC Fold 5]])</f>
        <v>8.172741481999059E-4</v>
      </c>
      <c r="Y1216">
        <v>0.9806691343507099</v>
      </c>
      <c r="Z1216">
        <v>0.97941671067321956</v>
      </c>
      <c r="AA1216">
        <v>0.9814424983332759</v>
      </c>
      <c r="AB1216">
        <v>0.98065542035122155</v>
      </c>
      <c r="AC1216">
        <v>0.98135340827528916</v>
      </c>
      <c r="AD1216">
        <v>0.98047763412054378</v>
      </c>
      <c r="AE1216">
        <v>0.98440040800367734</v>
      </c>
      <c r="AF1216">
        <v>0.96749066608007961</v>
      </c>
      <c r="AG1216">
        <v>0.97645198419770685</v>
      </c>
      <c r="AH1216">
        <v>0.99227757841919895</v>
      </c>
      <c r="AI1216">
        <v>0.9859894465312069</v>
      </c>
      <c r="AJ1216">
        <v>0.97190140151372084</v>
      </c>
      <c r="AK1216">
        <v>0.97847843521653899</v>
      </c>
      <c r="AL1216">
        <v>0.99229207046425849</v>
      </c>
      <c r="AM1216">
        <v>0.98629426300767309</v>
      </c>
      <c r="AN1216">
        <v>0.9683409582256628</v>
      </c>
      <c r="AO1216">
        <v>0.97570909819996432</v>
      </c>
      <c r="AP1216">
        <v>0.99235733493675571</v>
      </c>
      <c r="AQ1216">
        <v>0.98616003959672593</v>
      </c>
      <c r="AR1216">
        <v>0.97083180576262618</v>
      </c>
      <c r="AS1216">
        <v>0.97817523614328994</v>
      </c>
      <c r="AT1216">
        <v>0.99283481119637296</v>
      </c>
      <c r="AU1216">
        <v>0.98533568004888639</v>
      </c>
      <c r="AV1216">
        <v>0.96881430146876368</v>
      </c>
      <c r="AW1216">
        <v>0.9786923750965365</v>
      </c>
      <c r="AX1216">
        <v>0.99244121357218373</v>
      </c>
      <c r="AY1216">
        <v>358.7206666469574</v>
      </c>
      <c r="AZ1216">
        <f>_xlfn.STDEV.S(HyperP_results[[#This Row],[Train Time Fold 1]:[Train Time Fold 5]])</f>
        <v>25.271941259647004</v>
      </c>
      <c r="BA1216">
        <v>393.59837198257446</v>
      </c>
      <c r="BB1216">
        <v>336.69333839416504</v>
      </c>
      <c r="BC1216">
        <v>377.50161600112915</v>
      </c>
      <c r="BD1216">
        <v>342.77836227416992</v>
      </c>
      <c r="BE1216">
        <v>343.03164458274841</v>
      </c>
      <c r="BF1216" s="33"/>
      <c r="BG1216" s="33"/>
      <c r="BH1216" s="33"/>
      <c r="BI1216" s="33"/>
      <c r="BJ1216" s="33"/>
      <c r="BK1216" s="33"/>
      <c r="BL1216" s="33"/>
      <c r="BM1216" s="33"/>
      <c r="BN1216" s="33"/>
      <c r="BO1216" s="33"/>
      <c r="BP1216" s="33"/>
      <c r="BQ1216" s="33"/>
      <c r="BR1216" s="33"/>
      <c r="BS1216" s="33"/>
      <c r="BT1216" s="33"/>
      <c r="BU1216" s="33"/>
      <c r="BV1216" s="33"/>
      <c r="BW1216" s="33"/>
      <c r="BX1216" s="33"/>
      <c r="BY1216" s="33"/>
      <c r="BZ1216" s="33"/>
      <c r="CA1216" s="33"/>
      <c r="CB1216" s="33"/>
      <c r="CC1216" s="33"/>
      <c r="CD1216" s="33"/>
      <c r="CE1216" s="33"/>
      <c r="CF1216" s="33"/>
      <c r="CG1216" s="33"/>
      <c r="CH1216" s="33"/>
      <c r="CI1216" s="33"/>
      <c r="CJ1216" s="33"/>
      <c r="CK1216" s="33"/>
      <c r="CL1216" s="33"/>
      <c r="CM1216" s="33"/>
      <c r="CN1216" s="33"/>
      <c r="CO1216" s="33"/>
      <c r="CP1216" s="33"/>
      <c r="CQ1216" s="33"/>
      <c r="CR1216" s="33"/>
      <c r="CS1216" s="33"/>
      <c r="CT1216" s="33"/>
      <c r="CU1216" s="33"/>
      <c r="CV1216" s="33"/>
      <c r="CW1216" s="33"/>
      <c r="CX1216" s="33"/>
    </row>
    <row r="1217" spans="1:102" s="31" customFormat="1" x14ac:dyDescent="0.25">
      <c r="A1217" t="s">
        <v>3</v>
      </c>
      <c r="B1217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2.3375800027894057E-2</v>
      </c>
      <c r="C1217">
        <v>4</v>
      </c>
      <c r="D1217">
        <v>0.9</v>
      </c>
      <c r="E1217">
        <v>0.999</v>
      </c>
      <c r="F1217">
        <v>256</v>
      </c>
      <c r="G1217">
        <v>1</v>
      </c>
      <c r="H1217">
        <v>2</v>
      </c>
      <c r="I1217">
        <v>1</v>
      </c>
      <c r="J1217">
        <v>0</v>
      </c>
      <c r="K1217">
        <v>1</v>
      </c>
      <c r="L1217" t="b">
        <v>0</v>
      </c>
      <c r="M1217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7">
        <f>STANDARDIZE(HyperP_results[[#This Row],[Nparam]],AVERAGE(M:M),_xlfn.STDEV.S(M:M))</f>
        <v>-0.20584911738314365</v>
      </c>
      <c r="O1217">
        <f>STANDARDIZE(HyperP_results[[#This Row],[AvgOACC]],AVERAGE(P:P),_xlfn.STDEV.S(P:P))</f>
        <v>-1.987253480676227</v>
      </c>
      <c r="P1217">
        <v>0.90868401180751002</v>
      </c>
      <c r="Q1217">
        <f>_xlfn.STDEV.S(HyperP_results[[#This Row],[OACC Fold 1]:[OACC fold 5]])</f>
        <v>1.2689729634328335E-3</v>
      </c>
      <c r="R1217">
        <v>0.90972746619070499</v>
      </c>
      <c r="S1217">
        <v>0.90684423697398231</v>
      </c>
      <c r="T1217">
        <v>0.90787396169424039</v>
      </c>
      <c r="U1217">
        <v>0.90938422461728563</v>
      </c>
      <c r="V1217">
        <v>0.90959016956133731</v>
      </c>
      <c r="W1217">
        <f>STANDARDIZE(HyperP_results[[#This Row],[AvgROCAUC]],AVERAGE(Y:Y),_xlfn.STDEV.S(Y:Y))</f>
        <v>-2.0631536555900336</v>
      </c>
      <c r="X1217">
        <f>_xlfn.STDEV.S(HyperP_results[[#This Row],[ROC_AUC Fold 1]:[ROC_AUC Fold 5]])</f>
        <v>1.656501232099962E-3</v>
      </c>
      <c r="Y1217">
        <v>0.98061378379490161</v>
      </c>
      <c r="Z1217">
        <v>0.98193176838625396</v>
      </c>
      <c r="AA1217">
        <v>0.97775028800668939</v>
      </c>
      <c r="AB1217">
        <v>0.98098035477379064</v>
      </c>
      <c r="AC1217">
        <v>0.98152726741772967</v>
      </c>
      <c r="AD1217">
        <v>0.98087924039004426</v>
      </c>
      <c r="AE1217">
        <v>0.98603665667682616</v>
      </c>
      <c r="AF1217">
        <v>0.97060561420192681</v>
      </c>
      <c r="AG1217">
        <v>0.97899000475256925</v>
      </c>
      <c r="AH1217">
        <v>0.99304746651763065</v>
      </c>
      <c r="AI1217">
        <v>0.9846528062694303</v>
      </c>
      <c r="AJ1217">
        <v>0.96759742938549809</v>
      </c>
      <c r="AK1217">
        <v>0.96791622111328945</v>
      </c>
      <c r="AL1217">
        <v>0.99229255879877964</v>
      </c>
      <c r="AM1217">
        <v>0.98633835795880109</v>
      </c>
      <c r="AN1217">
        <v>0.97163793722776848</v>
      </c>
      <c r="AO1217">
        <v>0.97382826887661145</v>
      </c>
      <c r="AP1217">
        <v>0.99278547504693904</v>
      </c>
      <c r="AQ1217">
        <v>0.98676803297361015</v>
      </c>
      <c r="AR1217">
        <v>0.97119712661172597</v>
      </c>
      <c r="AS1217">
        <v>0.97759237806689248</v>
      </c>
      <c r="AT1217">
        <v>0.9918517794421623</v>
      </c>
      <c r="AU1217">
        <v>0.98538965103456266</v>
      </c>
      <c r="AV1217">
        <v>0.96873027582186988</v>
      </c>
      <c r="AW1217">
        <v>0.98053414424048002</v>
      </c>
      <c r="AX1217">
        <v>0.99216164205872404</v>
      </c>
      <c r="AY1217">
        <v>328.29967947006224</v>
      </c>
      <c r="AZ1217">
        <f>_xlfn.STDEV.S(HyperP_results[[#This Row],[Train Time Fold 1]:[Train Time Fold 5]])</f>
        <v>16.79368621041224</v>
      </c>
      <c r="BA1217">
        <v>325.91015028953552</v>
      </c>
      <c r="BB1217">
        <v>353.24281072616577</v>
      </c>
      <c r="BC1217">
        <v>307.67588257789612</v>
      </c>
      <c r="BD1217">
        <v>333.3779079914093</v>
      </c>
      <c r="BE1217">
        <v>321.29164576530457</v>
      </c>
      <c r="BF1217" s="33"/>
      <c r="BG1217" s="33"/>
      <c r="BH1217" s="33"/>
      <c r="BI1217" s="33"/>
      <c r="BJ1217" s="33"/>
      <c r="BK1217" s="33"/>
      <c r="BL1217" s="33"/>
      <c r="BM1217" s="33"/>
      <c r="BN1217" s="33"/>
      <c r="BO1217" s="33"/>
      <c r="BP1217" s="33"/>
      <c r="BQ1217" s="33"/>
      <c r="BR1217" s="33"/>
      <c r="BS1217" s="33"/>
      <c r="BT1217" s="33"/>
      <c r="BU1217" s="33"/>
      <c r="BV1217" s="33"/>
      <c r="BW1217" s="33"/>
      <c r="BX1217" s="33"/>
      <c r="BY1217" s="33"/>
      <c r="BZ1217" s="33"/>
      <c r="CA1217" s="33"/>
      <c r="CB1217" s="33"/>
      <c r="CC1217" s="33"/>
      <c r="CD1217" s="33"/>
      <c r="CE1217" s="33"/>
      <c r="CF1217" s="33"/>
      <c r="CG1217" s="33"/>
      <c r="CH1217" s="33"/>
      <c r="CI1217" s="33"/>
      <c r="CJ1217" s="33"/>
      <c r="CK1217" s="33"/>
      <c r="CL1217" s="33"/>
      <c r="CM1217" s="33"/>
      <c r="CN1217" s="33"/>
      <c r="CO1217" s="33"/>
      <c r="CP1217" s="33"/>
      <c r="CQ1217" s="33"/>
      <c r="CR1217" s="33"/>
      <c r="CS1217" s="33"/>
      <c r="CT1217" s="33"/>
      <c r="CU1217" s="33"/>
      <c r="CV1217" s="33"/>
      <c r="CW1217" s="33"/>
      <c r="CX1217" s="33"/>
    </row>
    <row r="1218" spans="1:102" s="31" customFormat="1" x14ac:dyDescent="0.25">
      <c r="A1218" t="s">
        <v>7</v>
      </c>
      <c r="B1218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1.2492858814631583E-2</v>
      </c>
      <c r="C1218">
        <v>4</v>
      </c>
      <c r="D1218">
        <v>0.85</v>
      </c>
      <c r="E1218">
        <v>0.999</v>
      </c>
      <c r="F1218">
        <v>256</v>
      </c>
      <c r="G1218">
        <v>1</v>
      </c>
      <c r="H1218">
        <v>2</v>
      </c>
      <c r="I1218">
        <v>1</v>
      </c>
      <c r="J1218">
        <v>0</v>
      </c>
      <c r="K1218">
        <v>1</v>
      </c>
      <c r="L1218" t="b">
        <v>0</v>
      </c>
      <c r="M1218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8">
        <f>STANDARDIZE(HyperP_results[[#This Row],[Nparam]],AVERAGE(M:M),_xlfn.STDEV.S(M:M))</f>
        <v>-0.20584911738314365</v>
      </c>
      <c r="O1218">
        <f>STANDARDIZE(HyperP_results[[#This Row],[AvgOACC]],AVERAGE(P:P),_xlfn.STDEV.S(P:P))</f>
        <v>-2.0163464153110016</v>
      </c>
      <c r="P1218">
        <v>0.90786023203130362</v>
      </c>
      <c r="Q1218">
        <f>_xlfn.STDEV.S(HyperP_results[[#This Row],[OACC Fold 1]:[OACC fold 5]])</f>
        <v>3.5283497463370734E-3</v>
      </c>
      <c r="R1218">
        <v>0.90670694034461452</v>
      </c>
      <c r="S1218">
        <v>0.9069128852886662</v>
      </c>
      <c r="T1218">
        <v>0.90485343584814992</v>
      </c>
      <c r="U1218">
        <v>0.90684423697398231</v>
      </c>
      <c r="V1218">
        <v>0.91398366170110523</v>
      </c>
      <c r="W1218">
        <f>STANDARDIZE(HyperP_results[[#This Row],[AvgROCAUC]],AVERAGE(Y:Y),_xlfn.STDEV.S(Y:Y))</f>
        <v>-2.1128981293755213</v>
      </c>
      <c r="X1218">
        <f>_xlfn.STDEV.S(HyperP_results[[#This Row],[ROC_AUC Fold 1]:[ROC_AUC Fold 5]])</f>
        <v>1.1150980496199034E-3</v>
      </c>
      <c r="Y1218">
        <v>0.98028686917960106</v>
      </c>
      <c r="Z1218">
        <v>0.97942396427842737</v>
      </c>
      <c r="AA1218">
        <v>0.98057519804733351</v>
      </c>
      <c r="AB1218">
        <v>0.97956292246744348</v>
      </c>
      <c r="AC1218">
        <v>0.97975739039143139</v>
      </c>
      <c r="AD1218">
        <v>0.98211487071337</v>
      </c>
      <c r="AE1218">
        <v>0.98400713157713526</v>
      </c>
      <c r="AF1218">
        <v>0.96695259087101526</v>
      </c>
      <c r="AG1218">
        <v>0.97585501693102839</v>
      </c>
      <c r="AH1218">
        <v>0.99250349058643306</v>
      </c>
      <c r="AI1218">
        <v>0.98659279122776666</v>
      </c>
      <c r="AJ1218">
        <v>0.97322300014146212</v>
      </c>
      <c r="AK1218">
        <v>0.97305300600011868</v>
      </c>
      <c r="AL1218">
        <v>0.99188827526624157</v>
      </c>
      <c r="AM1218">
        <v>0.98541601927524192</v>
      </c>
      <c r="AN1218">
        <v>0.96857742617111908</v>
      </c>
      <c r="AO1218">
        <v>0.9723741311709142</v>
      </c>
      <c r="AP1218">
        <v>0.99232835084663706</v>
      </c>
      <c r="AQ1218">
        <v>0.9847141939255829</v>
      </c>
      <c r="AR1218">
        <v>0.97041534369785432</v>
      </c>
      <c r="AS1218">
        <v>0.97506742707776384</v>
      </c>
      <c r="AT1218">
        <v>0.99165177773011881</v>
      </c>
      <c r="AU1218">
        <v>0.98675307425331293</v>
      </c>
      <c r="AV1218">
        <v>0.97294096429891352</v>
      </c>
      <c r="AW1218">
        <v>0.97805968930077836</v>
      </c>
      <c r="AX1218">
        <v>0.9926985084138028</v>
      </c>
      <c r="AY1218">
        <v>351.5186987400055</v>
      </c>
      <c r="AZ1218">
        <f>_xlfn.STDEV.S(HyperP_results[[#This Row],[Train Time Fold 1]:[Train Time Fold 5]])</f>
        <v>49.199828001120061</v>
      </c>
      <c r="BA1218">
        <v>399.43826389312744</v>
      </c>
      <c r="BB1218">
        <v>277.45552229881287</v>
      </c>
      <c r="BC1218">
        <v>386.67796158790588</v>
      </c>
      <c r="BD1218">
        <v>329.34680318832397</v>
      </c>
      <c r="BE1218">
        <v>364.6749427318573</v>
      </c>
      <c r="BF1218" s="33"/>
      <c r="BG1218" s="33"/>
      <c r="BH1218" s="33"/>
      <c r="BI1218" s="33"/>
      <c r="BJ1218" s="33"/>
      <c r="BK1218" s="33"/>
      <c r="BL1218" s="33"/>
      <c r="BM1218" s="33"/>
      <c r="BN1218" s="33"/>
      <c r="BO1218" s="33"/>
      <c r="BP1218" s="33"/>
      <c r="BQ1218" s="33"/>
      <c r="BR1218" s="33"/>
      <c r="BS1218" s="33"/>
      <c r="BT1218" s="33"/>
      <c r="BU1218" s="33"/>
      <c r="BV1218" s="33"/>
      <c r="BW1218" s="33"/>
      <c r="BX1218" s="33"/>
      <c r="BY1218" s="33"/>
      <c r="BZ1218" s="33"/>
      <c r="CA1218" s="33"/>
      <c r="CB1218" s="33"/>
      <c r="CC1218" s="33"/>
      <c r="CD1218" s="33"/>
      <c r="CE1218" s="33"/>
      <c r="CF1218" s="33"/>
      <c r="CG1218" s="33"/>
      <c r="CH1218" s="33"/>
      <c r="CI1218" s="33"/>
      <c r="CJ1218" s="33"/>
      <c r="CK1218" s="33"/>
      <c r="CL1218" s="33"/>
      <c r="CM1218" s="33"/>
      <c r="CN1218" s="33"/>
      <c r="CO1218" s="33"/>
      <c r="CP1218" s="33"/>
      <c r="CQ1218" s="33"/>
      <c r="CR1218" s="33"/>
      <c r="CS1218" s="33"/>
      <c r="CT1218" s="33"/>
      <c r="CU1218" s="33"/>
      <c r="CV1218" s="33"/>
      <c r="CW1218" s="33"/>
      <c r="CX1218" s="33"/>
    </row>
    <row r="1219" spans="1:102" s="31" customFormat="1" x14ac:dyDescent="0.25">
      <c r="A1219" t="s">
        <v>10</v>
      </c>
      <c r="B1219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1.113700593721078E-2</v>
      </c>
      <c r="C1219">
        <v>0</v>
      </c>
      <c r="D1219">
        <v>0.9</v>
      </c>
      <c r="E1219">
        <v>0.9</v>
      </c>
      <c r="F1219">
        <v>256</v>
      </c>
      <c r="G1219">
        <v>1</v>
      </c>
      <c r="H1219">
        <v>1</v>
      </c>
      <c r="I1219">
        <v>1</v>
      </c>
      <c r="J1219">
        <v>0</v>
      </c>
      <c r="K1219">
        <v>1</v>
      </c>
      <c r="L1219" t="b">
        <v>0</v>
      </c>
      <c r="M1219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19">
        <f>STANDARDIZE(HyperP_results[[#This Row],[Nparam]],AVERAGE(M:M),_xlfn.STDEV.S(M:M))</f>
        <v>-0.20584911738314365</v>
      </c>
      <c r="O1219">
        <f>STANDARDIZE(HyperP_results[[#This Row],[AvgOACC]],AVERAGE(P:P),_xlfn.STDEV.S(P:P))</f>
        <v>-2.0037394769692649</v>
      </c>
      <c r="P1219">
        <v>0.90821720326765976</v>
      </c>
      <c r="Q1219">
        <f>_xlfn.STDEV.S(HyperP_results[[#This Row],[OACC Fold 1]:[OACC fold 5]])</f>
        <v>4.8740303425550751E-3</v>
      </c>
      <c r="R1219">
        <v>0.90856044484107912</v>
      </c>
      <c r="S1219">
        <v>0.91618040777098919</v>
      </c>
      <c r="T1219">
        <v>0.90306857966636922</v>
      </c>
      <c r="U1219">
        <v>0.90663829202993063</v>
      </c>
      <c r="V1219">
        <v>0.90663829202993063</v>
      </c>
      <c r="W1219">
        <f>STANDARDIZE(HyperP_results[[#This Row],[AvgROCAUC]],AVERAGE(Y:Y),_xlfn.STDEV.S(Y:Y))</f>
        <v>-2.134924349633176</v>
      </c>
      <c r="X1219">
        <f>_xlfn.STDEV.S(HyperP_results[[#This Row],[ROC_AUC Fold 1]:[ROC_AUC Fold 5]])</f>
        <v>9.3615714625472379E-4</v>
      </c>
      <c r="Y1219">
        <v>0.98014211554620034</v>
      </c>
      <c r="Z1219">
        <v>0.97969528791580485</v>
      </c>
      <c r="AA1219">
        <v>0.98156979277698608</v>
      </c>
      <c r="AB1219">
        <v>0.97924771326191762</v>
      </c>
      <c r="AC1219">
        <v>0.98058053054314909</v>
      </c>
      <c r="AD1219">
        <v>0.9796172532331443</v>
      </c>
      <c r="AE1219">
        <v>0.9832980342254749</v>
      </c>
      <c r="AF1219">
        <v>0.96363511464742191</v>
      </c>
      <c r="AG1219">
        <v>0.98127866393393925</v>
      </c>
      <c r="AH1219">
        <v>0.99319620746771498</v>
      </c>
      <c r="AI1219">
        <v>0.98546972985766368</v>
      </c>
      <c r="AJ1219">
        <v>0.96953931430035778</v>
      </c>
      <c r="AK1219">
        <v>0.98017034990791885</v>
      </c>
      <c r="AL1219">
        <v>0.99328965171464867</v>
      </c>
      <c r="AM1219">
        <v>0.98345799898037667</v>
      </c>
      <c r="AN1219">
        <v>0.96824948914332354</v>
      </c>
      <c r="AO1219">
        <v>0.97285755658527895</v>
      </c>
      <c r="AP1219">
        <v>0.9927843834756559</v>
      </c>
      <c r="AQ1219">
        <v>0.98566275618134636</v>
      </c>
      <c r="AR1219">
        <v>0.96716789501867517</v>
      </c>
      <c r="AS1219">
        <v>0.97845311293292914</v>
      </c>
      <c r="AT1219">
        <v>0.99232053749429583</v>
      </c>
      <c r="AU1219">
        <v>0.9858205894873856</v>
      </c>
      <c r="AV1219">
        <v>0.96777118360992553</v>
      </c>
      <c r="AW1219">
        <v>0.97534879403552521</v>
      </c>
      <c r="AX1219">
        <v>0.99174223451880472</v>
      </c>
      <c r="AY1219">
        <v>360.70861287117003</v>
      </c>
      <c r="AZ1219">
        <f>_xlfn.STDEV.S(HyperP_results[[#This Row],[Train Time Fold 1]:[Train Time Fold 5]])</f>
        <v>49.041032336588898</v>
      </c>
      <c r="BA1219">
        <v>352.74168920516968</v>
      </c>
      <c r="BB1219">
        <v>347.49406385421753</v>
      </c>
      <c r="BC1219">
        <v>353.62400984764099</v>
      </c>
      <c r="BD1219">
        <v>441.67097854614258</v>
      </c>
      <c r="BE1219">
        <v>308.01232290267944</v>
      </c>
      <c r="BF1219" s="33"/>
      <c r="BG1219" s="33"/>
      <c r="BH1219" s="33"/>
      <c r="BI1219" s="33"/>
      <c r="BJ1219" s="33"/>
      <c r="BK1219" s="33"/>
      <c r="BL1219" s="33"/>
      <c r="BM1219" s="33"/>
      <c r="BN1219" s="33"/>
      <c r="BO1219" s="33"/>
      <c r="BP1219" s="33"/>
      <c r="BQ1219" s="33"/>
      <c r="BR1219" s="33"/>
      <c r="BS1219" s="33"/>
      <c r="BT1219" s="33"/>
      <c r="BU1219" s="33"/>
      <c r="BV1219" s="33"/>
      <c r="BW1219" s="33"/>
      <c r="BX1219" s="33"/>
      <c r="BY1219" s="33"/>
      <c r="BZ1219" s="33"/>
      <c r="CA1219" s="33"/>
      <c r="CB1219" s="33"/>
      <c r="CC1219" s="33"/>
      <c r="CD1219" s="33"/>
      <c r="CE1219" s="33"/>
      <c r="CF1219" s="33"/>
      <c r="CG1219" s="33"/>
      <c r="CH1219" s="33"/>
      <c r="CI1219" s="33"/>
      <c r="CJ1219" s="33"/>
      <c r="CK1219" s="33"/>
      <c r="CL1219" s="33"/>
      <c r="CM1219" s="33"/>
      <c r="CN1219" s="33"/>
      <c r="CO1219" s="33"/>
      <c r="CP1219" s="33"/>
      <c r="CQ1219" s="33"/>
      <c r="CR1219" s="33"/>
      <c r="CS1219" s="33"/>
      <c r="CT1219" s="33"/>
      <c r="CU1219" s="33"/>
      <c r="CV1219" s="33"/>
      <c r="CW1219" s="33"/>
      <c r="CX1219" s="33"/>
    </row>
    <row r="1220" spans="1:102" s="31" customFormat="1" x14ac:dyDescent="0.25">
      <c r="A1220" t="s">
        <v>7</v>
      </c>
      <c r="B1220" s="5">
        <f>( (HyperP_results[[#This Row],[Standardized Avg. OACC]]-MIN(O:O)) / (MAX(O:O)-MIN(O:O)) +(HyperP_results[[#This Row],[Standadized ROC_AUC]]-MIN(W:W)) / (MAX(W:W)-MIN(W:W)))/(2*(1+(HyperP_results[[#This Row],[Standardized Nparam]]-MIN(N:N))/(MAX(N:N)-MIN(N:N))))</f>
        <v>0</v>
      </c>
      <c r="C1220">
        <v>0</v>
      </c>
      <c r="D1220">
        <v>0.85</v>
      </c>
      <c r="E1220">
        <v>0.999</v>
      </c>
      <c r="F1220">
        <v>256</v>
      </c>
      <c r="G1220">
        <v>1</v>
      </c>
      <c r="H1220">
        <v>1</v>
      </c>
      <c r="I1220">
        <v>1</v>
      </c>
      <c r="J1220">
        <v>0</v>
      </c>
      <c r="K1220">
        <v>1</v>
      </c>
      <c r="L1220" t="b">
        <v>0</v>
      </c>
      <c r="M1220">
        <f>IF(HyperP_results[[#This Row],[EmbedDim]]=128,IF(HyperP_results[[#This Row],[Psize]]=1,IF(HyperP_results[[#This Row],[Nblocks]]=1,199300,397572+(HyperP_results[[#This Row],[Nblocks]]-2)*199650),IF(HyperP_results[[#This Row],[Psize]]=3,IF(HyperP_results[[#This Row],[Nblocks]]=1,199300+1024,1024+397572+(HyperP_results[[#This Row],[Nblocks]]-2)*199650),IF(HyperP_results[[#This Row],[Nblocks]]=1, 199300+6144, 6144+397572+(HyperP_results[[#This Row],[Nblocks]]-2)*199650))),
IF(HyperP_results[[#This Row],[EmbedDim]]=64,IF(HyperP_results[[#This Row],[Psize]]=1,IF(HyperP_results[[#This Row],[Nblocks]]=1,50500,100484+(HyperP_results[[#This Row],[Nblocks]]-2)*51362),IF(HyperP_results[[#This Row],[Psize]]=3,IF(HyperP_results[[#This Row],[Nblocks]]=1,50500+512,512+100484+(HyperP_results[[#This Row],[Nblocks]]-2)*51362),IF(HyperP_results[[#This Row],[Nblocks]]=1, 50500+3072, 3072+100484+(HyperP_results[[#This Row],[Nblocks]]-2)*51362))),
IF(HyperP_results[[#This Row],[Psize]]=1,IF(HyperP_results[[#This Row],[Nblocks]]=1,791812,1581572+(HyperP_results[[#This Row],[Nblocks]]-2)*791138),IF(HyperP_results[[#This Row],[Psize]]=3,IF(HyperP_results[[#This Row],[Nblocks]]=1,793860+2048,2048+1581572+(HyperP_results[[#This Row],[Nblocks]]-2)*789760),IF(HyperP_results[[#This Row],[Nblocks]]=1, 791812+12288, 12288+1581572+(HyperP_results[[#This Row],[Nblocks]]-2)*791138)))))</f>
        <v>791812</v>
      </c>
      <c r="N1220">
        <f>STANDARDIZE(HyperP_results[[#This Row],[Nparam]],AVERAGE(M:M),_xlfn.STDEV.S(M:M))</f>
        <v>-0.20584911738314365</v>
      </c>
      <c r="O1220">
        <f>STANDARDIZE(HyperP_results[[#This Row],[AvgOACC]],AVERAGE(P:P),_xlfn.STDEV.S(P:P))</f>
        <v>-2.0357417050675259</v>
      </c>
      <c r="P1220">
        <v>0.90731104551383246</v>
      </c>
      <c r="Q1220">
        <f>_xlfn.STDEV.S(HyperP_results[[#This Row],[OACC Fold 1]:[OACC fold 5]])</f>
        <v>5.1660764578283242E-3</v>
      </c>
      <c r="R1220">
        <v>0.89943021898812381</v>
      </c>
      <c r="S1220">
        <v>0.90821720326765976</v>
      </c>
      <c r="T1220">
        <v>0.90643234708587905</v>
      </c>
      <c r="U1220">
        <v>0.9087663897851308</v>
      </c>
      <c r="V1220">
        <v>0.91370906844236977</v>
      </c>
      <c r="W1220">
        <f>STANDARDIZE(HyperP_results[[#This Row],[AvgROCAUC]],AVERAGE(Y:Y),_xlfn.STDEV.S(Y:Y))</f>
        <v>-2.1836553341617102</v>
      </c>
      <c r="X1220">
        <f>_xlfn.STDEV.S(HyperP_results[[#This Row],[ROC_AUC Fold 1]:[ROC_AUC Fold 5]])</f>
        <v>1.3552452171711447E-3</v>
      </c>
      <c r="Y1220">
        <v>0.97982186145869987</v>
      </c>
      <c r="Z1220">
        <v>0.97848093066862551</v>
      </c>
      <c r="AA1220">
        <v>0.98009098680740203</v>
      </c>
      <c r="AB1220">
        <v>0.97834162135897618</v>
      </c>
      <c r="AC1220">
        <v>0.9809781854764692</v>
      </c>
      <c r="AD1220">
        <v>0.98121758298202655</v>
      </c>
      <c r="AE1220">
        <v>0.98355147410424659</v>
      </c>
      <c r="AF1220">
        <v>0.96683980986281126</v>
      </c>
      <c r="AG1220">
        <v>0.97675310402186188</v>
      </c>
      <c r="AH1220">
        <v>0.99025384834892083</v>
      </c>
      <c r="AI1220">
        <v>0.98472190957757388</v>
      </c>
      <c r="AJ1220">
        <v>0.96719633560783969</v>
      </c>
      <c r="AK1220">
        <v>0.98021193488979996</v>
      </c>
      <c r="AL1220">
        <v>0.99266087793010038</v>
      </c>
      <c r="AM1220">
        <v>0.98453753442868575</v>
      </c>
      <c r="AN1220">
        <v>0.963121221345551</v>
      </c>
      <c r="AO1220">
        <v>0.97704397611833904</v>
      </c>
      <c r="AP1220">
        <v>0.99274535980229006</v>
      </c>
      <c r="AQ1220">
        <v>0.98596925081212061</v>
      </c>
      <c r="AR1220">
        <v>0.96893265579554766</v>
      </c>
      <c r="AS1220">
        <v>0.97981539238400761</v>
      </c>
      <c r="AT1220">
        <v>0.99178222049843323</v>
      </c>
      <c r="AU1220">
        <v>0.98724776328071062</v>
      </c>
      <c r="AV1220">
        <v>0.97020063206246854</v>
      </c>
      <c r="AW1220">
        <v>0.97885099209885351</v>
      </c>
      <c r="AX1220">
        <v>0.99241600689321519</v>
      </c>
      <c r="AY1220">
        <v>353.95720686912534</v>
      </c>
      <c r="AZ1220">
        <f>_xlfn.STDEV.S(HyperP_results[[#This Row],[Train Time Fold 1]:[Train Time Fold 5]])</f>
        <v>27.828008793012387</v>
      </c>
      <c r="BA1220">
        <v>309.41179966926575</v>
      </c>
      <c r="BB1220">
        <v>372.3406937122345</v>
      </c>
      <c r="BC1220">
        <v>372.17089200019836</v>
      </c>
      <c r="BD1220">
        <v>372.28438782691956</v>
      </c>
      <c r="BE1220">
        <v>343.57826113700867</v>
      </c>
      <c r="BF1220" s="33"/>
      <c r="BG1220" s="33"/>
      <c r="BH1220" s="33"/>
      <c r="BI1220" s="33"/>
      <c r="BJ1220" s="33"/>
      <c r="BK1220" s="33"/>
      <c r="BL1220" s="33"/>
      <c r="BM1220" s="33"/>
      <c r="BN1220" s="33"/>
      <c r="BO1220" s="33"/>
      <c r="BP1220" s="33"/>
      <c r="BQ1220" s="33"/>
      <c r="BR1220" s="33"/>
      <c r="BS1220" s="33"/>
      <c r="BT1220" s="33"/>
      <c r="BU1220" s="33"/>
      <c r="BV1220" s="33"/>
      <c r="BW1220" s="33"/>
      <c r="BX1220" s="33"/>
      <c r="BY1220" s="33"/>
      <c r="BZ1220" s="33"/>
      <c r="CA1220" s="33"/>
      <c r="CB1220" s="33"/>
      <c r="CC1220" s="33"/>
      <c r="CD1220" s="33"/>
      <c r="CE1220" s="33"/>
      <c r="CF1220" s="33"/>
      <c r="CG1220" s="33"/>
      <c r="CH1220" s="33"/>
      <c r="CI1220" s="33"/>
      <c r="CJ1220" s="33"/>
      <c r="CK1220" s="33"/>
      <c r="CL1220" s="33"/>
      <c r="CM1220" s="33"/>
      <c r="CN1220" s="33"/>
      <c r="CO1220" s="33"/>
      <c r="CP1220" s="33"/>
      <c r="CQ1220" s="33"/>
      <c r="CR1220" s="33"/>
      <c r="CS1220" s="33"/>
      <c r="CT1220" s="33"/>
      <c r="CU1220" s="33"/>
      <c r="CV1220" s="33"/>
      <c r="CW1220" s="33"/>
      <c r="CX1220" s="33"/>
    </row>
    <row r="1221" spans="1:102" x14ac:dyDescent="0.25">
      <c r="C1221" s="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00E7-017A-4196-B4A9-830D9CE086FA}">
  <sheetPr>
    <tabColor theme="7" tint="0.59999389629810485"/>
  </sheetPr>
  <dimension ref="A1:N91"/>
  <sheetViews>
    <sheetView topLeftCell="A16" zoomScale="85" zoomScaleNormal="85" workbookViewId="0">
      <selection activeCell="AH16" sqref="AH16"/>
    </sheetView>
  </sheetViews>
  <sheetFormatPr defaultRowHeight="15" x14ac:dyDescent="0.25"/>
  <cols>
    <col min="1" max="1" width="11.42578125" customWidth="1"/>
    <col min="2" max="2" width="12.28515625" customWidth="1"/>
    <col min="4" max="4" width="13.85546875" customWidth="1"/>
    <col min="5" max="6" width="13" customWidth="1"/>
    <col min="7" max="7" width="13.140625" customWidth="1"/>
    <col min="8" max="8" width="13.42578125" customWidth="1"/>
    <col min="9" max="9" width="14.28515625" customWidth="1"/>
    <col min="10" max="12" width="10.85546875" bestFit="1" customWidth="1"/>
    <col min="13" max="13" width="11.7109375" bestFit="1" customWidth="1"/>
  </cols>
  <sheetData>
    <row r="1" spans="1:14" x14ac:dyDescent="0.25">
      <c r="A1" s="6" t="s">
        <v>18</v>
      </c>
      <c r="B1" s="6" t="s">
        <v>65</v>
      </c>
      <c r="C1" s="6" t="s">
        <v>61</v>
      </c>
      <c r="D1" s="6" t="s">
        <v>104</v>
      </c>
      <c r="E1" s="6" t="s">
        <v>90</v>
      </c>
      <c r="F1" s="6" t="s">
        <v>108</v>
      </c>
      <c r="I1" s="6"/>
      <c r="J1" s="6">
        <v>1</v>
      </c>
      <c r="K1" s="6">
        <v>2</v>
      </c>
      <c r="L1" s="6">
        <v>4</v>
      </c>
      <c r="M1" s="6">
        <v>8</v>
      </c>
      <c r="N1" s="6">
        <v>16</v>
      </c>
    </row>
    <row r="2" spans="1:14" x14ac:dyDescent="0.25">
      <c r="A2" s="7">
        <v>16</v>
      </c>
      <c r="B2" s="8">
        <v>0.92764352460957233</v>
      </c>
      <c r="C2" s="8">
        <v>0.96554526408527175</v>
      </c>
      <c r="D2" s="15">
        <v>1.8607365981609509E-3</v>
      </c>
      <c r="E2" s="9">
        <f>2468.12457852364/60</f>
        <v>41.135409642060672</v>
      </c>
      <c r="F2" s="21">
        <f>756.766725206796/60</f>
        <v>12.6127787534466</v>
      </c>
      <c r="I2" s="6" t="s">
        <v>65</v>
      </c>
      <c r="J2" s="8">
        <v>0.90923648221549602</v>
      </c>
      <c r="K2" s="11">
        <v>0.90848107447989745</v>
      </c>
      <c r="L2" s="8">
        <v>0.90610425932817329</v>
      </c>
      <c r="M2" s="11">
        <v>0.91002327025242968</v>
      </c>
      <c r="N2" s="13">
        <v>0.92764352460957233</v>
      </c>
    </row>
    <row r="3" spans="1:14" x14ac:dyDescent="0.25">
      <c r="A3" s="10">
        <v>8</v>
      </c>
      <c r="B3" s="11">
        <v>0.91002327025242968</v>
      </c>
      <c r="C3" s="11">
        <v>0.88557996073711909</v>
      </c>
      <c r="D3" s="11">
        <v>1.6095065494064686E-3</v>
      </c>
      <c r="E3" s="12">
        <f>1207.70899481773/60</f>
        <v>20.128483246962166</v>
      </c>
      <c r="F3" s="23">
        <f>134.706018683835/60</f>
        <v>2.2451003113972501</v>
      </c>
      <c r="I3" s="6" t="s">
        <v>61</v>
      </c>
      <c r="J3" s="8">
        <v>0.88945706635400801</v>
      </c>
      <c r="K3" s="11">
        <v>0.88606459893923306</v>
      </c>
      <c r="L3" s="8">
        <v>0.86910226186538231</v>
      </c>
      <c r="M3" s="11">
        <v>0.88557996073711909</v>
      </c>
      <c r="N3" s="13">
        <v>0.96554526408527175</v>
      </c>
    </row>
    <row r="4" spans="1:14" x14ac:dyDescent="0.25">
      <c r="A4" s="7">
        <v>1</v>
      </c>
      <c r="B4" s="8">
        <v>0.90923648221549602</v>
      </c>
      <c r="C4" s="8">
        <v>0.88945706635400801</v>
      </c>
      <c r="D4" s="8">
        <v>1.8139269864742035E-3</v>
      </c>
      <c r="E4" s="9">
        <f>1257.35657982826/60</f>
        <v>20.955942997137665</v>
      </c>
      <c r="F4" s="9">
        <f>465.345596208735/60</f>
        <v>7.7557599368122503</v>
      </c>
      <c r="I4" s="6" t="s">
        <v>104</v>
      </c>
      <c r="J4" s="8">
        <v>1.8139269864742035E-3</v>
      </c>
      <c r="K4" s="11">
        <v>2.5160333138959279E-3</v>
      </c>
      <c r="L4" s="8">
        <v>1.9852304512079783E-3</v>
      </c>
      <c r="M4" s="11">
        <v>1.6095065494064686E-3</v>
      </c>
      <c r="N4" s="15">
        <v>1.8607365981609509E-3</v>
      </c>
    </row>
    <row r="5" spans="1:14" x14ac:dyDescent="0.25">
      <c r="A5" s="10">
        <v>2</v>
      </c>
      <c r="B5" s="11">
        <v>0.90848107447989745</v>
      </c>
      <c r="C5" s="11">
        <v>0.88606459893923306</v>
      </c>
      <c r="D5" s="11">
        <v>2.5160333138959279E-3</v>
      </c>
      <c r="E5" s="12">
        <f>1492.49326305389/60</f>
        <v>24.874887717564832</v>
      </c>
      <c r="F5" s="23">
        <f>115.985274808011/60</f>
        <v>1.9330879134668499</v>
      </c>
      <c r="I5" s="6" t="s">
        <v>90</v>
      </c>
      <c r="J5" s="9">
        <f>1257.35657982826/60</f>
        <v>20.955942997137665</v>
      </c>
      <c r="K5" s="12">
        <f>1492.49326305389/60</f>
        <v>24.874887717564832</v>
      </c>
      <c r="L5" s="14">
        <f>995.652093744278/60</f>
        <v>16.594201562404631</v>
      </c>
      <c r="M5" s="12">
        <f>1207.70899481773/60</f>
        <v>20.128483246962166</v>
      </c>
      <c r="N5" s="9">
        <f>2468.12457852364/60</f>
        <v>41.135409642060672</v>
      </c>
    </row>
    <row r="6" spans="1:14" x14ac:dyDescent="0.25">
      <c r="A6" s="7">
        <v>4</v>
      </c>
      <c r="B6" s="8">
        <v>0.90610425932817329</v>
      </c>
      <c r="C6" s="8">
        <v>0.86910226186538231</v>
      </c>
      <c r="D6" s="8">
        <v>1.9852304512079783E-3</v>
      </c>
      <c r="E6" s="9">
        <f>995.652093744278/60</f>
        <v>16.594201562404631</v>
      </c>
      <c r="F6" s="9">
        <f>29.6318261714566/60</f>
        <v>0.49386376952427663</v>
      </c>
      <c r="I6" s="6" t="s">
        <v>108</v>
      </c>
      <c r="J6" s="9">
        <f>465.345596208735/60</f>
        <v>7.7557599368122503</v>
      </c>
      <c r="K6" s="23">
        <f>115.985274808011/60</f>
        <v>1.9330879134668499</v>
      </c>
      <c r="L6" s="9">
        <f>29.6318261714566/60</f>
        <v>0.49386376952427663</v>
      </c>
      <c r="M6" s="23">
        <f>134.706018683835/60</f>
        <v>2.2451003113972501</v>
      </c>
      <c r="N6" s="21">
        <f>756.766725206796/60</f>
        <v>12.6127787534466</v>
      </c>
    </row>
    <row r="20" spans="1:13" x14ac:dyDescent="0.25">
      <c r="A20" s="6" t="s">
        <v>19</v>
      </c>
      <c r="B20" s="6" t="s">
        <v>65</v>
      </c>
      <c r="C20" s="6" t="s">
        <v>61</v>
      </c>
      <c r="D20" s="6" t="s">
        <v>104</v>
      </c>
      <c r="E20" s="6" t="s">
        <v>66</v>
      </c>
      <c r="F20" s="6" t="s">
        <v>90</v>
      </c>
      <c r="G20" s="6" t="s">
        <v>108</v>
      </c>
      <c r="I20" s="6"/>
      <c r="J20" s="6">
        <v>1</v>
      </c>
      <c r="K20" s="6">
        <v>3</v>
      </c>
      <c r="L20" s="6">
        <v>5</v>
      </c>
      <c r="M20" s="6">
        <v>7</v>
      </c>
    </row>
    <row r="21" spans="1:13" x14ac:dyDescent="0.25">
      <c r="A21" s="7">
        <v>7</v>
      </c>
      <c r="B21" s="8">
        <v>0.92764352460957233</v>
      </c>
      <c r="C21" s="8">
        <v>0.99184458021555566</v>
      </c>
      <c r="D21" s="15">
        <v>1.8607365981609509E-3</v>
      </c>
      <c r="E21" s="15">
        <v>257642</v>
      </c>
      <c r="F21" s="9">
        <f>2468.12457852364/60</f>
        <v>41.135409642060672</v>
      </c>
      <c r="G21" s="21">
        <f>756.766725206796/60</f>
        <v>12.6127787534466</v>
      </c>
      <c r="I21" s="6" t="s">
        <v>65</v>
      </c>
      <c r="J21" s="8">
        <v>0.14382647996690814</v>
      </c>
      <c r="K21" s="11">
        <v>0.78489725845878144</v>
      </c>
      <c r="L21" s="8">
        <v>0.86660842253182169</v>
      </c>
      <c r="M21" s="16">
        <v>0.92764352460957233</v>
      </c>
    </row>
    <row r="22" spans="1:13" x14ac:dyDescent="0.25">
      <c r="A22" s="10">
        <v>5</v>
      </c>
      <c r="B22" s="11">
        <v>0.86660842253182169</v>
      </c>
      <c r="C22" s="11">
        <v>0.98452666987025472</v>
      </c>
      <c r="D22" s="11">
        <v>2.2651863498197792E-3</v>
      </c>
      <c r="E22" s="11">
        <v>257642</v>
      </c>
      <c r="F22" s="12">
        <f>1443.75885925293/60</f>
        <v>24.0626476542155</v>
      </c>
      <c r="G22" s="12">
        <f>267.897328784341/60</f>
        <v>4.4649554797390172</v>
      </c>
      <c r="I22" s="6" t="s">
        <v>61</v>
      </c>
      <c r="J22" s="8">
        <v>0.91862428777373517</v>
      </c>
      <c r="K22" s="11">
        <v>0.97545136266904642</v>
      </c>
      <c r="L22" s="8">
        <v>0.98452666987025472</v>
      </c>
      <c r="M22" s="16">
        <v>0.99184458021555566</v>
      </c>
    </row>
    <row r="23" spans="1:13" x14ac:dyDescent="0.25">
      <c r="A23" s="7">
        <v>3</v>
      </c>
      <c r="B23" s="8">
        <v>0.78489725845878144</v>
      </c>
      <c r="C23" s="8">
        <v>0.97545136266904642</v>
      </c>
      <c r="D23" s="8">
        <v>2.1239970500414257E-3</v>
      </c>
      <c r="E23" s="8">
        <v>255082</v>
      </c>
      <c r="F23" s="9">
        <f>1226.18275179863/60</f>
        <v>20.436379196643834</v>
      </c>
      <c r="G23" s="9">
        <f>113.297837968717/60</f>
        <v>1.8882972994786167</v>
      </c>
      <c r="I23" s="6" t="s">
        <v>104</v>
      </c>
      <c r="J23" s="15">
        <v>1.1935729103123365E-3</v>
      </c>
      <c r="K23" s="18">
        <v>2.1239970500414257E-3</v>
      </c>
      <c r="L23" s="15">
        <v>2.2651863498197792E-3</v>
      </c>
      <c r="M23" s="22">
        <v>1.8607365981609509E-3</v>
      </c>
    </row>
    <row r="24" spans="1:13" x14ac:dyDescent="0.25">
      <c r="A24" s="10">
        <v>1</v>
      </c>
      <c r="B24" s="11">
        <v>0.14382647996690814</v>
      </c>
      <c r="C24" s="11">
        <v>0.91862428777373517</v>
      </c>
      <c r="D24" s="11">
        <v>1.1935729103123365E-3</v>
      </c>
      <c r="E24" s="11">
        <v>254570</v>
      </c>
      <c r="F24" s="12">
        <f>960.965178394318/60</f>
        <v>16.016086306571967</v>
      </c>
      <c r="G24" s="12">
        <f>69.8198661775797/60</f>
        <v>1.1636644362929949</v>
      </c>
      <c r="I24" s="6" t="s">
        <v>66</v>
      </c>
      <c r="J24" s="17">
        <v>254570</v>
      </c>
      <c r="K24" s="18">
        <v>255082</v>
      </c>
      <c r="L24" s="15">
        <v>257642</v>
      </c>
      <c r="M24" s="22">
        <v>257642</v>
      </c>
    </row>
    <row r="25" spans="1:13" x14ac:dyDescent="0.25">
      <c r="I25" s="6" t="s">
        <v>90</v>
      </c>
      <c r="J25" s="14">
        <f>960.965178394318/60</f>
        <v>16.016086306571967</v>
      </c>
      <c r="K25" s="12">
        <f>1226.18275179863/60</f>
        <v>20.436379196643834</v>
      </c>
      <c r="L25" s="9">
        <f>1443.75885925293/60</f>
        <v>24.0626476542155</v>
      </c>
      <c r="M25" s="12">
        <f>2468.12457852364/60</f>
        <v>41.135409642060672</v>
      </c>
    </row>
    <row r="26" spans="1:13" x14ac:dyDescent="0.25">
      <c r="I26" s="6" t="s">
        <v>108</v>
      </c>
      <c r="J26" s="21">
        <f>69.8198661775797/60</f>
        <v>1.1636644362929949</v>
      </c>
      <c r="K26" s="24">
        <f>113.297837968717/60</f>
        <v>1.8882972994786167</v>
      </c>
      <c r="L26" s="21">
        <f>267.897328784341/60</f>
        <v>4.4649554797390172</v>
      </c>
      <c r="M26" s="23">
        <f>756.766725206796/60</f>
        <v>12.6127787534466</v>
      </c>
    </row>
    <row r="38" spans="1:14" x14ac:dyDescent="0.25">
      <c r="A38" s="6" t="s">
        <v>16</v>
      </c>
      <c r="B38" s="6" t="s">
        <v>65</v>
      </c>
      <c r="C38" s="6" t="s">
        <v>22</v>
      </c>
      <c r="D38" s="6" t="s">
        <v>104</v>
      </c>
      <c r="E38" s="6" t="s">
        <v>66</v>
      </c>
      <c r="F38" s="6" t="s">
        <v>90</v>
      </c>
      <c r="G38" s="6" t="s">
        <v>108</v>
      </c>
      <c r="I38" s="6"/>
      <c r="J38" s="6">
        <v>1</v>
      </c>
      <c r="K38" s="6">
        <v>2</v>
      </c>
      <c r="L38" s="6">
        <v>3</v>
      </c>
      <c r="M38" s="6">
        <v>4</v>
      </c>
      <c r="N38" s="6">
        <v>5</v>
      </c>
    </row>
    <row r="39" spans="1:14" x14ac:dyDescent="0.25">
      <c r="A39" s="7">
        <v>5</v>
      </c>
      <c r="B39" s="8">
        <v>0.92764352460957233</v>
      </c>
      <c r="C39" s="8">
        <v>0.96554526408527175</v>
      </c>
      <c r="D39" s="15">
        <v>1.8607365981609509E-3</v>
      </c>
      <c r="E39" s="15">
        <v>257642</v>
      </c>
      <c r="F39" s="9">
        <f>2468.12457852364/60</f>
        <v>41.135409642060672</v>
      </c>
      <c r="G39" s="21">
        <f>756.766725206796/60</f>
        <v>12.6127787534466</v>
      </c>
      <c r="I39" s="6" t="s">
        <v>65</v>
      </c>
      <c r="J39" s="8">
        <v>0.88442448775925397</v>
      </c>
      <c r="K39" s="18">
        <v>0.91611018023840329</v>
      </c>
      <c r="L39" s="8">
        <v>0.90491429273400925</v>
      </c>
      <c r="M39" s="18">
        <v>0.90205129145662233</v>
      </c>
      <c r="N39" s="13">
        <v>0.92764352460957233</v>
      </c>
    </row>
    <row r="40" spans="1:14" x14ac:dyDescent="0.25">
      <c r="A40" s="10">
        <v>2</v>
      </c>
      <c r="B40" s="11">
        <v>0.91611018023840329</v>
      </c>
      <c r="C40" s="11">
        <v>0.75230445515687505</v>
      </c>
      <c r="D40" s="22">
        <v>2.2076597846729037E-3</v>
      </c>
      <c r="E40" s="11">
        <v>103556</v>
      </c>
      <c r="F40" s="12">
        <f>795.664121580124/60</f>
        <v>13.261068693002066</v>
      </c>
      <c r="G40" s="23">
        <f>134.706018683835/60</f>
        <v>2.2451003113972501</v>
      </c>
      <c r="I40" s="6" t="s">
        <v>22</v>
      </c>
      <c r="J40" s="15">
        <v>0.59576631587534845</v>
      </c>
      <c r="K40" s="11">
        <v>0.75230445515687505</v>
      </c>
      <c r="L40" s="15">
        <v>0.74551952032733704</v>
      </c>
      <c r="M40" s="11">
        <v>0.82742337648392239</v>
      </c>
      <c r="N40" s="17">
        <v>0.96554526408527175</v>
      </c>
    </row>
    <row r="41" spans="1:14" x14ac:dyDescent="0.25">
      <c r="A41" s="7">
        <v>3</v>
      </c>
      <c r="B41" s="8">
        <v>0.90491429273400925</v>
      </c>
      <c r="C41" s="8">
        <v>0.74551952032733704</v>
      </c>
      <c r="D41" s="8">
        <v>2.2992574249101837E-3</v>
      </c>
      <c r="E41" s="8">
        <v>154918</v>
      </c>
      <c r="F41" s="9">
        <f>1143.76015706062/60</f>
        <v>19.062669284343666</v>
      </c>
      <c r="G41" s="9">
        <f>465.345596208735/60</f>
        <v>7.7557599368122503</v>
      </c>
      <c r="I41" s="6" t="s">
        <v>104</v>
      </c>
      <c r="J41" s="8">
        <v>1.4182150349273572E-3</v>
      </c>
      <c r="K41" s="22">
        <v>2.2076597846729037E-3</v>
      </c>
      <c r="L41" s="8">
        <v>2.2992574249101837E-3</v>
      </c>
      <c r="M41" s="22">
        <v>1.7605315027989287E-3</v>
      </c>
      <c r="N41" s="15">
        <v>1.8607365981609509E-3</v>
      </c>
    </row>
    <row r="42" spans="1:14" x14ac:dyDescent="0.25">
      <c r="A42" s="10">
        <v>4</v>
      </c>
      <c r="B42" s="11">
        <v>0.90205129145662233</v>
      </c>
      <c r="C42" s="11">
        <v>0.82742337648392239</v>
      </c>
      <c r="D42" s="22">
        <v>1.7605315027989287E-3</v>
      </c>
      <c r="E42" s="11">
        <v>206280</v>
      </c>
      <c r="F42" s="12">
        <f>1214.59877986908/60</f>
        <v>20.243312997818002</v>
      </c>
      <c r="G42" s="23">
        <f>115.985274808011/60</f>
        <v>1.9330879134668499</v>
      </c>
      <c r="I42" s="6" t="s">
        <v>66</v>
      </c>
      <c r="J42" s="13">
        <v>53572</v>
      </c>
      <c r="K42" s="11">
        <v>103556</v>
      </c>
      <c r="L42" s="8">
        <v>154918</v>
      </c>
      <c r="M42" s="11">
        <v>206280</v>
      </c>
      <c r="N42" s="15">
        <v>257642</v>
      </c>
    </row>
    <row r="43" spans="1:14" x14ac:dyDescent="0.25">
      <c r="A43" s="7">
        <v>1</v>
      </c>
      <c r="B43" s="8">
        <v>0.88442448775925397</v>
      </c>
      <c r="C43" s="8">
        <v>0.59576631587534845</v>
      </c>
      <c r="D43" s="8">
        <v>1.4182150349273572E-3</v>
      </c>
      <c r="E43" s="8">
        <v>53572</v>
      </c>
      <c r="F43" s="9">
        <f>500.6288230896/60</f>
        <v>8.3438137181599998</v>
      </c>
      <c r="G43" s="9">
        <f>29.6318261714566/60</f>
        <v>0.49386376952427663</v>
      </c>
      <c r="I43" s="6" t="s">
        <v>90</v>
      </c>
      <c r="J43" s="14">
        <f>500.6288230896/60</f>
        <v>8.3438137181599998</v>
      </c>
      <c r="K43" s="12">
        <f>795.664121580124/60</f>
        <v>13.261068693002066</v>
      </c>
      <c r="L43" s="9">
        <f>1143.76015706062/60</f>
        <v>19.062669284343666</v>
      </c>
      <c r="M43" s="12">
        <f>1214.59877986908/60</f>
        <v>20.243312997818002</v>
      </c>
      <c r="N43" s="9">
        <f>2468.12457852364/60</f>
        <v>41.135409642060672</v>
      </c>
    </row>
    <row r="44" spans="1:14" x14ac:dyDescent="0.25">
      <c r="I44" s="6" t="s">
        <v>108</v>
      </c>
      <c r="J44" s="9">
        <f>29.6318261714566/60</f>
        <v>0.49386376952427663</v>
      </c>
      <c r="K44" s="23">
        <f>134.706018683835/60</f>
        <v>2.2451003113972501</v>
      </c>
      <c r="L44" s="9">
        <f>465.345596208735/60</f>
        <v>7.7557599368122503</v>
      </c>
      <c r="M44" s="23">
        <f>115.985274808011/60</f>
        <v>1.9330879134668499</v>
      </c>
      <c r="N44" s="21">
        <f>756.766725206796/60</f>
        <v>12.6127787534466</v>
      </c>
    </row>
    <row r="55" spans="1:12" x14ac:dyDescent="0.25">
      <c r="A55" s="6" t="s">
        <v>17</v>
      </c>
      <c r="B55" s="6" t="s">
        <v>65</v>
      </c>
      <c r="C55" s="6" t="s">
        <v>22</v>
      </c>
      <c r="D55" s="6" t="s">
        <v>104</v>
      </c>
      <c r="E55" s="6" t="s">
        <v>58</v>
      </c>
      <c r="F55" s="6" t="s">
        <v>90</v>
      </c>
      <c r="G55" s="6" t="s">
        <v>107</v>
      </c>
      <c r="I55" s="6"/>
      <c r="J55" s="6">
        <v>64</v>
      </c>
      <c r="K55" s="6">
        <v>128</v>
      </c>
      <c r="L55" s="6">
        <v>256</v>
      </c>
    </row>
    <row r="56" spans="1:12" x14ac:dyDescent="0.25">
      <c r="A56" s="7">
        <v>64</v>
      </c>
      <c r="B56" s="15">
        <v>0.92581409371770851</v>
      </c>
      <c r="C56" s="15">
        <v>0.99184458021555566</v>
      </c>
      <c r="D56" s="15">
        <v>1.8607365981609509E-3</v>
      </c>
      <c r="E56" s="15">
        <v>257642</v>
      </c>
      <c r="F56" s="21">
        <f>2468.12457852364/60</f>
        <v>41.135409642060672</v>
      </c>
      <c r="G56" s="21">
        <f>756.766725206796/60</f>
        <v>12.6127787534466</v>
      </c>
      <c r="I56" s="6" t="s">
        <v>65</v>
      </c>
      <c r="J56" s="17">
        <v>0.92581409371770851</v>
      </c>
      <c r="K56" s="11">
        <v>0.78101578238723968</v>
      </c>
      <c r="L56" s="8">
        <v>0.49337951534654828</v>
      </c>
    </row>
    <row r="57" spans="1:12" x14ac:dyDescent="0.25">
      <c r="A57" s="10">
        <v>128</v>
      </c>
      <c r="B57" s="11">
        <v>0.78101578238723968</v>
      </c>
      <c r="C57" s="11">
        <v>0.9916935539232512</v>
      </c>
      <c r="D57" s="11">
        <v>3.1548363542462034E-3</v>
      </c>
      <c r="E57" s="11">
        <v>1002666</v>
      </c>
      <c r="F57" s="12">
        <f>2168.45123062134/60</f>
        <v>36.140853843689001</v>
      </c>
      <c r="G57" s="12">
        <f>695.758063375808/60</f>
        <v>11.595967722930133</v>
      </c>
      <c r="I57" s="6" t="s">
        <v>22</v>
      </c>
      <c r="J57" s="17">
        <v>0.99184458021555566</v>
      </c>
      <c r="K57" s="11">
        <v>0.9916935539232512</v>
      </c>
      <c r="L57" s="8">
        <v>0.99305279055399187</v>
      </c>
    </row>
    <row r="58" spans="1:12" x14ac:dyDescent="0.25">
      <c r="A58" s="7">
        <v>256</v>
      </c>
      <c r="B58" s="8">
        <v>0.49337951534654828</v>
      </c>
      <c r="C58" s="8">
        <v>0.99305279055399187</v>
      </c>
      <c r="D58" s="8">
        <v>2.4195000879356663E-3</v>
      </c>
      <c r="E58" s="8">
        <v>3967274</v>
      </c>
      <c r="F58" s="9">
        <f>3330.521971035/60</f>
        <v>55.508699517250001</v>
      </c>
      <c r="G58" s="9">
        <f>815.887191199168/60</f>
        <v>13.598119853319467</v>
      </c>
      <c r="I58" s="6" t="s">
        <v>104</v>
      </c>
      <c r="J58" s="15">
        <v>1.8607365981609509E-3</v>
      </c>
      <c r="K58" s="11">
        <v>3.1548363542462034E-3</v>
      </c>
      <c r="L58" s="8">
        <v>2.4195000879356663E-3</v>
      </c>
    </row>
    <row r="59" spans="1:12" x14ac:dyDescent="0.25">
      <c r="I59" s="6" t="s">
        <v>58</v>
      </c>
      <c r="J59" s="17">
        <v>257642</v>
      </c>
      <c r="K59" s="11">
        <v>1002666</v>
      </c>
      <c r="L59" s="8">
        <v>3967274</v>
      </c>
    </row>
    <row r="60" spans="1:12" x14ac:dyDescent="0.25">
      <c r="I60" s="6" t="s">
        <v>90</v>
      </c>
      <c r="J60" s="21">
        <f>2468.12457852364/60</f>
        <v>41.135409642060672</v>
      </c>
      <c r="K60" s="20">
        <f>2168.45123062134/60</f>
        <v>36.140853843689001</v>
      </c>
      <c r="L60" s="9">
        <f>3330.521971035/60</f>
        <v>55.508699517250001</v>
      </c>
    </row>
    <row r="61" spans="1:12" x14ac:dyDescent="0.25">
      <c r="I61" s="6" t="s">
        <v>108</v>
      </c>
      <c r="J61" s="21">
        <f>756.766725206796/60</f>
        <v>12.6127787534466</v>
      </c>
      <c r="K61" s="12">
        <f>695.758063375808/60</f>
        <v>11.595967722930133</v>
      </c>
      <c r="L61" s="9">
        <f>815.887191199168/60</f>
        <v>13.598119853319467</v>
      </c>
    </row>
    <row r="70" spans="1:13" x14ac:dyDescent="0.25">
      <c r="A70" s="6" t="s">
        <v>67</v>
      </c>
      <c r="B70" s="6" t="s">
        <v>65</v>
      </c>
      <c r="C70" s="6" t="s">
        <v>22</v>
      </c>
      <c r="D70" s="6" t="s">
        <v>104</v>
      </c>
      <c r="E70" s="6" t="s">
        <v>91</v>
      </c>
      <c r="F70" s="6" t="s">
        <v>105</v>
      </c>
      <c r="I70" s="6"/>
      <c r="J70" s="6">
        <v>1</v>
      </c>
      <c r="K70" s="6">
        <v>3</v>
      </c>
      <c r="L70" s="6">
        <v>5</v>
      </c>
      <c r="M70" s="6">
        <v>7</v>
      </c>
    </row>
    <row r="71" spans="1:13" x14ac:dyDescent="0.25">
      <c r="A71" s="19">
        <v>1</v>
      </c>
      <c r="B71" s="15">
        <v>0.9235088373806366</v>
      </c>
      <c r="C71" s="15">
        <v>0.99184458021555566</v>
      </c>
      <c r="D71" s="15">
        <v>1.8607365981609509E-3</v>
      </c>
      <c r="E71" s="21">
        <f>2468.12457852364/60</f>
        <v>41.135409642060672</v>
      </c>
      <c r="F71" s="21">
        <f>756.766725206796/60</f>
        <v>12.6127787534466</v>
      </c>
      <c r="I71" s="6" t="s">
        <v>65</v>
      </c>
      <c r="J71" s="17">
        <v>0.9235088373806366</v>
      </c>
      <c r="K71" s="22">
        <v>0.89798872864937884</v>
      </c>
      <c r="L71" s="15">
        <v>0.87379324229015054</v>
      </c>
      <c r="M71" s="22">
        <v>0.86948170512512146</v>
      </c>
    </row>
    <row r="72" spans="1:13" x14ac:dyDescent="0.25">
      <c r="A72" s="34">
        <v>3</v>
      </c>
      <c r="B72" s="22">
        <v>0.89798872864937884</v>
      </c>
      <c r="C72" s="22">
        <v>0.98802773391913234</v>
      </c>
      <c r="D72" s="22">
        <v>4.335889725405797E-3</v>
      </c>
      <c r="E72" s="23">
        <f>1643.01416254044/60</f>
        <v>27.383569375674004</v>
      </c>
      <c r="F72" s="23">
        <f>500.544012162538/60</f>
        <v>8.3424002027089674</v>
      </c>
      <c r="I72" s="6" t="s">
        <v>22</v>
      </c>
      <c r="J72" s="17">
        <v>0.99184458021555566</v>
      </c>
      <c r="K72" s="18">
        <v>0.98802773391913234</v>
      </c>
      <c r="L72" s="15">
        <v>0.9863939040296561</v>
      </c>
      <c r="M72" s="18">
        <v>0.98537790897233479</v>
      </c>
    </row>
    <row r="73" spans="1:13" x14ac:dyDescent="0.25">
      <c r="A73" s="19">
        <v>5</v>
      </c>
      <c r="B73" s="15">
        <v>0.87379324229015054</v>
      </c>
      <c r="C73" s="15">
        <v>0.9863939040296561</v>
      </c>
      <c r="D73" s="15">
        <v>3.5807187309369868E-3</v>
      </c>
      <c r="E73" s="21">
        <f>1350.71946558952/60</f>
        <v>22.511991093158667</v>
      </c>
      <c r="F73" s="21">
        <f>471.65552249438/60</f>
        <v>7.8609253749063335</v>
      </c>
      <c r="I73" s="6" t="s">
        <v>104</v>
      </c>
      <c r="J73" s="15">
        <v>1.8607365981609509E-3</v>
      </c>
      <c r="K73" s="22">
        <v>4.335889725405797E-3</v>
      </c>
      <c r="L73" s="15">
        <v>3.5807187309369868E-3</v>
      </c>
      <c r="M73" s="22">
        <v>2.2539239595499648E-3</v>
      </c>
    </row>
    <row r="74" spans="1:13" x14ac:dyDescent="0.25">
      <c r="A74" s="34">
        <v>7</v>
      </c>
      <c r="B74" s="22">
        <v>0.86948170512512146</v>
      </c>
      <c r="C74" s="22">
        <v>0.98537790897233479</v>
      </c>
      <c r="D74" s="22">
        <v>2.2539239595499648E-3</v>
      </c>
      <c r="E74" s="23">
        <f>1185.18105025291/60</f>
        <v>19.753017504215165</v>
      </c>
      <c r="F74" s="23">
        <f>167.067905364197/60</f>
        <v>2.7844650894032834</v>
      </c>
      <c r="I74" s="6" t="s">
        <v>91</v>
      </c>
      <c r="J74" s="21">
        <f>2468.12457852364/60</f>
        <v>41.135409642060672</v>
      </c>
      <c r="K74" s="24">
        <f>1643.01416254044/60</f>
        <v>27.383569375674004</v>
      </c>
      <c r="L74" s="21">
        <f>1350.71946558952/60</f>
        <v>22.511991093158667</v>
      </c>
      <c r="M74" s="25">
        <f>1185.18105025291/60</f>
        <v>19.753017504215165</v>
      </c>
    </row>
    <row r="75" spans="1:13" x14ac:dyDescent="0.25">
      <c r="I75" s="6" t="s">
        <v>105</v>
      </c>
      <c r="J75" s="21">
        <f>756.766725206796/60</f>
        <v>12.6127787534466</v>
      </c>
      <c r="K75" s="23">
        <f>500.544012162538/60</f>
        <v>8.3424002027089674</v>
      </c>
      <c r="L75" s="21">
        <f>471.65552249438/60</f>
        <v>7.8609253749063335</v>
      </c>
      <c r="M75" s="23">
        <f>167.067905364197/60</f>
        <v>2.7844650894032834</v>
      </c>
    </row>
    <row r="86" spans="1:14" x14ac:dyDescent="0.25">
      <c r="A86" s="6" t="s">
        <v>68</v>
      </c>
      <c r="B86" s="6" t="s">
        <v>65</v>
      </c>
      <c r="C86" s="6" t="s">
        <v>22</v>
      </c>
      <c r="D86" s="6" t="s">
        <v>104</v>
      </c>
      <c r="E86" s="6" t="s">
        <v>91</v>
      </c>
      <c r="F86" s="6" t="s">
        <v>105</v>
      </c>
      <c r="I86" s="6"/>
      <c r="J86" s="6">
        <v>0</v>
      </c>
      <c r="K86" s="6">
        <v>0.1</v>
      </c>
      <c r="L86" s="6">
        <v>0.15</v>
      </c>
      <c r="M86" s="6">
        <v>0.2</v>
      </c>
      <c r="N86" s="6">
        <v>0.3</v>
      </c>
    </row>
    <row r="87" spans="1:14" x14ac:dyDescent="0.25">
      <c r="A87" s="19">
        <v>0.1</v>
      </c>
      <c r="B87" s="15">
        <v>0.94579912088515772</v>
      </c>
      <c r="C87" s="15">
        <v>0.9942472712294913</v>
      </c>
      <c r="D87" s="15">
        <v>8.810015639269896E-4</v>
      </c>
      <c r="E87" s="21">
        <f>11126.1890287399/60</f>
        <v>185.43648381233166</v>
      </c>
      <c r="F87" s="21">
        <f>17.9655317733128/60</f>
        <v>0.29942552955521334</v>
      </c>
      <c r="I87" s="6" t="s">
        <v>65</v>
      </c>
      <c r="J87" s="15">
        <v>0.9235088373806366</v>
      </c>
      <c r="K87" s="30">
        <v>0.94579912088515772</v>
      </c>
      <c r="L87" s="15">
        <v>0.94091575560042273</v>
      </c>
      <c r="M87" s="22">
        <v>0.91261053646659429</v>
      </c>
      <c r="N87" s="15">
        <v>0.68365236326980361</v>
      </c>
    </row>
    <row r="88" spans="1:14" x14ac:dyDescent="0.25">
      <c r="A88" s="34">
        <v>0.15</v>
      </c>
      <c r="B88" s="22">
        <v>0.94091575560042273</v>
      </c>
      <c r="C88" s="22">
        <v>0.99329992448685389</v>
      </c>
      <c r="D88" s="22">
        <v>5.9569968146952164E-4</v>
      </c>
      <c r="E88" s="23">
        <f>11153.4755539894/60</f>
        <v>185.89125923315666</v>
      </c>
      <c r="F88" s="23">
        <f>10.9142724831377/60</f>
        <v>0.18190454138562831</v>
      </c>
      <c r="I88" s="6" t="s">
        <v>22</v>
      </c>
      <c r="J88" s="15">
        <v>0.99184458021555566</v>
      </c>
      <c r="K88" s="26">
        <v>0.9942472712294913</v>
      </c>
      <c r="L88" s="15">
        <v>0.993299924486854</v>
      </c>
      <c r="M88" s="18">
        <v>0.98924967392050522</v>
      </c>
      <c r="N88" s="15">
        <v>0.96213358962037476</v>
      </c>
    </row>
    <row r="89" spans="1:14" x14ac:dyDescent="0.25">
      <c r="A89" s="19">
        <v>0</v>
      </c>
      <c r="B89" s="15">
        <v>0.9235088373806366</v>
      </c>
      <c r="C89" s="15">
        <v>0.99184458021555566</v>
      </c>
      <c r="D89" s="15">
        <v>1.8607365981609509E-3</v>
      </c>
      <c r="E89" s="21">
        <f>2190.49004364014/60</f>
        <v>36.508167394002335</v>
      </c>
      <c r="F89" s="21">
        <f>756.766725206796/60</f>
        <v>12.6127787534466</v>
      </c>
      <c r="I89" s="6" t="s">
        <v>104</v>
      </c>
      <c r="J89" s="15">
        <v>1.8607365981609509E-3</v>
      </c>
      <c r="K89" s="22">
        <v>8.810015639269896E-4</v>
      </c>
      <c r="L89" s="15">
        <v>5.9569968146952164E-4</v>
      </c>
      <c r="M89" s="22">
        <v>3.369576495460548E-3</v>
      </c>
      <c r="N89" s="15">
        <v>1.2101064304651436E-2</v>
      </c>
    </row>
    <row r="90" spans="1:14" x14ac:dyDescent="0.25">
      <c r="A90" s="34">
        <v>0.2</v>
      </c>
      <c r="B90" s="22">
        <v>0.91261053646659429</v>
      </c>
      <c r="C90" s="22">
        <v>0.98924967392050522</v>
      </c>
      <c r="D90" s="22">
        <v>3.369576495460548E-3</v>
      </c>
      <c r="E90" s="23">
        <f>11129.3355886936/60</f>
        <v>185.48892647822669</v>
      </c>
      <c r="F90" s="23">
        <f>3651.55769814308/60</f>
        <v>60.859294969051334</v>
      </c>
      <c r="I90" s="6" t="s">
        <v>91</v>
      </c>
      <c r="J90" s="21">
        <f>2468.12457852364/60</f>
        <v>41.135409642060672</v>
      </c>
      <c r="K90" s="24">
        <f>11101.7340218544/60</f>
        <v>185.02890036424</v>
      </c>
      <c r="L90" s="21">
        <f>11136.8367545605/60</f>
        <v>185.61394590934165</v>
      </c>
      <c r="M90" s="24">
        <f>9488.3512720108/60</f>
        <v>158.13918786684664</v>
      </c>
      <c r="N90" s="27">
        <f>1811.90948929787/60</f>
        <v>30.198491488297837</v>
      </c>
    </row>
    <row r="91" spans="1:14" x14ac:dyDescent="0.25">
      <c r="A91" s="19">
        <v>0.3</v>
      </c>
      <c r="B91" s="15">
        <v>0.68365236326980361</v>
      </c>
      <c r="C91" s="15">
        <v>0.96213358962037476</v>
      </c>
      <c r="D91" s="15">
        <v>1.2101064304651436E-2</v>
      </c>
      <c r="E91" s="21">
        <f>1044.4406850338/60</f>
        <v>17.407344750563333</v>
      </c>
      <c r="F91" s="21">
        <f>732.924856620896/60</f>
        <v>12.215414277014933</v>
      </c>
      <c r="I91" s="6" t="s">
        <v>105</v>
      </c>
      <c r="J91" s="21">
        <f>756.766725206796/60</f>
        <v>12.6127787534466</v>
      </c>
      <c r="K91" s="23">
        <f>17.9655317733128/60</f>
        <v>0.29942552955521334</v>
      </c>
      <c r="L91" s="21">
        <f>10.9142724831377/60</f>
        <v>0.18190454138562831</v>
      </c>
      <c r="M91" s="23">
        <f>3651.55769814308/60</f>
        <v>60.859294969051334</v>
      </c>
      <c r="N91" s="21">
        <f>732.924856620896/60</f>
        <v>12.215414277014933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E2A1-C1DB-4A23-9326-631E6EB53069}">
  <sheetPr>
    <tabColor theme="7" tint="0.59999389629810485"/>
  </sheetPr>
  <dimension ref="A1:AQ139"/>
  <sheetViews>
    <sheetView zoomScale="85" zoomScaleNormal="85" workbookViewId="0">
      <selection activeCell="AH139" activeCellId="3" sqref="G139 P139 Y139 AH139"/>
    </sheetView>
  </sheetViews>
  <sheetFormatPr defaultRowHeight="15" x14ac:dyDescent="0.25"/>
  <cols>
    <col min="1" max="1" width="11.85546875" customWidth="1"/>
    <col min="4" max="4" width="12.5703125" customWidth="1"/>
  </cols>
  <sheetData>
    <row r="1" spans="1:42" x14ac:dyDescent="0.25">
      <c r="A1" s="35" t="s">
        <v>69</v>
      </c>
      <c r="B1" s="35"/>
      <c r="C1" s="35"/>
    </row>
    <row r="2" spans="1:42" x14ac:dyDescent="0.25">
      <c r="A2" s="6" t="s">
        <v>17</v>
      </c>
      <c r="B2" s="6" t="s">
        <v>16</v>
      </c>
      <c r="C2" s="6" t="s">
        <v>19</v>
      </c>
    </row>
    <row r="3" spans="1:42" x14ac:dyDescent="0.25">
      <c r="A3" s="8">
        <v>64</v>
      </c>
      <c r="B3" s="8">
        <v>5</v>
      </c>
      <c r="C3" s="8">
        <v>7</v>
      </c>
      <c r="F3" t="s">
        <v>70</v>
      </c>
      <c r="O3" t="s">
        <v>71</v>
      </c>
      <c r="X3" t="s">
        <v>72</v>
      </c>
      <c r="AG3" t="s">
        <v>73</v>
      </c>
      <c r="AP3" t="s">
        <v>74</v>
      </c>
    </row>
    <row r="27" spans="1:33" x14ac:dyDescent="0.25">
      <c r="A27" s="35" t="s">
        <v>75</v>
      </c>
      <c r="B27" s="35"/>
      <c r="C27" s="35"/>
    </row>
    <row r="28" spans="1:33" x14ac:dyDescent="0.25">
      <c r="A28" s="6" t="s">
        <v>17</v>
      </c>
      <c r="B28" s="6" t="s">
        <v>16</v>
      </c>
      <c r="C28" s="6" t="s">
        <v>18</v>
      </c>
    </row>
    <row r="29" spans="1:33" x14ac:dyDescent="0.25">
      <c r="A29" s="8">
        <v>64</v>
      </c>
      <c r="B29" s="8">
        <v>5</v>
      </c>
      <c r="C29" s="8">
        <v>16</v>
      </c>
      <c r="F29" t="s">
        <v>76</v>
      </c>
      <c r="O29" t="s">
        <v>77</v>
      </c>
      <c r="X29" t="s">
        <v>78</v>
      </c>
      <c r="AG29" t="s">
        <v>79</v>
      </c>
    </row>
    <row r="53" spans="1:42" x14ac:dyDescent="0.25">
      <c r="A53" s="35" t="s">
        <v>80</v>
      </c>
      <c r="B53" s="35"/>
      <c r="C53" s="35"/>
    </row>
    <row r="54" spans="1:42" x14ac:dyDescent="0.25">
      <c r="A54" s="6" t="s">
        <v>17</v>
      </c>
      <c r="B54" s="6" t="s">
        <v>18</v>
      </c>
      <c r="C54" s="6" t="s">
        <v>19</v>
      </c>
    </row>
    <row r="55" spans="1:42" x14ac:dyDescent="0.25">
      <c r="A55" s="8">
        <v>64</v>
      </c>
      <c r="B55" s="8">
        <v>16</v>
      </c>
      <c r="C55" s="8">
        <v>7</v>
      </c>
      <c r="F55" t="s">
        <v>81</v>
      </c>
      <c r="O55" t="s">
        <v>82</v>
      </c>
      <c r="X55" t="s">
        <v>83</v>
      </c>
      <c r="AG55" t="s">
        <v>84</v>
      </c>
      <c r="AP55" t="s">
        <v>85</v>
      </c>
    </row>
    <row r="82" spans="1:24" x14ac:dyDescent="0.25">
      <c r="A82" s="35" t="s">
        <v>86</v>
      </c>
      <c r="B82" s="35"/>
      <c r="C82" s="35"/>
    </row>
    <row r="83" spans="1:24" x14ac:dyDescent="0.25">
      <c r="A83" s="11" t="s">
        <v>18</v>
      </c>
      <c r="B83" s="11" t="s">
        <v>19</v>
      </c>
      <c r="C83" s="11" t="s">
        <v>16</v>
      </c>
    </row>
    <row r="84" spans="1:24" x14ac:dyDescent="0.25">
      <c r="A84" s="8">
        <v>16</v>
      </c>
      <c r="B84" s="8">
        <v>7</v>
      </c>
      <c r="C84" s="8">
        <v>5</v>
      </c>
      <c r="F84" t="s">
        <v>87</v>
      </c>
      <c r="O84" t="s">
        <v>88</v>
      </c>
      <c r="X84" t="s">
        <v>89</v>
      </c>
    </row>
    <row r="110" spans="1:33" x14ac:dyDescent="0.25">
      <c r="A110" s="36" t="s">
        <v>92</v>
      </c>
      <c r="B110" s="37"/>
      <c r="C110" s="37"/>
      <c r="D110" s="38"/>
    </row>
    <row r="111" spans="1:33" x14ac:dyDescent="0.25">
      <c r="A111" s="11" t="s">
        <v>18</v>
      </c>
      <c r="B111" s="11" t="s">
        <v>19</v>
      </c>
      <c r="C111" s="11" t="s">
        <v>16</v>
      </c>
      <c r="D111" s="11" t="s">
        <v>17</v>
      </c>
    </row>
    <row r="112" spans="1:33" x14ac:dyDescent="0.25">
      <c r="A112" s="8">
        <v>16</v>
      </c>
      <c r="B112" s="8">
        <v>7</v>
      </c>
      <c r="C112" s="8">
        <v>5</v>
      </c>
      <c r="D112" s="8">
        <v>64</v>
      </c>
      <c r="F112" t="s">
        <v>93</v>
      </c>
      <c r="O112" t="s">
        <v>94</v>
      </c>
      <c r="X112" t="s">
        <v>95</v>
      </c>
      <c r="AG112" t="s">
        <v>96</v>
      </c>
    </row>
    <row r="137" spans="1:43" x14ac:dyDescent="0.25">
      <c r="A137" s="35" t="s">
        <v>97</v>
      </c>
      <c r="B137" s="35"/>
      <c r="C137" s="35"/>
      <c r="D137" s="35"/>
      <c r="E137" s="35"/>
    </row>
    <row r="138" spans="1:43" x14ac:dyDescent="0.25">
      <c r="A138" s="11" t="s">
        <v>18</v>
      </c>
      <c r="B138" s="11" t="s">
        <v>19</v>
      </c>
      <c r="C138" s="11" t="s">
        <v>16</v>
      </c>
      <c r="D138" s="11" t="s">
        <v>17</v>
      </c>
      <c r="E138" s="11" t="s">
        <v>67</v>
      </c>
    </row>
    <row r="139" spans="1:43" x14ac:dyDescent="0.25">
      <c r="A139" s="8">
        <v>16</v>
      </c>
      <c r="B139" s="8">
        <v>7</v>
      </c>
      <c r="C139" s="8">
        <v>5</v>
      </c>
      <c r="D139" s="8">
        <v>64</v>
      </c>
      <c r="E139" s="8">
        <v>1</v>
      </c>
      <c r="G139" t="s">
        <v>98</v>
      </c>
      <c r="P139" t="s">
        <v>99</v>
      </c>
      <c r="Y139" t="s">
        <v>100</v>
      </c>
      <c r="AH139" t="s">
        <v>101</v>
      </c>
      <c r="AQ139" t="s">
        <v>102</v>
      </c>
    </row>
  </sheetData>
  <mergeCells count="6">
    <mergeCell ref="A137:E137"/>
    <mergeCell ref="A1:C1"/>
    <mergeCell ref="A27:C27"/>
    <mergeCell ref="A53:C53"/>
    <mergeCell ref="A82:C82"/>
    <mergeCell ref="A110:D1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G A A B Q S w M E F A A C A A g A n E p c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n E p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K X F i N n Q h M D w M A A H I L A A A T A B w A R m 9 y b X V s Y X M v U 2 V j d G l v b j E u b S C i G A A o o B Q A A A A A A A A A A A A A A A A A A A A A A A A A A A C 9 l k t z 2 j A U h f f M 8 B 8 0 y g Z m P E y w n U f T O p m U J J M s m i a Q r o C F Y l + I p r Z E J T k v h v 9 e y S Z B g d y 0 m 5 Y N 4 C u d c + 4 n k K Q h N V w K M q j f u 5 + b j W Z D 3 z E F G d m i 5 0 8 z U F d E g S 5 z o y l J S A 6 m 2 S D 2 9 V 3 x K R d g H 5 3 J P A P V O e M 5 6 B b t H Y x + a F B 6 9 M B F J h / 0 6 A T 0 T y N n o z W t d l D r b F E 3 k Q i m U 6 k N J x O e G 8 U M 7 z q 3 G 3 a b Q 2 c A u U 3 X t 2 K t p W t A g K V 3 Z H h s j O K 3 p Q E 9 P h q e 8 y w D M T 4 i X w 6 J U S W s H P o 8 v e O s Y G R S i m f b J R A b R U v B c v 7 8 z A z z v I 6 z r C f z s h A t P F h A 6 I 1 i e i K V k 7 S D 6 D L P 1 v r z 1 r A n h Q F h x m 0 / j Z A F F 8 w A S W U u h Q D P v w + C F V B H 0 K 2 / i R 6 Q O b 2 0 c 1 y s g S x V C p 3 q 6 8 J 3 L K T W Q J j t 4 D 3 T G r B v u p n Q 2 f j y m x A 8 w 1 M 9 Y 0 K z 5 W x G j L P x D E 8 f b T 2 r P r / S R k K + B 7 s W q W e 6 M C 7 z O v n l 8 m W c g I Z i x i V t e 2 v w T W Z 8 w l N m J D F 8 J l f J r I y o d G r 1 G / u j d e p I Q 8 F 8 H Y q x E 4 i B R 7 N w w G o R 1 8 S F M L t x x 8 l 5 h f B l g i i L W 1 B e J U I r M S a 2 g x V 2 s c I e V t h / c c / l 1 E L K v d I n N F h 3 G y 9 1 8 R L O o I t D 6 M Z 4 a Q c v 7 e K l P b y 0 j 5 d w G i F O I 8 R p h D i N E K c R 4 j R C n E a I 0 w h x G i F O I 8 R p R D i N C K c R f f D / w G l E O I 0 I p x H h N C K c R o T T i H A a M U 4 j x m n E O I 3 4 g + 0 C p x H j N O J 1 G o t 2 s 8 E F t n u + v T S s 7 7 v / 4 t Z w y e 7 5 l F U H Y t e K L W X n 2 4 v X A 3 e V 1 x / r J 7 1 i y u 7 Z R k m n 8 E 5 s W 2 N k e K G X 4 0 B d l 6 C e E n e 1 C M h X e z y q p w t 7 4 T A W B a h k U 8 C e U z Z 8 Q u u h b q 9 d k + r D r 5 L b J J X k + C 3 E t 8 f Z n 3 H 2 9 H 3 n R K Z l Y Q O 1 V p 0 F w x P I e c G t Z U I D m 2 F 5 y C f x b k B O R W o X U k y T b r g T B u S 6 l A Y G 5 i m H Z P W x c 2 m x j b 3 V X 1 p W a Y f k r B T V v b H q x z b q 5 G w a O q c U H m 3 e n K k z 2 0 W Z s + p 8 p A f 0 g 8 7 o g p I x y g B p 3 G u 2 T Z L D 1 Z D / z M f Z v T D y r D f B / Q Z Q S w E C L Q A U A A I A C A C c S l x Y 9 H Q P d q Q A A A D 2 A A A A E g A A A A A A A A A A A A A A A A A A A A A A Q 2 9 u Z m l n L 1 B h Y 2 t h Z 2 U u e G 1 s U E s B A i 0 A F A A C A A g A n E p c W A / K 6 a u k A A A A 6 Q A A A B M A A A A A A A A A A A A A A A A A 8 A A A A F t D b 2 5 0 Z W 5 0 X 1 R 5 c G V z X S 5 4 b W x Q S w E C L Q A U A A I A C A C c S l x Y j Z 0 I T A 8 D A A B y C w A A E w A A A A A A A A A A A A A A A A D h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O Q A A A A A A A N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w R 0 5 a e W 9 r Y n h S c H l U M k t M a T N X S n J J R l J 5 W V h O b W I z S n R Z U 0 J t Y V d 4 b E l H U m h J R W g 1 Y 0 d W e V V D Q n l a W E 4 x Y k h S e k F B Q U F B Q U F B Q U F B Q U F O N 1 V R M X p T Q 3 p 4 U H N L S m h I b F R F N X d B T V V Y V m x j b m t n Y U d W c 2 N H V n l B Q U Z w R 0 5 a e W 9 r Y n h S c H l U M k t M a T N X S n J B Q U F B Q U E 9 P S I g L z 4 8 L 1 N 0 Y W J s Z U V u d H J p Z X M + P C 9 J d G V t P j x J d G V t P j x J d G V t T G 9 j Y X R p b 2 4 + P E l 0 Z W 1 U e X B l P k Z v c m 1 1 b G E 8 L 0 l 0 Z W 1 U e X B l P j x J d G V t U G F 0 a D 5 T Z W N 0 a W 9 u M S 9 I e X B l c l A l M j B y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k w O W N i Y z g t O T U y M S 0 0 M j E 0 L W E z Z m Q t Y z l l M j Q x N T h l N G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5 c G V y U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h U M D g 6 M j A 6 N T Y u O T Q z N z E 4 O F o i I C 8 + P E V u d H J 5 I F R 5 c G U 9 I k Z p b G x D b 2 x 1 b W 5 U e X B l c y I g V m F s d W U 9 I n N C Z 0 1 G Q l F N R E F 3 T U J C U V V G Q l F V R k J R V U Z C U V V G Q l F V R k J R V U Z C U V V G Q l F V R k J R V U Z C U V V G Q l F V R k J R V U Z C U V U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5 c G V y U C B y Z X N 1 b H R z L 0 F 1 d G 9 S Z W 1 v d m V k Q 2 9 s d W 1 u c z E u e 1 N v d X J j Z S 5 O Y W 1 l L D B 9 J n F 1 b 3 Q 7 L C Z x d W 9 0 O 1 N l Y 3 R p b 2 4 x L 0 h 5 c G V y U C B y Z X N 1 b H R z L 0 F 1 d G 9 S Z W 1 v d m V k Q 2 9 s d W 1 u c z E u e 0 N v b H V t b j E s M X 0 m c X V v d D s s J n F 1 b 3 Q 7 U 2 V j d G l v b j E v S H l w Z X J Q I H J l c 3 V s d H M v Q X V 0 b 1 J l b W 9 2 Z W R D b 2 x 1 b W 5 z M S 5 7 Q 2 9 s d W 1 u M i w y f S Z x d W 9 0 O y w m c X V v d D t T Z W N 0 a W 9 u M S 9 I e X B l c l A g c m V z d W x 0 c y 9 B d X R v U m V t b 3 Z l Z E N v b H V t b n M x L n t D b 2 x 1 b W 4 z L D N 9 J n F 1 b 3 Q 7 L C Z x d W 9 0 O 1 N l Y 3 R p b 2 4 x L 0 h 5 c G V y U C B y Z X N 1 b H R z L 0 F 1 d G 9 S Z W 1 v d m V k Q 2 9 s d W 1 u c z E u e 0 N v b H V t b j Q s N H 0 m c X V v d D s s J n F 1 b 3 Q 7 U 2 V j d G l v b j E v S H l w Z X J Q I H J l c 3 V s d H M v Q X V 0 b 1 J l b W 9 2 Z W R D b 2 x 1 b W 5 z M S 5 7 Q 2 9 s d W 1 u N S w 1 f S Z x d W 9 0 O y w m c X V v d D t T Z W N 0 a W 9 u M S 9 I e X B l c l A g c m V z d W x 0 c y 9 B d X R v U m V t b 3 Z l Z E N v b H V t b n M x L n t D b 2 x 1 b W 4 2 L D Z 9 J n F 1 b 3 Q 7 L C Z x d W 9 0 O 1 N l Y 3 R p b 2 4 x L 0 h 5 c G V y U C B y Z X N 1 b H R z L 0 F 1 d G 9 S Z W 1 v d m V k Q 2 9 s d W 1 u c z E u e 0 N v b H V t b j c s N 3 0 m c X V v d D s s J n F 1 b 3 Q 7 U 2 V j d G l v b j E v S H l w Z X J Q I H J l c 3 V s d H M v Q X V 0 b 1 J l b W 9 2 Z W R D b 2 x 1 b W 5 z M S 5 7 Q 2 9 s d W 1 u O C w 4 f S Z x d W 9 0 O y w m c X V v d D t T Z W N 0 a W 9 u M S 9 I e X B l c l A g c m V z d W x 0 c y 9 B d X R v U m V t b 3 Z l Z E N v b H V t b n M x L n t D b 2 x 1 b W 4 5 L D l 9 J n F 1 b 3 Q 7 L C Z x d W 9 0 O 1 N l Y 3 R p b 2 4 x L 0 h 5 c G V y U C B y Z X N 1 b H R z L 0 F 1 d G 9 S Z W 1 v d m V k Q 2 9 s d W 1 u c z E u e 0 N v b H V t b j E w L D E w f S Z x d W 9 0 O y w m c X V v d D t T Z W N 0 a W 9 u M S 9 I e X B l c l A g c m V z d W x 0 c y 9 B d X R v U m V t b 3 Z l Z E N v b H V t b n M x L n t D b 2 x 1 b W 4 x M S w x M X 0 m c X V v d D s s J n F 1 b 3 Q 7 U 2 V j d G l v b j E v S H l w Z X J Q I H J l c 3 V s d H M v Q X V 0 b 1 J l b W 9 2 Z W R D b 2 x 1 b W 5 z M S 5 7 Q 2 9 s d W 1 u M T I s M T J 9 J n F 1 b 3 Q 7 L C Z x d W 9 0 O 1 N l Y 3 R p b 2 4 x L 0 h 5 c G V y U C B y Z X N 1 b H R z L 0 F 1 d G 9 S Z W 1 v d m V k Q 2 9 s d W 1 u c z E u e 0 N v b H V t b j E z L D E z f S Z x d W 9 0 O y w m c X V v d D t T Z W N 0 a W 9 u M S 9 I e X B l c l A g c m V z d W x 0 c y 9 B d X R v U m V t b 3 Z l Z E N v b H V t b n M x L n t D b 2 x 1 b W 4 x N C w x N H 0 m c X V v d D s s J n F 1 b 3 Q 7 U 2 V j d G l v b j E v S H l w Z X J Q I H J l c 3 V s d H M v Q X V 0 b 1 J l b W 9 2 Z W R D b 2 x 1 b W 5 z M S 5 7 Q 2 9 s d W 1 u M T U s M T V 9 J n F 1 b 3 Q 7 L C Z x d W 9 0 O 1 N l Y 3 R p b 2 4 x L 0 h 5 c G V y U C B y Z X N 1 b H R z L 0 F 1 d G 9 S Z W 1 v d m V k Q 2 9 s d W 1 u c z E u e 0 N v b H V t b j E 2 L D E 2 f S Z x d W 9 0 O y w m c X V v d D t T Z W N 0 a W 9 u M S 9 I e X B l c l A g c m V z d W x 0 c y 9 B d X R v U m V t b 3 Z l Z E N v b H V t b n M x L n t D b 2 x 1 b W 4 x N y w x N 3 0 m c X V v d D s s J n F 1 b 3 Q 7 U 2 V j d G l v b j E v S H l w Z X J Q I H J l c 3 V s d H M v Q X V 0 b 1 J l b W 9 2 Z W R D b 2 x 1 b W 5 z M S 5 7 Q 2 9 s d W 1 u M T g s M T h 9 J n F 1 b 3 Q 7 L C Z x d W 9 0 O 1 N l Y 3 R p b 2 4 x L 0 h 5 c G V y U C B y Z X N 1 b H R z L 0 F 1 d G 9 S Z W 1 v d m V k Q 2 9 s d W 1 u c z E u e 0 N v b H V t b j E 5 L D E 5 f S Z x d W 9 0 O y w m c X V v d D t T Z W N 0 a W 9 u M S 9 I e X B l c l A g c m V z d W x 0 c y 9 B d X R v U m V t b 3 Z l Z E N v b H V t b n M x L n t D b 2 x 1 b W 4 y M C w y M H 0 m c X V v d D s s J n F 1 b 3 Q 7 U 2 V j d G l v b j E v S H l w Z X J Q I H J l c 3 V s d H M v Q X V 0 b 1 J l b W 9 2 Z W R D b 2 x 1 b W 5 z M S 5 7 Q 2 9 s d W 1 u M j E s M j F 9 J n F 1 b 3 Q 7 L C Z x d W 9 0 O 1 N l Y 3 R p b 2 4 x L 0 h 5 c G V y U C B y Z X N 1 b H R z L 0 F 1 d G 9 S Z W 1 v d m V k Q 2 9 s d W 1 u c z E u e 0 N v b H V t b j I y L D I y f S Z x d W 9 0 O y w m c X V v d D t T Z W N 0 a W 9 u M S 9 I e X B l c l A g c m V z d W x 0 c y 9 B d X R v U m V t b 3 Z l Z E N v b H V t b n M x L n t D b 2 x 1 b W 4 y M y w y M 3 0 m c X V v d D s s J n F 1 b 3 Q 7 U 2 V j d G l v b j E v S H l w Z X J Q I H J l c 3 V s d H M v Q X V 0 b 1 J l b W 9 2 Z W R D b 2 x 1 b W 5 z M S 5 7 Q 2 9 s d W 1 u M j Q s M j R 9 J n F 1 b 3 Q 7 L C Z x d W 9 0 O 1 N l Y 3 R p b 2 4 x L 0 h 5 c G V y U C B y Z X N 1 b H R z L 0 F 1 d G 9 S Z W 1 v d m V k Q 2 9 s d W 1 u c z E u e 0 N v b H V t b j I 1 L D I 1 f S Z x d W 9 0 O y w m c X V v d D t T Z W N 0 a W 9 u M S 9 I e X B l c l A g c m V z d W x 0 c y 9 B d X R v U m V t b 3 Z l Z E N v b H V t b n M x L n t D b 2 x 1 b W 4 y N i w y N n 0 m c X V v d D s s J n F 1 b 3 Q 7 U 2 V j d G l v b j E v S H l w Z X J Q I H J l c 3 V s d H M v Q X V 0 b 1 J l b W 9 2 Z W R D b 2 x 1 b W 5 z M S 5 7 Q 2 9 s d W 1 u M j c s M j d 9 J n F 1 b 3 Q 7 L C Z x d W 9 0 O 1 N l Y 3 R p b 2 4 x L 0 h 5 c G V y U C B y Z X N 1 b H R z L 0 F 1 d G 9 S Z W 1 v d m V k Q 2 9 s d W 1 u c z E u e 0 N v b H V t b j I 4 L D I 4 f S Z x d W 9 0 O y w m c X V v d D t T Z W N 0 a W 9 u M S 9 I e X B l c l A g c m V z d W x 0 c y 9 B d X R v U m V t b 3 Z l Z E N v b H V t b n M x L n t D b 2 x 1 b W 4 y O S w y O X 0 m c X V v d D s s J n F 1 b 3 Q 7 U 2 V j d G l v b j E v S H l w Z X J Q I H J l c 3 V s d H M v Q X V 0 b 1 J l b W 9 2 Z W R D b 2 x 1 b W 5 z M S 5 7 Q 2 9 s d W 1 u M z A s M z B 9 J n F 1 b 3 Q 7 L C Z x d W 9 0 O 1 N l Y 3 R p b 2 4 x L 0 h 5 c G V y U C B y Z X N 1 b H R z L 0 F 1 d G 9 S Z W 1 v d m V k Q 2 9 s d W 1 u c z E u e 0 N v b H V t b j M x L D M x f S Z x d W 9 0 O y w m c X V v d D t T Z W N 0 a W 9 u M S 9 I e X B l c l A g c m V z d W x 0 c y 9 B d X R v U m V t b 3 Z l Z E N v b H V t b n M x L n t D b 2 x 1 b W 4 z M i w z M n 0 m c X V v d D s s J n F 1 b 3 Q 7 U 2 V j d G l v b j E v S H l w Z X J Q I H J l c 3 V s d H M v Q X V 0 b 1 J l b W 9 2 Z W R D b 2 x 1 b W 5 z M S 5 7 Q 2 9 s d W 1 u M z M s M z N 9 J n F 1 b 3 Q 7 L C Z x d W 9 0 O 1 N l Y 3 R p b 2 4 x L 0 h 5 c G V y U C B y Z X N 1 b H R z L 0 F 1 d G 9 S Z W 1 v d m V k Q 2 9 s d W 1 u c z E u e 0 N v b H V t b j M 0 L D M 0 f S Z x d W 9 0 O y w m c X V v d D t T Z W N 0 a W 9 u M S 9 I e X B l c l A g c m V z d W x 0 c y 9 B d X R v U m V t b 3 Z l Z E N v b H V t b n M x L n t D b 2 x 1 b W 4 z N S w z N X 0 m c X V v d D s s J n F 1 b 3 Q 7 U 2 V j d G l v b j E v S H l w Z X J Q I H J l c 3 V s d H M v Q X V 0 b 1 J l b W 9 2 Z W R D b 2 x 1 b W 5 z M S 5 7 Q 2 9 s d W 1 u M z Y s M z Z 9 J n F 1 b 3 Q 7 L C Z x d W 9 0 O 1 N l Y 3 R p b 2 4 x L 0 h 5 c G V y U C B y Z X N 1 b H R z L 0 F 1 d G 9 S Z W 1 v d m V k Q 2 9 s d W 1 u c z E u e 0 N v b H V t b j M 3 L D M 3 f S Z x d W 9 0 O y w m c X V v d D t T Z W N 0 a W 9 u M S 9 I e X B l c l A g c m V z d W x 0 c y 9 B d X R v U m V t b 3 Z l Z E N v b H V t b n M x L n t D b 2 x 1 b W 4 z O C w z O H 0 m c X V v d D s s J n F 1 b 3 Q 7 U 2 V j d G l v b j E v S H l w Z X J Q I H J l c 3 V s d H M v Q X V 0 b 1 J l b W 9 2 Z W R D b 2 x 1 b W 5 z M S 5 7 Q 2 9 s d W 1 u M z k s M z l 9 J n F 1 b 3 Q 7 L C Z x d W 9 0 O 1 N l Y 3 R p b 2 4 x L 0 h 5 c G V y U C B y Z X N 1 b H R z L 0 F 1 d G 9 S Z W 1 v d m V k Q 2 9 s d W 1 u c z E u e 0 N v b H V t b j Q w L D Q w f S Z x d W 9 0 O y w m c X V v d D t T Z W N 0 a W 9 u M S 9 I e X B l c l A g c m V z d W x 0 c y 9 B d X R v U m V t b 3 Z l Z E N v b H V t b n M x L n t D b 2 x 1 b W 4 0 M S w 0 M X 0 m c X V v d D s s J n F 1 b 3 Q 7 U 2 V j d G l v b j E v S H l w Z X J Q I H J l c 3 V s d H M v Q X V 0 b 1 J l b W 9 2 Z W R D b 2 x 1 b W 5 z M S 5 7 Q 2 9 s d W 1 u N D I s N D J 9 J n F 1 b 3 Q 7 L C Z x d W 9 0 O 1 N l Y 3 R p b 2 4 x L 0 h 5 c G V y U C B y Z X N 1 b H R z L 0 F 1 d G 9 S Z W 1 v d m V k Q 2 9 s d W 1 u c z E u e 0 N v b H V t b j Q z L D Q z f S Z x d W 9 0 O y w m c X V v d D t T Z W N 0 a W 9 u M S 9 I e X B l c l A g c m V z d W x 0 c y 9 B d X R v U m V t b 3 Z l Z E N v b H V t b n M x L n t D b 2 x 1 b W 4 0 N C w 0 N H 0 m c X V v d D s s J n F 1 b 3 Q 7 U 2 V j d G l v b j E v S H l w Z X J Q I H J l c 3 V s d H M v Q X V 0 b 1 J l b W 9 2 Z W R D b 2 x 1 b W 5 z M S 5 7 Q 2 9 s d W 1 u N D U s N D V 9 J n F 1 b 3 Q 7 L C Z x d W 9 0 O 1 N l Y 3 R p b 2 4 x L 0 h 5 c G V y U C B y Z X N 1 b H R z L 0 F 1 d G 9 S Z W 1 v d m V k Q 2 9 s d W 1 u c z E u e 0 N v b H V t b j Q 2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S H l w Z X J Q I H J l c 3 V s d H M v Q X V 0 b 1 J l b W 9 2 Z W R D b 2 x 1 b W 5 z M S 5 7 U 2 9 1 c m N l L k 5 h b W U s M H 0 m c X V v d D s s J n F 1 b 3 Q 7 U 2 V j d G l v b j E v S H l w Z X J Q I H J l c 3 V s d H M v Q X V 0 b 1 J l b W 9 2 Z W R D b 2 x 1 b W 5 z M S 5 7 Q 2 9 s d W 1 u M S w x f S Z x d W 9 0 O y w m c X V v d D t T Z W N 0 a W 9 u M S 9 I e X B l c l A g c m V z d W x 0 c y 9 B d X R v U m V t b 3 Z l Z E N v b H V t b n M x L n t D b 2 x 1 b W 4 y L D J 9 J n F 1 b 3 Q 7 L C Z x d W 9 0 O 1 N l Y 3 R p b 2 4 x L 0 h 5 c G V y U C B y Z X N 1 b H R z L 0 F 1 d G 9 S Z W 1 v d m V k Q 2 9 s d W 1 u c z E u e 0 N v b H V t b j M s M 3 0 m c X V v d D s s J n F 1 b 3 Q 7 U 2 V j d G l v b j E v S H l w Z X J Q I H J l c 3 V s d H M v Q X V 0 b 1 J l b W 9 2 Z W R D b 2 x 1 b W 5 z M S 5 7 Q 2 9 s d W 1 u N C w 0 f S Z x d W 9 0 O y w m c X V v d D t T Z W N 0 a W 9 u M S 9 I e X B l c l A g c m V z d W x 0 c y 9 B d X R v U m V t b 3 Z l Z E N v b H V t b n M x L n t D b 2 x 1 b W 4 1 L D V 9 J n F 1 b 3 Q 7 L C Z x d W 9 0 O 1 N l Y 3 R p b 2 4 x L 0 h 5 c G V y U C B y Z X N 1 b H R z L 0 F 1 d G 9 S Z W 1 v d m V k Q 2 9 s d W 1 u c z E u e 0 N v b H V t b j Y s N n 0 m c X V v d D s s J n F 1 b 3 Q 7 U 2 V j d G l v b j E v S H l w Z X J Q I H J l c 3 V s d H M v Q X V 0 b 1 J l b W 9 2 Z W R D b 2 x 1 b W 5 z M S 5 7 Q 2 9 s d W 1 u N y w 3 f S Z x d W 9 0 O y w m c X V v d D t T Z W N 0 a W 9 u M S 9 I e X B l c l A g c m V z d W x 0 c y 9 B d X R v U m V t b 3 Z l Z E N v b H V t b n M x L n t D b 2 x 1 b W 4 4 L D h 9 J n F 1 b 3 Q 7 L C Z x d W 9 0 O 1 N l Y 3 R p b 2 4 x L 0 h 5 c G V y U C B y Z X N 1 b H R z L 0 F 1 d G 9 S Z W 1 v d m V k Q 2 9 s d W 1 u c z E u e 0 N v b H V t b j k s O X 0 m c X V v d D s s J n F 1 b 3 Q 7 U 2 V j d G l v b j E v S H l w Z X J Q I H J l c 3 V s d H M v Q X V 0 b 1 J l b W 9 2 Z W R D b 2 x 1 b W 5 z M S 5 7 Q 2 9 s d W 1 u M T A s M T B 9 J n F 1 b 3 Q 7 L C Z x d W 9 0 O 1 N l Y 3 R p b 2 4 x L 0 h 5 c G V y U C B y Z X N 1 b H R z L 0 F 1 d G 9 S Z W 1 v d m V k Q 2 9 s d W 1 u c z E u e 0 N v b H V t b j E x L D E x f S Z x d W 9 0 O y w m c X V v d D t T Z W N 0 a W 9 u M S 9 I e X B l c l A g c m V z d W x 0 c y 9 B d X R v U m V t b 3 Z l Z E N v b H V t b n M x L n t D b 2 x 1 b W 4 x M i w x M n 0 m c X V v d D s s J n F 1 b 3 Q 7 U 2 V j d G l v b j E v S H l w Z X J Q I H J l c 3 V s d H M v Q X V 0 b 1 J l b W 9 2 Z W R D b 2 x 1 b W 5 z M S 5 7 Q 2 9 s d W 1 u M T M s M T N 9 J n F 1 b 3 Q 7 L C Z x d W 9 0 O 1 N l Y 3 R p b 2 4 x L 0 h 5 c G V y U C B y Z X N 1 b H R z L 0 F 1 d G 9 S Z W 1 v d m V k Q 2 9 s d W 1 u c z E u e 0 N v b H V t b j E 0 L D E 0 f S Z x d W 9 0 O y w m c X V v d D t T Z W N 0 a W 9 u M S 9 I e X B l c l A g c m V z d W x 0 c y 9 B d X R v U m V t b 3 Z l Z E N v b H V t b n M x L n t D b 2 x 1 b W 4 x N S w x N X 0 m c X V v d D s s J n F 1 b 3 Q 7 U 2 V j d G l v b j E v S H l w Z X J Q I H J l c 3 V s d H M v Q X V 0 b 1 J l b W 9 2 Z W R D b 2 x 1 b W 5 z M S 5 7 Q 2 9 s d W 1 u M T Y s M T Z 9 J n F 1 b 3 Q 7 L C Z x d W 9 0 O 1 N l Y 3 R p b 2 4 x L 0 h 5 c G V y U C B y Z X N 1 b H R z L 0 F 1 d G 9 S Z W 1 v d m V k Q 2 9 s d W 1 u c z E u e 0 N v b H V t b j E 3 L D E 3 f S Z x d W 9 0 O y w m c X V v d D t T Z W N 0 a W 9 u M S 9 I e X B l c l A g c m V z d W x 0 c y 9 B d X R v U m V t b 3 Z l Z E N v b H V t b n M x L n t D b 2 x 1 b W 4 x O C w x O H 0 m c X V v d D s s J n F 1 b 3 Q 7 U 2 V j d G l v b j E v S H l w Z X J Q I H J l c 3 V s d H M v Q X V 0 b 1 J l b W 9 2 Z W R D b 2 x 1 b W 5 z M S 5 7 Q 2 9 s d W 1 u M T k s M T l 9 J n F 1 b 3 Q 7 L C Z x d W 9 0 O 1 N l Y 3 R p b 2 4 x L 0 h 5 c G V y U C B y Z X N 1 b H R z L 0 F 1 d G 9 S Z W 1 v d m V k Q 2 9 s d W 1 u c z E u e 0 N v b H V t b j I w L D I w f S Z x d W 9 0 O y w m c X V v d D t T Z W N 0 a W 9 u M S 9 I e X B l c l A g c m V z d W x 0 c y 9 B d X R v U m V t b 3 Z l Z E N v b H V t b n M x L n t D b 2 x 1 b W 4 y M S w y M X 0 m c X V v d D s s J n F 1 b 3 Q 7 U 2 V j d G l v b j E v S H l w Z X J Q I H J l c 3 V s d H M v Q X V 0 b 1 J l b W 9 2 Z W R D b 2 x 1 b W 5 z M S 5 7 Q 2 9 s d W 1 u M j I s M j J 9 J n F 1 b 3 Q 7 L C Z x d W 9 0 O 1 N l Y 3 R p b 2 4 x L 0 h 5 c G V y U C B y Z X N 1 b H R z L 0 F 1 d G 9 S Z W 1 v d m V k Q 2 9 s d W 1 u c z E u e 0 N v b H V t b j I z L D I z f S Z x d W 9 0 O y w m c X V v d D t T Z W N 0 a W 9 u M S 9 I e X B l c l A g c m V z d W x 0 c y 9 B d X R v U m V t b 3 Z l Z E N v b H V t b n M x L n t D b 2 x 1 b W 4 y N C w y N H 0 m c X V v d D s s J n F 1 b 3 Q 7 U 2 V j d G l v b j E v S H l w Z X J Q I H J l c 3 V s d H M v Q X V 0 b 1 J l b W 9 2 Z W R D b 2 x 1 b W 5 z M S 5 7 Q 2 9 s d W 1 u M j U s M j V 9 J n F 1 b 3 Q 7 L C Z x d W 9 0 O 1 N l Y 3 R p b 2 4 x L 0 h 5 c G V y U C B y Z X N 1 b H R z L 0 F 1 d G 9 S Z W 1 v d m V k Q 2 9 s d W 1 u c z E u e 0 N v b H V t b j I 2 L D I 2 f S Z x d W 9 0 O y w m c X V v d D t T Z W N 0 a W 9 u M S 9 I e X B l c l A g c m V z d W x 0 c y 9 B d X R v U m V t b 3 Z l Z E N v b H V t b n M x L n t D b 2 x 1 b W 4 y N y w y N 3 0 m c X V v d D s s J n F 1 b 3 Q 7 U 2 V j d G l v b j E v S H l w Z X J Q I H J l c 3 V s d H M v Q X V 0 b 1 J l b W 9 2 Z W R D b 2 x 1 b W 5 z M S 5 7 Q 2 9 s d W 1 u M j g s M j h 9 J n F 1 b 3 Q 7 L C Z x d W 9 0 O 1 N l Y 3 R p b 2 4 x L 0 h 5 c G V y U C B y Z X N 1 b H R z L 0 F 1 d G 9 S Z W 1 v d m V k Q 2 9 s d W 1 u c z E u e 0 N v b H V t b j I 5 L D I 5 f S Z x d W 9 0 O y w m c X V v d D t T Z W N 0 a W 9 u M S 9 I e X B l c l A g c m V z d W x 0 c y 9 B d X R v U m V t b 3 Z l Z E N v b H V t b n M x L n t D b 2 x 1 b W 4 z M C w z M H 0 m c X V v d D s s J n F 1 b 3 Q 7 U 2 V j d G l v b j E v S H l w Z X J Q I H J l c 3 V s d H M v Q X V 0 b 1 J l b W 9 2 Z W R D b 2 x 1 b W 5 z M S 5 7 Q 2 9 s d W 1 u M z E s M z F 9 J n F 1 b 3 Q 7 L C Z x d W 9 0 O 1 N l Y 3 R p b 2 4 x L 0 h 5 c G V y U C B y Z X N 1 b H R z L 0 F 1 d G 9 S Z W 1 v d m V k Q 2 9 s d W 1 u c z E u e 0 N v b H V t b j M y L D M y f S Z x d W 9 0 O y w m c X V v d D t T Z W N 0 a W 9 u M S 9 I e X B l c l A g c m V z d W x 0 c y 9 B d X R v U m V t b 3 Z l Z E N v b H V t b n M x L n t D b 2 x 1 b W 4 z M y w z M 3 0 m c X V v d D s s J n F 1 b 3 Q 7 U 2 V j d G l v b j E v S H l w Z X J Q I H J l c 3 V s d H M v Q X V 0 b 1 J l b W 9 2 Z W R D b 2 x 1 b W 5 z M S 5 7 Q 2 9 s d W 1 u M z Q s M z R 9 J n F 1 b 3 Q 7 L C Z x d W 9 0 O 1 N l Y 3 R p b 2 4 x L 0 h 5 c G V y U C B y Z X N 1 b H R z L 0 F 1 d G 9 S Z W 1 v d m V k Q 2 9 s d W 1 u c z E u e 0 N v b H V t b j M 1 L D M 1 f S Z x d W 9 0 O y w m c X V v d D t T Z W N 0 a W 9 u M S 9 I e X B l c l A g c m V z d W x 0 c y 9 B d X R v U m V t b 3 Z l Z E N v b H V t b n M x L n t D b 2 x 1 b W 4 z N i w z N n 0 m c X V v d D s s J n F 1 b 3 Q 7 U 2 V j d G l v b j E v S H l w Z X J Q I H J l c 3 V s d H M v Q X V 0 b 1 J l b W 9 2 Z W R D b 2 x 1 b W 5 z M S 5 7 Q 2 9 s d W 1 u M z c s M z d 9 J n F 1 b 3 Q 7 L C Z x d W 9 0 O 1 N l Y 3 R p b 2 4 x L 0 h 5 c G V y U C B y Z X N 1 b H R z L 0 F 1 d G 9 S Z W 1 v d m V k Q 2 9 s d W 1 u c z E u e 0 N v b H V t b j M 4 L D M 4 f S Z x d W 9 0 O y w m c X V v d D t T Z W N 0 a W 9 u M S 9 I e X B l c l A g c m V z d W x 0 c y 9 B d X R v U m V t b 3 Z l Z E N v b H V t b n M x L n t D b 2 x 1 b W 4 z O S w z O X 0 m c X V v d D s s J n F 1 b 3 Q 7 U 2 V j d G l v b j E v S H l w Z X J Q I H J l c 3 V s d H M v Q X V 0 b 1 J l b W 9 2 Z W R D b 2 x 1 b W 5 z M S 5 7 Q 2 9 s d W 1 u N D A s N D B 9 J n F 1 b 3 Q 7 L C Z x d W 9 0 O 1 N l Y 3 R p b 2 4 x L 0 h 5 c G V y U C B y Z X N 1 b H R z L 0 F 1 d G 9 S Z W 1 v d m V k Q 2 9 s d W 1 u c z E u e 0 N v b H V t b j Q x L D Q x f S Z x d W 9 0 O y w m c X V v d D t T Z W N 0 a W 9 u M S 9 I e X B l c l A g c m V z d W x 0 c y 9 B d X R v U m V t b 3 Z l Z E N v b H V t b n M x L n t D b 2 x 1 b W 4 0 M i w 0 M n 0 m c X V v d D s s J n F 1 b 3 Q 7 U 2 V j d G l v b j E v S H l w Z X J Q I H J l c 3 V s d H M v Q X V 0 b 1 J l b W 9 2 Z W R D b 2 x 1 b W 5 z M S 5 7 Q 2 9 s d W 1 u N D M s N D N 9 J n F 1 b 3 Q 7 L C Z x d W 9 0 O 1 N l Y 3 R p b 2 4 x L 0 h 5 c G V y U C B y Z X N 1 b H R z L 0 F 1 d G 9 S Z W 1 v d m V k Q 2 9 s d W 1 u c z E u e 0 N v b H V t b j Q 0 L D Q 0 f S Z x d W 9 0 O y w m c X V v d D t T Z W N 0 a W 9 u M S 9 I e X B l c l A g c m V z d W x 0 c y 9 B d X R v U m V t b 3 Z l Z E N v b H V t b n M x L n t D b 2 x 1 b W 4 0 N S w 0 N X 0 m c X V v d D s s J n F 1 b 3 Q 7 U 2 V j d G l v b j E v S H l w Z X J Q I H J l c 3 V s d H M v Q X V 0 b 1 J l b W 9 2 Z W R D b 2 x 1 b W 5 z M S 5 7 Q 2 9 s d W 1 u N D Y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e X B l c l A l M j B y Z X N 1 b H R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U 2 O W Q 3 M m Y t O D R j O C 0 0 O W J i L W E 1 M j Y t Y W Y 4 Y T N k M T M 2 M G M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I t M j h U M D g 6 M j A 6 N T Q u O T k 2 N j Q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W M 0 M 2 Q 0 Z G U t M G J k M i 0 0 Z j N j L W I w Y T I t N j E x Z T U 0 Y z R l N z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v T m F 2 a W d h e m l v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N z N i N j N j L T F l Y T A t N G U y N S 1 h Y 2 Z j L W M 3 N W Y 4 O D J h Z W E 0 N C I g L z 4 8 R W 5 0 c n k g V H l w Z T 0 i T G 9 h Z F R v U m V w b 3 J 0 R G l z Y W J s Z W Q i I F Z h b H V l P S J s M S I g L z 4 8 R W 5 0 c n k g V H l w Z T 0 i U X V l c n l H c m 9 1 c E l E I i B W Y W x 1 Z T 0 i c z V j N D N k N G R l L T B i Z D I t N G Y z Y y 1 i M G E y L T Y x M W U 1 N G M 0 Z T c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4 V D A 4 O j I w O j U 0 L j k 5 N T Y 0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I x Y m V k Y i 0 w Y z A 3 L T Q 1 Z j U t Y T l i N S 1 h Z T Y y Y j c 1 M D V m N T M i I C 8 + P E V u d H J 5 I F R 5 c G U 9 I k x v Y W R U b 1 J l c G 9 y d E R p c 2 F i b G V k I i B W Y W x 1 Z T 0 i b D E i I C 8 + P E V u d H J 5 I F R 5 c G U 9 I l F 1 Z X J 5 R 3 J v d X B J R C I g V m F s d W U 9 I n M 3 M m Q 2 M T g 2 O S 0 0 N m E y L T Q 2 Z j E t O W M 5 M y 1 k O G E y Z T J k Z D Y y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4 V D A 4 O j I w O j U 0 L j k 5 N D Y z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M 2 N D B i N T l m L T Q x Y T A t N D k y Z S 0 4 N T Q y L T Z l Z T E 5 M G Z m N j l l Y y I g L z 4 8 R W 5 0 c n k g V H l w Z T 0 i U X V l c n l H c m 9 1 c E l E I i B W Y W x 1 Z T 0 i c z V j N D N k N G R l L T B i Z D I t N G Y z Y y 1 i M G E y L T Y x M W U 1 N G M 0 Z T c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4 V D A 4 O j I w O j U 0 L j k 5 N z Y 0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c G V y U C U y M H J l c 3 V s d H M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w Z X J Q J T I w c m V z d W x 0 c y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w Z X J Q J T I w c m V z d W x 0 c y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e X B l c l A l M j B y Z X N 1 b H R z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l w Z X J Q J T I w c m V z d W x 0 c y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5 c G V y U C U y M H J l c 3 V s d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1 H M A 4 J F U e j K / I 0 r X p R G w A A A A A C A A A A A A A Q Z g A A A A E A A C A A A A A e B A v J s v 6 a G A Q 6 J / j m q y Q E 6 f v 1 F P x P O p 6 5 G z C J A Z a j X A A A A A A O g A A A A A I A A C A A A A B E M K s c H a Q e A G v 7 D 9 z u X k L F i T e 0 o e a k t I / r t P u j L 5 n 5 M l A A A A B z R h n n e 7 V 8 5 u y Z o t D l E S f p p U K h j e f W L 6 3 e L + s 5 4 y X P 8 4 Y N M K Z P M o x + R h F + s c c U Z A f j p 1 h / j f c 9 U i Q j H A 2 e x 6 B a J h d d 8 X C A E f c 6 P 2 J U 5 s / 8 s U A A A A B j z G R F 5 h T z 2 F Q k j t a 3 O M M + I c n b v 6 4 5 U R h o X R W s D P L M u 8 7 Z f s p T R 4 T Q s J 9 z n m 5 P b m T P e z g b D s + u f S 4 M P n f 1 O J T f < / D a t a M a s h u p > 
</file>

<file path=customXml/itemProps1.xml><?xml version="1.0" encoding="utf-8"?>
<ds:datastoreItem xmlns:ds="http://schemas.openxmlformats.org/officeDocument/2006/customXml" ds:itemID="{F112FF38-3A4C-49F4-B936-9702CF4027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HyperP results</vt:lpstr>
      <vt:lpstr>Data9 Analysis</vt:lpstr>
      <vt:lpstr>Data9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Ragusa</dc:creator>
  <cp:lastModifiedBy>Domenico Ragusa</cp:lastModifiedBy>
  <dcterms:created xsi:type="dcterms:W3CDTF">2024-02-28T08:20:36Z</dcterms:created>
  <dcterms:modified xsi:type="dcterms:W3CDTF">2025-01-04T13:02:12Z</dcterms:modified>
</cp:coreProperties>
</file>