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15-19\Downloads\Processing in Spreadsheet-20240412\"/>
    </mc:Choice>
  </mc:AlternateContent>
  <xr:revisionPtr revIDLastSave="0" documentId="13_ncr:1_{E2A8CB62-6772-4B00-B218-C59710585AB0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Arkusz1" sheetId="2" r:id="rId1"/>
    <sheet name="Arkusz3" sheetId="4" r:id="rId2"/>
    <sheet name="Arkusz4" sheetId="5" r:id="rId3"/>
    <sheet name="Arkusz5" sheetId="6" r:id="rId4"/>
    <sheet name="Arkusz6" sheetId="7" r:id="rId5"/>
    <sheet name="Arkusz7" sheetId="8" r:id="rId6"/>
    <sheet name="Arkusz8" sheetId="9" r:id="rId7"/>
    <sheet name="data" sheetId="1" r:id="rId8"/>
    <sheet name="Arkusz12" sheetId="15" r:id="rId9"/>
    <sheet name="Arkusz11" sheetId="14" r:id="rId10"/>
    <sheet name="medical-data (2)" sheetId="13" r:id="rId11"/>
    <sheet name="Arkusz10" sheetId="12" r:id="rId12"/>
    <sheet name="medical-data" sheetId="11" r:id="rId13"/>
    <sheet name="power" sheetId="10" r:id="rId14"/>
  </sheets>
  <definedNames>
    <definedName name="_xlchart.v1.0" hidden="1">data!$H$2:$H$101</definedName>
    <definedName name="_xlchart.v1.1" hidden="1">data!$I$2:$I$101</definedName>
    <definedName name="_xlchart.v1.2" hidden="1">data!$H$2:$H$101</definedName>
    <definedName name="_xlchart.v1.3" hidden="1">data!$I$2:$I$101</definedName>
    <definedName name="_xlchart.v1.4" hidden="1">'medical-data (2)'!$B$2:$B$101</definedName>
    <definedName name="DaneZewnętrzne_1" localSheetId="12" hidden="1">'medical-data'!$A$1:$E$101</definedName>
    <definedName name="DaneZewnętrzne_1" localSheetId="10" hidden="1">'medical-data (2)'!$A$1:$F$101</definedName>
    <definedName name="Fragmentator_age">#N/A</definedName>
    <definedName name="Fragmentator_country">#N/A</definedName>
    <definedName name="Fragmentator_height">#N/A</definedName>
  </definedNames>
  <calcPr calcId="191029"/>
  <pivotCaches>
    <pivotCache cacheId="22" r:id="rId15"/>
    <pivotCache cacheId="25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71" i="1"/>
  <c r="J75" i="1"/>
  <c r="J78" i="1"/>
  <c r="I23" i="1"/>
  <c r="I29" i="1"/>
  <c r="I39" i="1"/>
  <c r="I78" i="1"/>
  <c r="H22" i="1"/>
  <c r="J22" i="1" s="1"/>
  <c r="H94" i="1"/>
  <c r="I94" i="1" s="1"/>
  <c r="H101" i="1"/>
  <c r="I101" i="1" s="1"/>
  <c r="H54" i="1"/>
  <c r="J54" i="1" s="1"/>
  <c r="H86" i="1"/>
  <c r="J86" i="1" s="1"/>
  <c r="H50" i="1"/>
  <c r="J50" i="1" s="1"/>
  <c r="H34" i="1"/>
  <c r="J34" i="1" s="1"/>
  <c r="H59" i="1"/>
  <c r="J59" i="1" s="1"/>
  <c r="H74" i="1"/>
  <c r="J74" i="1" s="1"/>
  <c r="H77" i="1"/>
  <c r="I77" i="1" s="1"/>
  <c r="H37" i="1"/>
  <c r="J37" i="1" s="1"/>
  <c r="H65" i="1"/>
  <c r="H55" i="1"/>
  <c r="I55" i="1" s="1"/>
  <c r="H4" i="1"/>
  <c r="I4" i="1" s="1"/>
  <c r="H48" i="1"/>
  <c r="I48" i="1" s="1"/>
  <c r="H35" i="1"/>
  <c r="J35" i="1" s="1"/>
  <c r="H80" i="1"/>
  <c r="I80" i="1" s="1"/>
  <c r="H78" i="1"/>
  <c r="H29" i="1"/>
  <c r="J29" i="1" s="1"/>
  <c r="H79" i="1"/>
  <c r="J79" i="1" s="1"/>
  <c r="H62" i="1"/>
  <c r="I62" i="1" s="1"/>
  <c r="H28" i="1"/>
  <c r="I28" i="1" s="1"/>
  <c r="H24" i="1"/>
  <c r="J24" i="1" s="1"/>
  <c r="H82" i="1"/>
  <c r="J82" i="1" s="1"/>
  <c r="H91" i="1"/>
  <c r="I91" i="1" s="1"/>
  <c r="H88" i="1"/>
  <c r="J88" i="1" s="1"/>
  <c r="H40" i="1"/>
  <c r="J40" i="1" s="1"/>
  <c r="H69" i="1"/>
  <c r="J69" i="1" s="1"/>
  <c r="H2" i="1"/>
  <c r="J2" i="1" s="1"/>
  <c r="H67" i="1"/>
  <c r="J67" i="1" s="1"/>
  <c r="H5" i="1"/>
  <c r="J5" i="1" s="1"/>
  <c r="H92" i="1"/>
  <c r="I92" i="1" s="1"/>
  <c r="H23" i="1"/>
  <c r="J23" i="1" s="1"/>
  <c r="H52" i="1"/>
  <c r="J52" i="1" s="1"/>
  <c r="H75" i="1"/>
  <c r="I75" i="1" s="1"/>
  <c r="H45" i="1"/>
  <c r="J45" i="1" s="1"/>
  <c r="H89" i="1"/>
  <c r="J89" i="1" s="1"/>
  <c r="H9" i="1"/>
  <c r="I9" i="1" s="1"/>
  <c r="H76" i="1"/>
  <c r="J76" i="1" s="1"/>
  <c r="H38" i="1"/>
  <c r="J38" i="1" s="1"/>
  <c r="H84" i="1"/>
  <c r="J84" i="1" s="1"/>
  <c r="H3" i="1"/>
  <c r="J3" i="1" s="1"/>
  <c r="H33" i="1"/>
  <c r="J33" i="1" s="1"/>
  <c r="H60" i="1"/>
  <c r="J60" i="1" s="1"/>
  <c r="H58" i="1"/>
  <c r="I58" i="1" s="1"/>
  <c r="H32" i="1"/>
  <c r="I32" i="1" s="1"/>
  <c r="H8" i="1"/>
  <c r="I8" i="1" s="1"/>
  <c r="H47" i="1"/>
  <c r="I47" i="1" s="1"/>
  <c r="H53" i="1"/>
  <c r="J53" i="1" s="1"/>
  <c r="H70" i="1"/>
  <c r="J70" i="1" s="1"/>
  <c r="H43" i="1"/>
  <c r="I43" i="1" s="1"/>
  <c r="H71" i="1"/>
  <c r="H72" i="1"/>
  <c r="J72" i="1" s="1"/>
  <c r="H93" i="1"/>
  <c r="I93" i="1" s="1"/>
  <c r="H66" i="1"/>
  <c r="J66" i="1" s="1"/>
  <c r="H96" i="1"/>
  <c r="I96" i="1" s="1"/>
  <c r="H46" i="1"/>
  <c r="J46" i="1" s="1"/>
  <c r="H41" i="1"/>
  <c r="J41" i="1" s="1"/>
  <c r="H12" i="1"/>
  <c r="J12" i="1" s="1"/>
  <c r="H61" i="1"/>
  <c r="J61" i="1" s="1"/>
  <c r="H19" i="1"/>
  <c r="I19" i="1" s="1"/>
  <c r="H51" i="1"/>
  <c r="J51" i="1" s="1"/>
  <c r="H85" i="1"/>
  <c r="J85" i="1" s="1"/>
  <c r="H73" i="1"/>
  <c r="I73" i="1" s="1"/>
  <c r="H87" i="1"/>
  <c r="I87" i="1" s="1"/>
  <c r="H15" i="1"/>
  <c r="I15" i="1" s="1"/>
  <c r="H13" i="1"/>
  <c r="I13" i="1" s="1"/>
  <c r="H83" i="1"/>
  <c r="J83" i="1" s="1"/>
  <c r="H97" i="1"/>
  <c r="I97" i="1" s="1"/>
  <c r="H98" i="1"/>
  <c r="J98" i="1" s="1"/>
  <c r="H6" i="1"/>
  <c r="J6" i="1" s="1"/>
  <c r="H36" i="1"/>
  <c r="J36" i="1" s="1"/>
  <c r="H20" i="1"/>
  <c r="J20" i="1" s="1"/>
  <c r="H63" i="1"/>
  <c r="J63" i="1" s="1"/>
  <c r="H99" i="1"/>
  <c r="J99" i="1" s="1"/>
  <c r="H90" i="1"/>
  <c r="J90" i="1" s="1"/>
  <c r="H21" i="1"/>
  <c r="I21" i="1" s="1"/>
  <c r="H7" i="1"/>
  <c r="I7" i="1" s="1"/>
  <c r="H25" i="1"/>
  <c r="J25" i="1" s="1"/>
  <c r="H56" i="1"/>
  <c r="J56" i="1" s="1"/>
  <c r="H39" i="1"/>
  <c r="J39" i="1" s="1"/>
  <c r="H100" i="1"/>
  <c r="J100" i="1" s="1"/>
  <c r="H64" i="1"/>
  <c r="I64" i="1" s="1"/>
  <c r="H14" i="1"/>
  <c r="J14" i="1" s="1"/>
  <c r="H11" i="1"/>
  <c r="I11" i="1" s="1"/>
  <c r="H10" i="1"/>
  <c r="J10" i="1" s="1"/>
  <c r="H26" i="1"/>
  <c r="J26" i="1" s="1"/>
  <c r="H81" i="1"/>
  <c r="I81" i="1" s="1"/>
  <c r="H27" i="1"/>
  <c r="J27" i="1" s="1"/>
  <c r="H57" i="1"/>
  <c r="J57" i="1" s="1"/>
  <c r="H30" i="1"/>
  <c r="J30" i="1" s="1"/>
  <c r="H31" i="1"/>
  <c r="J31" i="1" s="1"/>
  <c r="H68" i="1"/>
  <c r="I68" i="1" s="1"/>
  <c r="H49" i="1"/>
  <c r="I49" i="1" s="1"/>
  <c r="H17" i="1"/>
  <c r="J17" i="1" s="1"/>
  <c r="H18" i="1"/>
  <c r="J18" i="1" s="1"/>
  <c r="H16" i="1"/>
  <c r="J16" i="1" s="1"/>
  <c r="H44" i="1"/>
  <c r="J44" i="1" s="1"/>
  <c r="H95" i="1"/>
  <c r="I95" i="1" s="1"/>
  <c r="H42" i="1"/>
  <c r="J42" i="1" s="1"/>
  <c r="F102" i="1"/>
  <c r="G102" i="1"/>
  <c r="J64" i="1" l="1"/>
  <c r="I16" i="1"/>
  <c r="J49" i="1"/>
  <c r="J97" i="1"/>
  <c r="J47" i="1"/>
  <c r="J96" i="1"/>
  <c r="J95" i="1"/>
  <c r="J94" i="1"/>
  <c r="J93" i="1"/>
  <c r="J92" i="1"/>
  <c r="J87" i="1"/>
  <c r="I89" i="1"/>
  <c r="J81" i="1"/>
  <c r="I41" i="1"/>
  <c r="J80" i="1"/>
  <c r="J15" i="1"/>
  <c r="J48" i="1"/>
  <c r="J32" i="1"/>
  <c r="J62" i="1"/>
  <c r="J77" i="1"/>
  <c r="J13" i="1"/>
  <c r="I25" i="1"/>
  <c r="J28" i="1"/>
  <c r="J43" i="1"/>
  <c r="J11" i="1"/>
  <c r="I85" i="1"/>
  <c r="J91" i="1"/>
  <c r="I17" i="1"/>
  <c r="J58" i="1"/>
  <c r="J73" i="1"/>
  <c r="J9" i="1"/>
  <c r="J8" i="1"/>
  <c r="J7" i="1"/>
  <c r="J55" i="1"/>
  <c r="I5" i="1"/>
  <c r="J101" i="1"/>
  <c r="J21" i="1"/>
  <c r="J68" i="1"/>
  <c r="J4" i="1"/>
  <c r="J19" i="1"/>
  <c r="I33" i="1"/>
  <c r="I79" i="1"/>
  <c r="I63" i="1"/>
  <c r="I31" i="1"/>
  <c r="I61" i="1"/>
  <c r="I45" i="1"/>
  <c r="I30" i="1"/>
  <c r="I76" i="1"/>
  <c r="I60" i="1"/>
  <c r="I44" i="1"/>
  <c r="I12" i="1"/>
  <c r="I46" i="1"/>
  <c r="I59" i="1"/>
  <c r="I27" i="1"/>
  <c r="I14" i="1"/>
  <c r="I90" i="1"/>
  <c r="I74" i="1"/>
  <c r="I42" i="1"/>
  <c r="I26" i="1"/>
  <c r="I10" i="1"/>
  <c r="I57" i="1"/>
  <c r="I88" i="1"/>
  <c r="I72" i="1"/>
  <c r="I56" i="1"/>
  <c r="I40" i="1"/>
  <c r="I24" i="1"/>
  <c r="I86" i="1"/>
  <c r="I70" i="1"/>
  <c r="I54" i="1"/>
  <c r="I38" i="1"/>
  <c r="I22" i="1"/>
  <c r="I6" i="1"/>
  <c r="I65" i="1"/>
  <c r="I69" i="1"/>
  <c r="I53" i="1"/>
  <c r="I37" i="1"/>
  <c r="I100" i="1"/>
  <c r="I84" i="1"/>
  <c r="I52" i="1"/>
  <c r="I36" i="1"/>
  <c r="I20" i="1"/>
  <c r="I99" i="1"/>
  <c r="I83" i="1"/>
  <c r="I67" i="1"/>
  <c r="I51" i="1"/>
  <c r="I35" i="1"/>
  <c r="I3" i="1"/>
  <c r="I71" i="1"/>
  <c r="I98" i="1"/>
  <c r="I82" i="1"/>
  <c r="I66" i="1"/>
  <c r="I50" i="1"/>
  <c r="I34" i="1"/>
  <c r="I18" i="1"/>
  <c r="I2" i="1"/>
  <c r="H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54F8CA-903F-464F-A541-2CEA38FC3308}" keepAlive="1" name="Zapytanie — employees" description="Połączenie z zapytaniem „employees” w skoroszycie." type="5" refreshedVersion="0" background="1">
    <dbPr connection="Provider=Microsoft.Mashup.OleDb.1;Data Source=$Workbook$;Location=employees;Extended Properties=&quot;&quot;" command="SELECT * FROM [employees]"/>
  </connection>
  <connection id="2" xr16:uid="{A3A0EF39-8D0A-4C95-9976-B96C00BBF0B8}" keepAlive="1" name="Zapytanie — medical-data" description="Połączenie z zapytaniem „medical-data” w skoroszycie." type="5" refreshedVersion="7" background="1" saveData="1">
    <dbPr connection="Provider=Microsoft.Mashup.OleDb.1;Data Source=$Workbook$;Location=medical-data;Extended Properties=&quot;&quot;" command="SELECT * FROM [medical-data]"/>
  </connection>
  <connection id="3" xr16:uid="{39BF3BAD-4A8A-4174-A6DC-C42D62C8BAFA}" keepAlive="1" name="Zapytanie — medical-data (2)" description="Połączenie z zapytaniem „medical-data (2)” w skoroszycie." type="5" refreshedVersion="7" background="1" saveData="1">
    <dbPr connection="Provider=Microsoft.Mashup.OleDb.1;Data Source=$Workbook$;Location=&quot;medical-data (2)&quot;;Extended Properties=&quot;&quot;" command="SELECT * FROM [medical-data (2)]"/>
  </connection>
</connections>
</file>

<file path=xl/sharedStrings.xml><?xml version="1.0" encoding="utf-8"?>
<sst xmlns="http://schemas.openxmlformats.org/spreadsheetml/2006/main" count="870" uniqueCount="226">
  <si>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</si>
  <si>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</si>
  <si>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</si>
  <si>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</si>
  <si>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</si>
  <si>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</si>
  <si>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</si>
  <si>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</si>
  <si>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</si>
  <si>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</si>
  <si>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</si>
  <si>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</si>
  <si>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</si>
  <si>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</si>
  <si>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</si>
  <si>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</si>
  <si>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</si>
  <si>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</si>
  <si>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</si>
  <si>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</si>
  <si>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</si>
  <si>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</si>
  <si>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</si>
  <si>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</si>
  <si>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</si>
  <si>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</si>
  <si>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</si>
  <si>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</si>
  <si>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</si>
  <si>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</si>
  <si>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</si>
  <si>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</si>
  <si>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</si>
  <si>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</si>
  <si>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</si>
  <si>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</si>
  <si>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</si>
  <si>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</si>
  <si>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</si>
  <si>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</si>
  <si>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</si>
  <si>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</si>
  <si>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</si>
  <si>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</si>
  <si>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</si>
  <si>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</si>
  <si>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</si>
  <si>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</si>
  <si>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</si>
  <si>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</si>
  <si>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</si>
  <si>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</si>
  <si>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</si>
  <si>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</si>
  <si>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</si>
  <si>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</si>
  <si>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</si>
  <si>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</si>
  <si>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</si>
  <si>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</si>
  <si>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</si>
  <si>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</si>
  <si>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</si>
  <si>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</si>
  <si>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</si>
  <si>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</si>
  <si>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</si>
  <si>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</si>
  <si>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</si>
  <si>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</si>
  <si>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</si>
  <si>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</si>
  <si>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</si>
  <si>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</si>
  <si>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</si>
  <si>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</si>
  <si>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</si>
  <si>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</si>
  <si>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</si>
  <si>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</si>
  <si>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</si>
  <si>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</si>
  <si>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</si>
  <si>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</si>
  <si>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</si>
  <si>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</si>
  <si>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</si>
  <si>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</si>
  <si>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</si>
  <si>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</si>
  <si>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</si>
  <si>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</si>
  <si>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</si>
  <si>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</si>
  <si>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</si>
  <si>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</si>
  <si>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</si>
  <si>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</si>
  <si>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</si>
  <si>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</si>
  <si>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</si>
  <si>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</si>
  <si>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</si>
  <si>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</si>
  <si>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</si>
  <si>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</si>
  <si>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</si>
  <si>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</si>
  <si>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</si>
  <si>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</si>
  <si>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</si>
  <si>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</si>
  <si>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</si>
  <si>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</si>
  <si>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</si>
  <si>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</si>
  <si>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</si>
  <si>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</si>
  <si>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</si>
  <si>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</si>
  <si>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</si>
  <si>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</si>
  <si>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</si>
  <si>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</si>
  <si>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</si>
  <si>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</si>
  <si>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</si>
  <si>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</si>
  <si>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</si>
  <si>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</si>
  <si>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</si>
  <si>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</si>
  <si>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</si>
  <si>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</si>
  <si>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</si>
  <si>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</si>
  <si>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</si>
  <si>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</si>
  <si>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</si>
  <si>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</si>
  <si>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</si>
  <si>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</si>
  <si>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</si>
  <si>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</si>
  <si>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</si>
  <si>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</si>
  <si>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</si>
  <si>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</si>
  <si>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</si>
  <si>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</si>
  <si>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</si>
  <si>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</si>
  <si>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</si>
  <si>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</si>
  <si>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</si>
  <si>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</si>
  <si>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</si>
  <si>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</si>
  <si>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</si>
  <si>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</si>
  <si>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</si>
  <si>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</si>
  <si>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</si>
  <si>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</si>
  <si>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</si>
  <si>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</si>
  <si>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</si>
  <si>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</si>
  <si>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</si>
  <si>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</si>
  <si>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</si>
  <si>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</si>
  <si>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</si>
  <si>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</si>
  <si>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</si>
  <si>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</si>
  <si>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</si>
  <si>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</si>
  <si>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</si>
  <si>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</si>
  <si>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</si>
  <si>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</si>
  <si>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</si>
  <si>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</si>
  <si>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</si>
  <si>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</si>
  <si>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</si>
  <si>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</si>
  <si>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</si>
  <si>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</si>
  <si>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</si>
  <si>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</si>
  <si>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</si>
  <si>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</si>
  <si>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</si>
  <si>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</si>
  <si>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</si>
  <si>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</si>
  <si>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</si>
  <si>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</si>
  <si>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</si>
  <si>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</si>
  <si>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</si>
  <si>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</si>
  <si>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</si>
  <si>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</si>
  <si>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</si>
  <si>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</si>
  <si>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</si>
  <si>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</si>
  <si>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</si>
  <si>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</si>
  <si>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</si>
  <si>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Suma</t>
  </si>
  <si>
    <t>Etykiety wierszy</t>
  </si>
  <si>
    <t>Suma końcowa</t>
  </si>
  <si>
    <t>Liczba z gender</t>
  </si>
  <si>
    <t>Etykiety kolumn</t>
  </si>
  <si>
    <t>BMI</t>
  </si>
  <si>
    <t>Liczba z country</t>
  </si>
  <si>
    <t>Maksimum z height</t>
  </si>
  <si>
    <t>Średnia z BMI</t>
  </si>
  <si>
    <t>Średnia z height</t>
  </si>
  <si>
    <t>Suma z BMI OK</t>
  </si>
  <si>
    <t>BMI NORMS</t>
  </si>
  <si>
    <t>#ARG!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</si>
</sst>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1" xr:uid="{00000000-0005-0000-0000-000000000000}"/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[medical-data.xlsx]Arkusz1!Tabela przestawna1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Arkusz1!$B$5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F-4064-9F67-A6E279007A8E}"/>
            </c:ext>
          </c:extLst>
        </c:ser>
        <c:ser>
          <c:idx val="1"/>
          <c:order val="1"/>
          <c:tx>
            <c:strRef>
              <c:f>Arkusz1!$C$3:$C$4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Arkusz1!$C$5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F-4064-9F67-A6E279007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5457871"/>
        <c:axId val="1095475759"/>
      </c:barChart>
      <c:catAx>
        <c:axId val="10954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475759"/>
        <c:crosses val="autoZero"/>
        <c:auto val="1"/>
        <c:lblAlgn val="ctr"/>
        <c:lblOffset val="100"/>
        <c:noMultiLvlLbl val="0"/>
      </c:catAx>
      <c:valAx>
        <c:axId val="10954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4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[medical-data.xlsx]Arkusz3!Tabela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Arkusz3!$B$3:$B$4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Arkusz3!$B$5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0-457A-A8AF-7A1893FC4253}"/>
            </c:ext>
          </c:extLst>
        </c:ser>
        <c:ser>
          <c:idx val="1"/>
          <c:order val="1"/>
          <c:tx>
            <c:strRef>
              <c:f>Arkusz3!$C$3:$C$4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Arkusz3!$C$5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0-457A-A8AF-7A1893FC4253}"/>
            </c:ext>
          </c:extLst>
        </c:ser>
        <c:ser>
          <c:idx val="2"/>
          <c:order val="2"/>
          <c:tx>
            <c:strRef>
              <c:f>Arkusz3!$D$3:$D$4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Arkusz3!$D$5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0-457A-A8AF-7A1893FC4253}"/>
            </c:ext>
          </c:extLst>
        </c:ser>
        <c:ser>
          <c:idx val="3"/>
          <c:order val="3"/>
          <c:tx>
            <c:strRef>
              <c:f>Arkusz3!$E$3:$E$4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Arkusz3!$A$5</c:f>
              <c:strCache>
                <c:ptCount val="1"/>
                <c:pt idx="0">
                  <c:v>Suma</c:v>
                </c:pt>
              </c:strCache>
            </c:strRef>
          </c:cat>
          <c:val>
            <c:numRef>
              <c:f>Arkusz3!$E$5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0-457A-A8AF-7A1893FC42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885007"/>
        <c:axId val="1108875023"/>
      </c:barChart>
      <c:catAx>
        <c:axId val="110888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875023"/>
        <c:crosses val="autoZero"/>
        <c:auto val="1"/>
        <c:lblAlgn val="ctr"/>
        <c:lblOffset val="100"/>
        <c:noMultiLvlLbl val="0"/>
      </c:catAx>
      <c:valAx>
        <c:axId val="11088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8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[medical-data.xlsx]Arkusz4!Tabela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Arkusz4!$A$4:$A$8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Arkusz4!$B$4:$B$8</c:f>
              <c:numCache>
                <c:formatCode>General</c:formatCode>
                <c:ptCount val="4"/>
                <c:pt idx="0">
                  <c:v>197</c:v>
                </c:pt>
                <c:pt idx="1">
                  <c:v>197</c:v>
                </c:pt>
                <c:pt idx="2">
                  <c:v>196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4EC-81B4-A92B7E233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887919"/>
        <c:axId val="1108890415"/>
      </c:barChart>
      <c:catAx>
        <c:axId val="110888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890415"/>
        <c:crosses val="autoZero"/>
        <c:auto val="1"/>
        <c:lblAlgn val="ctr"/>
        <c:lblOffset val="100"/>
        <c:noMultiLvlLbl val="0"/>
      </c:catAx>
      <c:valAx>
        <c:axId val="11088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8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[medical-data.xlsx]Arkusz5!Tabela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Arkusz5!$A$4:$A$8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Arkusz5!$B$4:$B$8</c:f>
              <c:numCache>
                <c:formatCode>General</c:formatCode>
                <c:ptCount val="4"/>
                <c:pt idx="0">
                  <c:v>28.908099364506914</c:v>
                </c:pt>
                <c:pt idx="1">
                  <c:v>29.524371185012615</c:v>
                </c:pt>
                <c:pt idx="2">
                  <c:v>27.752642936270803</c:v>
                </c:pt>
                <c:pt idx="3">
                  <c:v>28.920757293711628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C-4DD3-B3C9-4EA1C41AE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911631"/>
        <c:axId val="1108915791"/>
      </c:barChart>
      <c:catAx>
        <c:axId val="11089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915791"/>
        <c:crosses val="autoZero"/>
        <c:auto val="1"/>
        <c:lblAlgn val="ctr"/>
        <c:lblOffset val="100"/>
        <c:noMultiLvlLbl val="0"/>
      </c:catAx>
      <c:valAx>
        <c:axId val="11089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9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[medical-data.xlsx]Arkusz7!Tabela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Arkusz7!$B$3:$B$4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Arkusz7!$A$5:$A$7</c:f>
              <c:strCache>
                <c:ptCount val="2"/>
                <c:pt idx="0">
                  <c:v>Poland</c:v>
                </c:pt>
                <c:pt idx="1">
                  <c:v>Slovakia</c:v>
                </c:pt>
              </c:strCache>
            </c:strRef>
          </c:cat>
          <c:val>
            <c:numRef>
              <c:f>Arkusz7!$B$5:$B$7</c:f>
              <c:numCache>
                <c:formatCode>General</c:formatCode>
                <c:ptCount val="2"/>
                <c:pt idx="0">
                  <c:v>171.11111111111111</c:v>
                </c:pt>
                <c:pt idx="1">
                  <c:v>176.58333333333334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6-4EB0-8A18-15251E950107}"/>
            </c:ext>
          </c:extLst>
        </c:ser>
        <c:ser>
          <c:idx val="1"/>
          <c:order val="1"/>
          <c:tx>
            <c:strRef>
              <c:f>Arkusz7!$C$3:$C$4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Arkusz7!$A$5:$A$7</c:f>
              <c:strCache>
                <c:ptCount val="2"/>
                <c:pt idx="0">
                  <c:v>Poland</c:v>
                </c:pt>
                <c:pt idx="1">
                  <c:v>Slovakia</c:v>
                </c:pt>
              </c:strCache>
            </c:strRef>
          </c:cat>
          <c:val>
            <c:numRef>
              <c:f>Arkusz7!$C$5:$C$7</c:f>
              <c:numCache>
                <c:formatCode>General</c:formatCode>
                <c:ptCount val="2"/>
                <c:pt idx="0">
                  <c:v>178.08333333333334</c:v>
                </c:pt>
                <c:pt idx="1">
                  <c:v>171.36363636363637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6-4EB0-8A18-15251E950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901647"/>
        <c:axId val="1108907887"/>
      </c:barChart>
      <c:catAx>
        <c:axId val="110890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907887"/>
        <c:crosses val="autoZero"/>
        <c:auto val="1"/>
        <c:lblAlgn val="ctr"/>
        <c:lblOffset val="100"/>
        <c:noMultiLvlLbl val="0"/>
      </c:catAx>
      <c:valAx>
        <c:axId val="11089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890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[medical-data.xlsx]Arkusz11!Tabela przestawna7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Arkusz11!$B$3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Arkusz11!$A$4:$A$8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Arkusz11!$B$4:$B$8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9-42A8-B0D9-6FBE33E71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8DD4DFF-D220-4EC2-BEED-998FC2D85B49}" formatIdx="0">
          <cx:dataId val="0"/>
          <cx:layoutPr>
            <cx:binning intervalClosed="r"/>
          </cx:layoutPr>
        </cx:series>
        <cx:series layoutId="clusteredColumn" hidden="1" uniqueId="{AD8D7C8F-EB36-4838-82FA-3737300D7FCB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75930037-2DE6-405C-AD33-F91F3564479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4</xdr:col>
      <xdr:colOff>676275</xdr:colOff>
      <xdr:row>21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A5D35D-7688-49C3-AAD9-1A2C34B0E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700087</xdr:colOff>
      <xdr:row>12</xdr:row>
      <xdr:rowOff>95250</xdr:rowOff>
    </xdr:from>
    <xdr:to>
      <xdr:col>11</xdr:col>
      <xdr:colOff>376237</xdr:colOff>
      <xdr:row>27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5FAB3C-4C52-4411-837B-9448520C4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12</xdr:row>
      <xdr:rowOff>95250</xdr:rowOff>
    </xdr:from>
    <xdr:to>
      <xdr:col>9</xdr:col>
      <xdr:colOff>881062</xdr:colOff>
      <xdr:row>27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D11939-311F-4C76-8E7F-0184ED9D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823912</xdr:colOff>
      <xdr:row>12</xdr:row>
      <xdr:rowOff>95250</xdr:rowOff>
    </xdr:from>
    <xdr:to>
      <xdr:col>10</xdr:col>
      <xdr:colOff>119062</xdr:colOff>
      <xdr:row>27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E8E203-DE30-4708-B257-84982F14A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12</xdr:row>
      <xdr:rowOff>95250</xdr:rowOff>
    </xdr:from>
    <xdr:to>
      <xdr:col>11</xdr:col>
      <xdr:colOff>166687</xdr:colOff>
      <xdr:row>27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95E1AC-77B6-4D26-9901-D7C4942D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561975</xdr:colOff>
      <xdr:row>2</xdr:row>
      <xdr:rowOff>28575</xdr:rowOff>
    </xdr:from>
    <xdr:to>
      <xdr:col>14</xdr:col>
      <xdr:colOff>333375</xdr:colOff>
      <xdr:row>16</xdr:row>
      <xdr:rowOff>19050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age">
              <a:extLst>
                <a:ext uri="{FF2B5EF4-FFF2-40B4-BE49-F238E27FC236}">
                  <a16:creationId xmlns:a16="http://schemas.microsoft.com/office/drawing/2014/main" id="{9A97B880-10AE-4CD2-868E-A713C4996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39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657225</xdr:colOff>
      <xdr:row>2</xdr:row>
      <xdr:rowOff>133350</xdr:rowOff>
    </xdr:from>
    <xdr:to>
      <xdr:col>17</xdr:col>
      <xdr:colOff>428625</xdr:colOff>
      <xdr:row>16</xdr:row>
      <xdr:rowOff>123825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height">
              <a:extLst>
                <a:ext uri="{FF2B5EF4-FFF2-40B4-BE49-F238E27FC236}">
                  <a16:creationId xmlns:a16="http://schemas.microsoft.com/office/drawing/2014/main" id="{DC62411D-CE53-401B-86D6-534421F8EF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eigh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495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657225</xdr:colOff>
      <xdr:row>17</xdr:row>
      <xdr:rowOff>66675</xdr:rowOff>
    </xdr:from>
    <xdr:to>
      <xdr:col>14</xdr:col>
      <xdr:colOff>428625</xdr:colOff>
      <xdr:row>31</xdr:row>
      <xdr:rowOff>57150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country">
              <a:extLst>
                <a:ext uri="{FF2B5EF4-FFF2-40B4-BE49-F238E27FC236}">
                  <a16:creationId xmlns:a16="http://schemas.microsoft.com/office/drawing/2014/main" id="{12991A60-C06E-40E0-8394-D799FB3BDA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3143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>
    <xdr:from>
      <xdr:col>10</xdr:col>
      <xdr:colOff>319087</xdr:colOff>
      <xdr:row>66</xdr:row>
      <xdr:rowOff>114300</xdr:rowOff>
    </xdr:from>
    <xdr:to>
      <xdr:col>17</xdr:col>
      <xdr:colOff>90487</xdr:colOff>
      <xdr:row>81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Wykres 8">
              <a:extLst>
                <a:ext uri="{FF2B5EF4-FFF2-40B4-BE49-F238E27FC236}">
                  <a16:creationId xmlns:a16="http://schemas.microsoft.com/office/drawing/2014/main" id="{4BD9F479-2D2D-4989-AF74-F415FE6370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4262" y="1205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0</xdr:row>
      <xdr:rowOff>161925</xdr:rowOff>
    </xdr:from>
    <xdr:to>
      <xdr:col>11</xdr:col>
      <xdr:colOff>166687</xdr:colOff>
      <xdr:row>16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11E51C-8D82-4A95-A5CD-86AAE65EF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63</xdr:row>
      <xdr:rowOff>0</xdr:rowOff>
    </xdr:from>
    <xdr:to>
      <xdr:col>18</xdr:col>
      <xdr:colOff>576262</xdr:colOff>
      <xdr:row>78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4266563B-84A4-4400-8BD8-6DF32A85E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3412" y="11401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612138310185" createdVersion="7" refreshedVersion="7" minRefreshableVersion="3" recordCount="100" xr:uid="{FE50B7F8-6914-42AF-80E9-7AE98243BF50}">
  <cacheSource type="worksheet">
    <worksheetSource name="medical_data"/>
  </cacheSource>
  <cacheFields count="9">
    <cacheField name="first_name" numFmtId="0">
      <sharedItems/>
    </cacheField>
    <cacheField name="last_name" numFmtId="0">
      <sharedItems/>
    </cacheField>
    <cacheField name="gender" numFmtId="0">
      <sharedItems containsBlank="1" count="3">
        <s v="Male"/>
        <s v="Female"/>
        <m u="1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ntainsBlank="1" count="5">
        <s v="Germany"/>
        <s v="Hungary"/>
        <s v="Poland"/>
        <s v="Slovakia"/>
        <m u="1"/>
      </sharedItems>
    </cacheField>
    <cacheField name="BMI" numFmtId="0">
      <sharedItems containsSemiMixedTypes="0" containsString="0" containsNumber="1" minValue="13.275718450645565" maxValue="47.668642845697796" count="97">
        <n v="28.08626864902471"/>
        <n v="20.871447344688089"/>
        <n v="17.006364503079183"/>
        <n v="14.056643065389423"/>
        <n v="16.139108704706373"/>
        <n v="13.275718450645565"/>
        <n v="29.717291255752794"/>
        <n v="17.619986850756082"/>
        <n v="31.884366032522056"/>
        <n v="21.256244021681368"/>
        <n v="17.802104368158147"/>
        <n v="13.285152513550857"/>
        <n v="28.725603371902601"/>
        <n v="27.669270833333336"/>
        <n v="22.437673130193907"/>
        <n v="26.038781163434905"/>
        <n v="28.274684359340444"/>
        <n v="33.313737017440722"/>
        <n v="27.994736989445986"/>
        <n v="32.537347215934815"/>
        <n v="23.20054323223178"/>
        <n v="25.165146272412706"/>
        <n v="24.021275987303035"/>
        <n v="23.163373273470786"/>
        <n v="32.314335554348133"/>
        <n v="30.061278760550348"/>
        <n v="25.127830533235937"/>
        <n v="18.115412710007302"/>
        <n v="26.588750913075234"/>
        <n v="21.561909262759922"/>
        <n v="28.060018903591683"/>
        <n v="23.291229956104985"/>
        <n v="32.249395323837675"/>
        <n v="33.145211860610942"/>
        <n v="15.396691220867044"/>
        <n v="16.604274846033086"/>
        <n v="32.660785690302497"/>
        <n v="34.25925925925926"/>
        <n v="25.308641975308639"/>
        <n v="20.987654320987652"/>
        <n v="28.40111107643332"/>
        <n v="34.331013389095226"/>
        <n v="32.824138366367883"/>
        <n v="35.349072086857717"/>
        <n v="34.865702479338843"/>
        <n v="38.41683884297521"/>
        <n v="33.306122448979593"/>
        <n v="33.95918367346939"/>
        <n v="25.432685955872639"/>
        <n v="22.129739727837229"/>
        <n v="34.74890574359317"/>
        <n v="30.73941661933242"/>
        <n v="17.374452871796585"/>
        <n v="33.412409368839583"/>
        <n v="19.605191995673341"/>
        <n v="18.467220683287167"/>
        <n v="17.441263978660103"/>
        <n v="21.545090797168363"/>
        <n v="31.511501698119819"/>
        <n v="24.508945765204302"/>
        <n v="30.461118308182492"/>
        <n v="27.636054421768712"/>
        <n v="31.17913832199547"/>
        <n v="32.660763536072004"/>
        <n v="43.547684714762667"/>
        <n v="19.100091827364558"/>
        <n v="41.873278236914608"/>
        <n v="23.875114784205696"/>
        <n v="32.690541781450875"/>
        <n v="42.607897153351701"/>
        <n v="43.500892325996439"/>
        <n v="22.308149910767405"/>
        <n v="34.577632361689474"/>
        <n v="32.368549813692653"/>
        <n v="21.453573713726524"/>
        <n v="31.634581999151262"/>
        <n v="41.015624999999993"/>
        <n v="29.296874999999993"/>
        <n v="44.140624999999993"/>
        <n v="28.906249999999993"/>
        <n v="29.687499999999993"/>
        <n v="29.270994027135"/>
        <n v="39.950951307305878"/>
        <n v="42.060567216792172"/>
        <n v="29.242108636436463"/>
        <n v="47.668642845697796"/>
        <n v="37.25364524915878"/>
        <n v="27.639801313892001"/>
        <n v="45.032252829729401"/>
        <n v="35.701245486632317"/>
        <n v="47.466428658363419"/>
        <n v="32.051282051282051"/>
        <n v="22.600262984878366"/>
        <n v="42.324128862590399"/>
        <n v="26.298487836949374"/>
        <n v="43.967784352399732"/>
        <n v="20.811654526534856"/>
      </sharedItems>
    </cacheField>
    <cacheField name="BMI O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616439120371" createdVersion="7" refreshedVersion="7" minRefreshableVersion="3" recordCount="100" xr:uid="{06CBF369-692C-4617-8CCC-40DCC82F5F38}">
  <cacheSource type="worksheet">
    <worksheetSource name="medical_data__2"/>
  </cacheSource>
  <cacheFields count="6">
    <cacheField name="gender" numFmtId="0">
      <sharedItems/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kip"/>
    <s v="Ingleton"/>
    <x v="0"/>
    <n v="39"/>
    <n v="197"/>
    <n v="109"/>
    <x v="0"/>
    <x v="0"/>
    <n v="0"/>
  </r>
  <r>
    <s v="Pooh"/>
    <s v="Tomaszewski"/>
    <x v="1"/>
    <n v="56"/>
    <n v="197"/>
    <n v="81"/>
    <x v="0"/>
    <x v="1"/>
    <n v="1"/>
  </r>
  <r>
    <s v="Briney"/>
    <s v="Zottoli"/>
    <x v="1"/>
    <n v="36"/>
    <n v="197"/>
    <n v="66"/>
    <x v="1"/>
    <x v="2"/>
    <n v="0"/>
  </r>
  <r>
    <s v="Jule"/>
    <s v="Sulland"/>
    <x v="0"/>
    <n v="44"/>
    <n v="196"/>
    <n v="54"/>
    <x v="1"/>
    <x v="3"/>
    <n v="0"/>
  </r>
  <r>
    <s v="Gorden"/>
    <s v="Rucklidge"/>
    <x v="0"/>
    <n v="53"/>
    <n v="196"/>
    <n v="62"/>
    <x v="1"/>
    <x v="4"/>
    <n v="0"/>
  </r>
  <r>
    <s v="Taber"/>
    <s v="Kupper"/>
    <x v="0"/>
    <n v="56"/>
    <n v="196"/>
    <n v="62"/>
    <x v="1"/>
    <x v="4"/>
    <n v="0"/>
  </r>
  <r>
    <s v="Liam"/>
    <s v="Azemar"/>
    <x v="0"/>
    <n v="60"/>
    <n v="196"/>
    <n v="51"/>
    <x v="2"/>
    <x v="5"/>
    <n v="0"/>
  </r>
  <r>
    <s v="Wolfy"/>
    <s v="Quigg"/>
    <x v="0"/>
    <n v="27"/>
    <n v="195"/>
    <n v="113"/>
    <x v="2"/>
    <x v="6"/>
    <n v="0"/>
  </r>
  <r>
    <s v="Karine"/>
    <s v="Domange"/>
    <x v="1"/>
    <n v="58"/>
    <n v="195"/>
    <n v="67"/>
    <x v="2"/>
    <x v="7"/>
    <n v="0"/>
  </r>
  <r>
    <s v="Chas"/>
    <s v="Cacacie"/>
    <x v="0"/>
    <n v="29"/>
    <n v="194"/>
    <n v="120"/>
    <x v="1"/>
    <x v="8"/>
    <n v="0"/>
  </r>
  <r>
    <s v="Shem"/>
    <s v="Elam"/>
    <x v="0"/>
    <n v="29"/>
    <n v="194"/>
    <n v="80"/>
    <x v="2"/>
    <x v="9"/>
    <n v="1"/>
  </r>
  <r>
    <s v="Dannie"/>
    <s v="Flea"/>
    <x v="1"/>
    <n v="51"/>
    <n v="194"/>
    <n v="67"/>
    <x v="3"/>
    <x v="10"/>
    <n v="0"/>
  </r>
  <r>
    <s v="Rriocard"/>
    <s v="Shelp"/>
    <x v="0"/>
    <n v="43"/>
    <n v="194"/>
    <n v="50"/>
    <x v="2"/>
    <x v="11"/>
    <n v="0"/>
  </r>
  <r>
    <s v="Ivory"/>
    <s v="Blackborough"/>
    <x v="1"/>
    <n v="55"/>
    <n v="193"/>
    <n v="107"/>
    <x v="3"/>
    <x v="12"/>
    <n v="0"/>
  </r>
  <r>
    <s v="Tersina"/>
    <s v="Escofier"/>
    <x v="1"/>
    <n v="59"/>
    <n v="192"/>
    <n v="102"/>
    <x v="3"/>
    <x v="13"/>
    <n v="0"/>
  </r>
  <r>
    <s v="Kyle"/>
    <s v="Hyndman"/>
    <x v="0"/>
    <n v="43"/>
    <n v="190"/>
    <n v="81"/>
    <x v="0"/>
    <x v="14"/>
    <n v="1"/>
  </r>
  <r>
    <s v="Galvin"/>
    <s v="Coudray"/>
    <x v="0"/>
    <n v="35"/>
    <n v="190"/>
    <n v="94"/>
    <x v="3"/>
    <x v="15"/>
    <n v="0"/>
  </r>
  <r>
    <s v="Zoe"/>
    <s v="Amys"/>
    <x v="1"/>
    <n v="44"/>
    <n v="189"/>
    <n v="101"/>
    <x v="0"/>
    <x v="16"/>
    <n v="0"/>
  </r>
  <r>
    <s v="Brandais"/>
    <s v="Accum"/>
    <x v="1"/>
    <n v="25"/>
    <n v="189"/>
    <n v="119"/>
    <x v="0"/>
    <x v="17"/>
    <n v="0"/>
  </r>
  <r>
    <s v="Carol"/>
    <s v="Dalziell"/>
    <x v="1"/>
    <n v="43"/>
    <n v="189"/>
    <n v="100"/>
    <x v="3"/>
    <x v="18"/>
    <n v="0"/>
  </r>
  <r>
    <s v="Johanna"/>
    <s v="Van Baaren"/>
    <x v="1"/>
    <n v="33"/>
    <n v="188"/>
    <n v="115"/>
    <x v="2"/>
    <x v="19"/>
    <n v="0"/>
  </r>
  <r>
    <s v="Winfield"/>
    <s v="Fenn"/>
    <x v="0"/>
    <n v="50"/>
    <n v="188"/>
    <n v="82"/>
    <x v="3"/>
    <x v="20"/>
    <n v="1"/>
  </r>
  <r>
    <s v="Phillis"/>
    <s v="Armes"/>
    <x v="1"/>
    <n v="47"/>
    <n v="187"/>
    <n v="88"/>
    <x v="0"/>
    <x v="21"/>
    <n v="0"/>
  </r>
  <r>
    <s v="Terrijo"/>
    <s v="Guise"/>
    <x v="1"/>
    <n v="48"/>
    <n v="187"/>
    <n v="84"/>
    <x v="0"/>
    <x v="22"/>
    <n v="1"/>
  </r>
  <r>
    <s v="Lilian"/>
    <s v="Maddison"/>
    <x v="1"/>
    <n v="34"/>
    <n v="187"/>
    <n v="81"/>
    <x v="0"/>
    <x v="23"/>
    <n v="1"/>
  </r>
  <r>
    <s v="Walden"/>
    <s v="Handford"/>
    <x v="0"/>
    <n v="20"/>
    <n v="187"/>
    <n v="113"/>
    <x v="2"/>
    <x v="24"/>
    <n v="0"/>
  </r>
  <r>
    <s v="Basilius"/>
    <s v="Shatliff"/>
    <x v="0"/>
    <n v="52"/>
    <n v="186"/>
    <n v="104"/>
    <x v="0"/>
    <x v="25"/>
    <n v="0"/>
  </r>
  <r>
    <s v="Sax"/>
    <s v="Baswall"/>
    <x v="0"/>
    <n v="50"/>
    <n v="185"/>
    <n v="86"/>
    <x v="0"/>
    <x v="26"/>
    <n v="0"/>
  </r>
  <r>
    <s v="Salomone"/>
    <s v="Zorzi"/>
    <x v="0"/>
    <n v="21"/>
    <n v="185"/>
    <n v="62"/>
    <x v="0"/>
    <x v="27"/>
    <n v="0"/>
  </r>
  <r>
    <s v="Kylen"/>
    <s v="Matfield"/>
    <x v="1"/>
    <n v="48"/>
    <n v="185"/>
    <n v="91"/>
    <x v="0"/>
    <x v="28"/>
    <n v="0"/>
  </r>
  <r>
    <s v="Carolin"/>
    <s v="Dunkirk"/>
    <x v="1"/>
    <n v="28"/>
    <n v="184"/>
    <n v="73"/>
    <x v="2"/>
    <x v="29"/>
    <n v="1"/>
  </r>
  <r>
    <s v="Nataniel"/>
    <s v="Diemer"/>
    <x v="0"/>
    <n v="35"/>
    <n v="184"/>
    <n v="95"/>
    <x v="1"/>
    <x v="30"/>
    <n v="0"/>
  </r>
  <r>
    <s v="Demetrius"/>
    <s v="Philipp"/>
    <x v="0"/>
    <n v="31"/>
    <n v="183"/>
    <n v="78"/>
    <x v="0"/>
    <x v="31"/>
    <n v="1"/>
  </r>
  <r>
    <s v="Cristi"/>
    <s v="Crush"/>
    <x v="1"/>
    <n v="35"/>
    <n v="183"/>
    <n v="108"/>
    <x v="1"/>
    <x v="32"/>
    <n v="0"/>
  </r>
  <r>
    <s v="Thorpe"/>
    <s v="Teall"/>
    <x v="0"/>
    <n v="51"/>
    <n v="183"/>
    <n v="111"/>
    <x v="3"/>
    <x v="33"/>
    <n v="0"/>
  </r>
  <r>
    <s v="Ermina"/>
    <s v="Chillingsworth"/>
    <x v="1"/>
    <n v="26"/>
    <n v="182"/>
    <n v="51"/>
    <x v="3"/>
    <x v="34"/>
    <n v="0"/>
  </r>
  <r>
    <s v="Lettie"/>
    <s v="Hearmon"/>
    <x v="1"/>
    <n v="43"/>
    <n v="182"/>
    <n v="55"/>
    <x v="0"/>
    <x v="35"/>
    <n v="0"/>
  </r>
  <r>
    <s v="Grantley"/>
    <s v="Roux"/>
    <x v="0"/>
    <n v="39"/>
    <n v="181"/>
    <n v="107"/>
    <x v="1"/>
    <x v="36"/>
    <n v="0"/>
  </r>
  <r>
    <s v="Albertina"/>
    <s v="Siviour"/>
    <x v="1"/>
    <n v="56"/>
    <n v="180"/>
    <n v="111"/>
    <x v="3"/>
    <x v="37"/>
    <n v="0"/>
  </r>
  <r>
    <s v="Garry"/>
    <s v="Hulkes"/>
    <x v="0"/>
    <n v="26"/>
    <n v="180"/>
    <n v="82"/>
    <x v="1"/>
    <x v="38"/>
    <n v="0"/>
  </r>
  <r>
    <s v="Rusty"/>
    <s v="Pifford"/>
    <x v="0"/>
    <n v="20"/>
    <n v="180"/>
    <n v="68"/>
    <x v="0"/>
    <x v="39"/>
    <n v="1"/>
  </r>
  <r>
    <s v="Saundra"/>
    <s v="Ledwith"/>
    <x v="0"/>
    <n v="18"/>
    <n v="179"/>
    <n v="91"/>
    <x v="0"/>
    <x v="40"/>
    <n v="0"/>
  </r>
  <r>
    <s v="Jasmina"/>
    <s v="Clayal"/>
    <x v="1"/>
    <n v="35"/>
    <n v="179"/>
    <n v="110"/>
    <x v="3"/>
    <x v="41"/>
    <n v="0"/>
  </r>
  <r>
    <s v="Sunny"/>
    <s v="Levin"/>
    <x v="1"/>
    <n v="41"/>
    <n v="178"/>
    <n v="104"/>
    <x v="0"/>
    <x v="42"/>
    <n v="0"/>
  </r>
  <r>
    <s v="Corette"/>
    <s v="Hayne"/>
    <x v="1"/>
    <n v="25"/>
    <n v="178"/>
    <n v="112"/>
    <x v="1"/>
    <x v="43"/>
    <n v="0"/>
  </r>
  <r>
    <s v="Alain"/>
    <s v="McGing"/>
    <x v="0"/>
    <n v="23"/>
    <n v="176"/>
    <n v="108"/>
    <x v="2"/>
    <x v="44"/>
    <n v="0"/>
  </r>
  <r>
    <s v="Zonda"/>
    <s v="Tetford"/>
    <x v="1"/>
    <n v="33"/>
    <n v="176"/>
    <n v="119"/>
    <x v="0"/>
    <x v="45"/>
    <n v="0"/>
  </r>
  <r>
    <s v="Clywd"/>
    <s v="Cummins"/>
    <x v="0"/>
    <n v="25"/>
    <n v="175"/>
    <n v="102"/>
    <x v="0"/>
    <x v="46"/>
    <n v="0"/>
  </r>
  <r>
    <s v="Lindi"/>
    <s v="Valentelli"/>
    <x v="1"/>
    <n v="52"/>
    <n v="175"/>
    <n v="104"/>
    <x v="1"/>
    <x v="47"/>
    <n v="0"/>
  </r>
  <r>
    <s v="Blaine"/>
    <s v="Andersen"/>
    <x v="0"/>
    <n v="52"/>
    <n v="174"/>
    <n v="77"/>
    <x v="1"/>
    <x v="48"/>
    <n v="0"/>
  </r>
  <r>
    <s v="Joya"/>
    <s v="Dallicott"/>
    <x v="1"/>
    <n v="34"/>
    <n v="174"/>
    <n v="67"/>
    <x v="0"/>
    <x v="49"/>
    <n v="1"/>
  </r>
  <r>
    <s v="Drake"/>
    <s v="Mannering"/>
    <x v="0"/>
    <n v="32"/>
    <n v="173"/>
    <n v="104"/>
    <x v="3"/>
    <x v="50"/>
    <n v="0"/>
  </r>
  <r>
    <s v="Cathrine"/>
    <s v="Allso"/>
    <x v="1"/>
    <n v="44"/>
    <n v="173"/>
    <n v="92"/>
    <x v="0"/>
    <x v="51"/>
    <n v="0"/>
  </r>
  <r>
    <s v="Lorie"/>
    <s v="Yurivtsev"/>
    <x v="1"/>
    <n v="39"/>
    <n v="173"/>
    <n v="52"/>
    <x v="0"/>
    <x v="52"/>
    <n v="0"/>
  </r>
  <r>
    <s v="Tobiah"/>
    <s v="Claeskens"/>
    <x v="0"/>
    <n v="32"/>
    <n v="173"/>
    <n v="52"/>
    <x v="0"/>
    <x v="52"/>
    <n v="0"/>
  </r>
  <r>
    <s v="Siward"/>
    <s v="Hambribe"/>
    <x v="0"/>
    <n v="21"/>
    <n v="173"/>
    <n v="100"/>
    <x v="0"/>
    <x v="53"/>
    <n v="0"/>
  </r>
  <r>
    <s v="Pierson"/>
    <s v="Ingledow"/>
    <x v="0"/>
    <n v="39"/>
    <n v="172"/>
    <n v="58"/>
    <x v="3"/>
    <x v="54"/>
    <n v="1"/>
  </r>
  <r>
    <s v="Johannes"/>
    <s v="Davidai"/>
    <x v="0"/>
    <n v="59"/>
    <n v="171"/>
    <n v="54"/>
    <x v="2"/>
    <x v="55"/>
    <n v="0"/>
  </r>
  <r>
    <s v="Yance"/>
    <s v="Wivell"/>
    <x v="0"/>
    <n v="47"/>
    <n v="171"/>
    <n v="51"/>
    <x v="2"/>
    <x v="56"/>
    <n v="0"/>
  </r>
  <r>
    <s v="Terry"/>
    <s v="Vedenisov"/>
    <x v="1"/>
    <n v="25"/>
    <n v="171"/>
    <n v="63"/>
    <x v="3"/>
    <x v="57"/>
    <n v="1"/>
  </r>
  <r>
    <s v="Wendell"/>
    <s v="Leadbitter"/>
    <x v="0"/>
    <n v="20"/>
    <n v="169"/>
    <n v="90"/>
    <x v="0"/>
    <x v="58"/>
    <n v="0"/>
  </r>
  <r>
    <s v="Ernesto"/>
    <s v="Lancashire"/>
    <x v="0"/>
    <n v="52"/>
    <n v="169"/>
    <n v="70"/>
    <x v="0"/>
    <x v="59"/>
    <n v="1"/>
  </r>
  <r>
    <s v="Augie"/>
    <s v="Harkin"/>
    <x v="0"/>
    <n v="49"/>
    <n v="169"/>
    <n v="87"/>
    <x v="0"/>
    <x v="60"/>
    <n v="0"/>
  </r>
  <r>
    <s v="Bear"/>
    <s v="Enterle"/>
    <x v="0"/>
    <n v="40"/>
    <n v="168"/>
    <n v="78"/>
    <x v="3"/>
    <x v="61"/>
    <n v="0"/>
  </r>
  <r>
    <s v="Joshuah"/>
    <s v="Cridlin"/>
    <x v="0"/>
    <n v="29"/>
    <n v="168"/>
    <n v="88"/>
    <x v="3"/>
    <x v="62"/>
    <n v="0"/>
  </r>
  <r>
    <s v="Wilona"/>
    <s v="Trouel"/>
    <x v="1"/>
    <n v="42"/>
    <n v="166"/>
    <n v="90"/>
    <x v="2"/>
    <x v="63"/>
    <n v="0"/>
  </r>
  <r>
    <s v="Arther"/>
    <s v="Bromilow"/>
    <x v="0"/>
    <n v="35"/>
    <n v="166"/>
    <n v="120"/>
    <x v="0"/>
    <x v="64"/>
    <n v="0"/>
  </r>
  <r>
    <s v="Austina"/>
    <s v="Croney"/>
    <x v="1"/>
    <n v="23"/>
    <n v="165"/>
    <n v="52"/>
    <x v="1"/>
    <x v="65"/>
    <n v="1"/>
  </r>
  <r>
    <s v="Cullie"/>
    <s v="Roskelley"/>
    <x v="0"/>
    <n v="48"/>
    <n v="165"/>
    <n v="114"/>
    <x v="3"/>
    <x v="66"/>
    <n v="0"/>
  </r>
  <r>
    <s v="Dall"/>
    <s v="Gerger"/>
    <x v="0"/>
    <n v="54"/>
    <n v="165"/>
    <n v="65"/>
    <x v="2"/>
    <x v="67"/>
    <n v="1"/>
  </r>
  <r>
    <s v="Braden"/>
    <s v="Corish"/>
    <x v="0"/>
    <n v="18"/>
    <n v="165"/>
    <n v="89"/>
    <x v="2"/>
    <x v="68"/>
    <n v="0"/>
  </r>
  <r>
    <s v="Kinnie"/>
    <s v="Gallehawk"/>
    <x v="0"/>
    <n v="33"/>
    <n v="165"/>
    <n v="116"/>
    <x v="2"/>
    <x v="69"/>
    <n v="0"/>
  </r>
  <r>
    <s v="Cam"/>
    <s v="Ferrey"/>
    <x v="0"/>
    <n v="46"/>
    <n v="164"/>
    <n v="117"/>
    <x v="3"/>
    <x v="70"/>
    <n v="0"/>
  </r>
  <r>
    <s v="Jorie"/>
    <s v="Meegan"/>
    <x v="1"/>
    <n v="48"/>
    <n v="164"/>
    <n v="60"/>
    <x v="2"/>
    <x v="71"/>
    <n v="1"/>
  </r>
  <r>
    <s v="Christie"/>
    <s v="Ritchings"/>
    <x v="1"/>
    <n v="20"/>
    <n v="164"/>
    <n v="93"/>
    <x v="2"/>
    <x v="72"/>
    <n v="0"/>
  </r>
  <r>
    <s v="Vonny"/>
    <s v="Wrey"/>
    <x v="1"/>
    <n v="52"/>
    <n v="163"/>
    <n v="86"/>
    <x v="2"/>
    <x v="73"/>
    <n v="0"/>
  </r>
  <r>
    <s v="Yoko"/>
    <s v="Rangall"/>
    <x v="1"/>
    <n v="60"/>
    <n v="163"/>
    <n v="57"/>
    <x v="3"/>
    <x v="74"/>
    <n v="1"/>
  </r>
  <r>
    <s v="Madlen"/>
    <s v="Crumbleholme"/>
    <x v="1"/>
    <n v="60"/>
    <n v="161"/>
    <n v="82"/>
    <x v="3"/>
    <x v="75"/>
    <n v="0"/>
  </r>
  <r>
    <s v="Patricia"/>
    <s v="Bloxam"/>
    <x v="1"/>
    <n v="20"/>
    <n v="160"/>
    <n v="105"/>
    <x v="2"/>
    <x v="76"/>
    <n v="0"/>
  </r>
  <r>
    <s v="Honor"/>
    <s v="Rosie"/>
    <x v="1"/>
    <n v="56"/>
    <n v="160"/>
    <n v="75"/>
    <x v="1"/>
    <x v="77"/>
    <n v="0"/>
  </r>
  <r>
    <s v="Skelly"/>
    <s v="Colmore"/>
    <x v="0"/>
    <n v="45"/>
    <n v="160"/>
    <n v="113"/>
    <x v="1"/>
    <x v="78"/>
    <n v="0"/>
  </r>
  <r>
    <s v="Dukey"/>
    <s v="Willatts"/>
    <x v="0"/>
    <n v="36"/>
    <n v="160"/>
    <n v="113"/>
    <x v="1"/>
    <x v="78"/>
    <n v="0"/>
  </r>
  <r>
    <s v="Janifer"/>
    <s v="Tann"/>
    <x v="1"/>
    <n v="41"/>
    <n v="160"/>
    <n v="74"/>
    <x v="0"/>
    <x v="79"/>
    <n v="0"/>
  </r>
  <r>
    <s v="Chicky"/>
    <s v="Jolliff"/>
    <x v="0"/>
    <n v="42"/>
    <n v="160"/>
    <n v="76"/>
    <x v="0"/>
    <x v="80"/>
    <n v="0"/>
  </r>
  <r>
    <s v="Carmella"/>
    <s v="Sawdon"/>
    <x v="1"/>
    <n v="50"/>
    <n v="159"/>
    <n v="74"/>
    <x v="3"/>
    <x v="81"/>
    <n v="0"/>
  </r>
  <r>
    <s v="Sybila"/>
    <s v="Guerry"/>
    <x v="1"/>
    <n v="39"/>
    <n v="159"/>
    <n v="101"/>
    <x v="0"/>
    <x v="82"/>
    <n v="0"/>
  </r>
  <r>
    <s v="Dion"/>
    <s v="Maryon"/>
    <x v="0"/>
    <n v="53"/>
    <n v="158"/>
    <n v="105"/>
    <x v="2"/>
    <x v="83"/>
    <n v="0"/>
  </r>
  <r>
    <s v="Erhart"/>
    <s v="Meriot"/>
    <x v="0"/>
    <n v="29"/>
    <n v="158"/>
    <n v="73"/>
    <x v="3"/>
    <x v="84"/>
    <n v="0"/>
  </r>
  <r>
    <s v="Vera"/>
    <s v="McGorley"/>
    <x v="1"/>
    <n v="49"/>
    <n v="158"/>
    <n v="119"/>
    <x v="1"/>
    <x v="85"/>
    <n v="0"/>
  </r>
  <r>
    <s v="Em"/>
    <s v="Mathews"/>
    <x v="0"/>
    <n v="45"/>
    <n v="158"/>
    <n v="93"/>
    <x v="0"/>
    <x v="86"/>
    <n v="0"/>
  </r>
  <r>
    <s v="Ariana"/>
    <s v="Tampin"/>
    <x v="1"/>
    <n v="55"/>
    <n v="158"/>
    <n v="69"/>
    <x v="0"/>
    <x v="87"/>
    <n v="0"/>
  </r>
  <r>
    <s v="Enrique"/>
    <s v="Matsell"/>
    <x v="0"/>
    <n v="51"/>
    <n v="157"/>
    <n v="111"/>
    <x v="1"/>
    <x v="88"/>
    <n v="0"/>
  </r>
  <r>
    <s v="Bailie"/>
    <s v="Marzelli"/>
    <x v="0"/>
    <n v="32"/>
    <n v="157"/>
    <n v="88"/>
    <x v="0"/>
    <x v="89"/>
    <n v="0"/>
  </r>
  <r>
    <s v="Yehudi"/>
    <s v="Moultrie"/>
    <x v="0"/>
    <n v="44"/>
    <n v="157"/>
    <n v="117"/>
    <x v="0"/>
    <x v="90"/>
    <n v="0"/>
  </r>
  <r>
    <s v="Jozef"/>
    <s v="Gooday"/>
    <x v="0"/>
    <n v="34"/>
    <n v="156"/>
    <n v="78"/>
    <x v="1"/>
    <x v="91"/>
    <n v="0"/>
  </r>
  <r>
    <s v="Hendrika"/>
    <s v="Sysland"/>
    <x v="1"/>
    <n v="32"/>
    <n v="156"/>
    <n v="55"/>
    <x v="3"/>
    <x v="92"/>
    <n v="1"/>
  </r>
  <r>
    <s v="Hunt"/>
    <s v="Klee"/>
    <x v="0"/>
    <n v="55"/>
    <n v="156"/>
    <n v="103"/>
    <x v="3"/>
    <x v="93"/>
    <n v="0"/>
  </r>
  <r>
    <s v="Jodi"/>
    <s v="Rudiger"/>
    <x v="1"/>
    <n v="48"/>
    <n v="156"/>
    <n v="64"/>
    <x v="2"/>
    <x v="94"/>
    <n v="0"/>
  </r>
  <r>
    <s v="Whittaker"/>
    <s v="Shipsey"/>
    <x v="0"/>
    <n v="46"/>
    <n v="156"/>
    <n v="107"/>
    <x v="0"/>
    <x v="95"/>
    <n v="0"/>
  </r>
  <r>
    <s v="Mickie"/>
    <s v="O'Leagham"/>
    <x v="0"/>
    <n v="21"/>
    <n v="155"/>
    <n v="50"/>
    <x v="1"/>
    <x v="9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n v="40"/>
    <n v="193"/>
    <n v="116"/>
    <x v="0"/>
    <n v="31.141775618137402"/>
  </r>
  <r>
    <s v="Male"/>
    <n v="31"/>
    <n v="175"/>
    <n v="81"/>
    <x v="1"/>
    <n v="26.448979591836736"/>
  </r>
  <r>
    <s v="Male"/>
    <n v="41"/>
    <n v="193"/>
    <n v="65"/>
    <x v="0"/>
    <n v="17.450132889473544"/>
  </r>
  <r>
    <s v="Female"/>
    <n v="18"/>
    <n v="165"/>
    <n v="69"/>
    <x v="1"/>
    <n v="25.344352617079892"/>
  </r>
  <r>
    <s v="Female"/>
    <n v="26"/>
    <n v="189"/>
    <n v="56"/>
    <x v="1"/>
    <n v="15.677052714089752"/>
  </r>
  <r>
    <s v="Female"/>
    <n v="43"/>
    <n v="190"/>
    <n v="106"/>
    <x v="0"/>
    <n v="29.362880886426595"/>
  </r>
  <r>
    <s v="Male"/>
    <n v="50"/>
    <n v="195"/>
    <n v="119"/>
    <x v="2"/>
    <n v="31.295200525969758"/>
  </r>
  <r>
    <s v="Male"/>
    <n v="58"/>
    <n v="169"/>
    <n v="92"/>
    <x v="1"/>
    <n v="32.211757291411367"/>
  </r>
  <r>
    <s v="Female"/>
    <n v="48"/>
    <n v="185"/>
    <n v="103"/>
    <x v="1"/>
    <n v="30.094959824689553"/>
  </r>
  <r>
    <s v="Male"/>
    <n v="46"/>
    <n v="157"/>
    <n v="95"/>
    <x v="0"/>
    <n v="38.541117286705344"/>
  </r>
  <r>
    <s v="Female"/>
    <n v="58"/>
    <n v="192"/>
    <n v="60"/>
    <x v="3"/>
    <n v="16.276041666666668"/>
  </r>
  <r>
    <s v="Male"/>
    <n v="56"/>
    <n v="190"/>
    <n v="73"/>
    <x v="2"/>
    <n v="20.221606648199447"/>
  </r>
  <r>
    <s v="Female"/>
    <n v="34"/>
    <n v="182"/>
    <n v="91"/>
    <x v="2"/>
    <n v="27.472527472527471"/>
  </r>
  <r>
    <s v="Female"/>
    <n v="26"/>
    <n v="168"/>
    <n v="54"/>
    <x v="3"/>
    <n v="19.132653061224492"/>
  </r>
  <r>
    <s v="Male"/>
    <n v="21"/>
    <n v="169"/>
    <n v="109"/>
    <x v="1"/>
    <n v="38.163929834389556"/>
  </r>
  <r>
    <s v="Male"/>
    <n v="37"/>
    <n v="183"/>
    <n v="64"/>
    <x v="1"/>
    <n v="19.110752784496398"/>
  </r>
  <r>
    <s v="Female"/>
    <n v="38"/>
    <n v="190"/>
    <n v="66"/>
    <x v="0"/>
    <n v="18.282548476454295"/>
  </r>
  <r>
    <s v="Male"/>
    <n v="58"/>
    <n v="182"/>
    <n v="73"/>
    <x v="0"/>
    <n v="22.03840115928028"/>
  </r>
  <r>
    <s v="Female"/>
    <n v="54"/>
    <n v="165"/>
    <n v="75"/>
    <x v="0"/>
    <n v="27.548209366391188"/>
  </r>
  <r>
    <s v="Male"/>
    <n v="42"/>
    <n v="159"/>
    <n v="73"/>
    <x v="3"/>
    <n v="28.875440053795337"/>
  </r>
  <r>
    <s v="Male"/>
    <n v="33"/>
    <n v="155"/>
    <n v="114"/>
    <x v="3"/>
    <n v="47.450572320499475"/>
  </r>
  <r>
    <s v="Female"/>
    <n v="33"/>
    <n v="196"/>
    <n v="52"/>
    <x v="3"/>
    <n v="13.536026655560184"/>
  </r>
  <r>
    <s v="Male"/>
    <n v="29"/>
    <n v="168"/>
    <n v="52"/>
    <x v="3"/>
    <n v="18.424036281179141"/>
  </r>
  <r>
    <s v="Female"/>
    <n v="27"/>
    <n v="197"/>
    <n v="73"/>
    <x v="2"/>
    <n v="18.810069829163339"/>
  </r>
  <r>
    <s v="Female"/>
    <n v="53"/>
    <n v="185"/>
    <n v="113"/>
    <x v="2"/>
    <n v="33.016800584368148"/>
  </r>
  <r>
    <s v="Male"/>
    <n v="34"/>
    <n v="186"/>
    <n v="106"/>
    <x v="3"/>
    <n v="30.639380275176318"/>
  </r>
  <r>
    <s v="Male"/>
    <n v="46"/>
    <n v="155"/>
    <n v="90"/>
    <x v="1"/>
    <n v="37.460978147762745"/>
  </r>
  <r>
    <s v="Female"/>
    <n v="35"/>
    <n v="161"/>
    <n v="101"/>
    <x v="1"/>
    <n v="38.964546120905823"/>
  </r>
  <r>
    <s v="Female"/>
    <n v="25"/>
    <n v="159"/>
    <n v="63"/>
    <x v="3"/>
    <n v="24.919900320398717"/>
  </r>
  <r>
    <s v="Male"/>
    <n v="25"/>
    <n v="155"/>
    <n v="107"/>
    <x v="2"/>
    <n v="44.536940686784597"/>
  </r>
  <r>
    <s v="Male"/>
    <n v="49"/>
    <n v="188"/>
    <n v="119"/>
    <x v="1"/>
    <n v="33.669081032141243"/>
  </r>
  <r>
    <s v="Male"/>
    <n v="43"/>
    <n v="188"/>
    <n v="104"/>
    <x v="2"/>
    <n v="29.425079221367138"/>
  </r>
  <r>
    <s v="Female"/>
    <n v="27"/>
    <n v="181"/>
    <n v="88"/>
    <x v="1"/>
    <n v="26.861206922865602"/>
  </r>
  <r>
    <s v="Female"/>
    <n v="28"/>
    <n v="155"/>
    <n v="52"/>
    <x v="0"/>
    <n v="21.644120707596251"/>
  </r>
  <r>
    <s v="Female"/>
    <n v="54"/>
    <n v="163"/>
    <n v="84"/>
    <x v="1"/>
    <n v="31.615792841281195"/>
  </r>
  <r>
    <s v="Male"/>
    <n v="20"/>
    <n v="182"/>
    <n v="80"/>
    <x v="1"/>
    <n v="24.151672503320853"/>
  </r>
  <r>
    <s v="Female"/>
    <n v="58"/>
    <n v="197"/>
    <n v="97"/>
    <x v="2"/>
    <n v="24.994202375737586"/>
  </r>
  <r>
    <s v="Male"/>
    <n v="23"/>
    <n v="193"/>
    <n v="114"/>
    <x v="2"/>
    <n v="30.604848452307447"/>
  </r>
  <r>
    <s v="Female"/>
    <n v="49"/>
    <n v="187"/>
    <n v="95"/>
    <x v="3"/>
    <n v="27.166919271354622"/>
  </r>
  <r>
    <s v="Male"/>
    <n v="52"/>
    <n v="194"/>
    <n v="66"/>
    <x v="1"/>
    <n v="17.53640131788713"/>
  </r>
  <r>
    <s v="Male"/>
    <n v="51"/>
    <n v="197"/>
    <n v="83"/>
    <x v="1"/>
    <n v="21.386791723569274"/>
  </r>
  <r>
    <s v="Female"/>
    <n v="43"/>
    <n v="187"/>
    <n v="93"/>
    <x v="0"/>
    <n v="26.594984128799791"/>
  </r>
  <r>
    <s v="Male"/>
    <n v="23"/>
    <n v="161"/>
    <n v="56"/>
    <x v="3"/>
    <n v="21.60410477990818"/>
  </r>
  <r>
    <s v="Female"/>
    <n v="52"/>
    <n v="187"/>
    <n v="50"/>
    <x v="0"/>
    <n v="14.298378563870855"/>
  </r>
  <r>
    <s v="Male"/>
    <n v="27"/>
    <n v="190"/>
    <n v="71"/>
    <x v="1"/>
    <n v="19.667590027700832"/>
  </r>
  <r>
    <s v="Female"/>
    <n v="18"/>
    <n v="178"/>
    <n v="116"/>
    <x v="3"/>
    <n v="36.611538947102638"/>
  </r>
  <r>
    <s v="Female"/>
    <n v="27"/>
    <n v="185"/>
    <n v="55"/>
    <x v="2"/>
    <n v="16.070124178232284"/>
  </r>
  <r>
    <s v="Male"/>
    <n v="23"/>
    <n v="168"/>
    <n v="68"/>
    <x v="0"/>
    <n v="24.092970521541954"/>
  </r>
  <r>
    <s v="Female"/>
    <n v="50"/>
    <n v="178"/>
    <n v="53"/>
    <x v="3"/>
    <n v="16.72768589824517"/>
  </r>
  <r>
    <s v="Female"/>
    <n v="40"/>
    <n v="193"/>
    <n v="99"/>
    <x v="0"/>
    <n v="26.577894708582782"/>
  </r>
  <r>
    <s v="Male"/>
    <n v="43"/>
    <n v="161"/>
    <n v="66"/>
    <x v="0"/>
    <n v="25.461980633463213"/>
  </r>
  <r>
    <s v="Male"/>
    <n v="57"/>
    <n v="176"/>
    <n v="55"/>
    <x v="2"/>
    <n v="17.75568181818182"/>
  </r>
  <r>
    <s v="Female"/>
    <n v="47"/>
    <n v="182"/>
    <n v="97"/>
    <x v="0"/>
    <n v="29.283902910276534"/>
  </r>
  <r>
    <s v="Female"/>
    <n v="46"/>
    <n v="186"/>
    <n v="117"/>
    <x v="3"/>
    <n v="33.818938605619145"/>
  </r>
  <r>
    <s v="Male"/>
    <n v="55"/>
    <n v="186"/>
    <n v="75"/>
    <x v="1"/>
    <n v="21.678806798473808"/>
  </r>
  <r>
    <s v="Male"/>
    <n v="34"/>
    <n v="179"/>
    <n v="71"/>
    <x v="1"/>
    <n v="22.15910864205237"/>
  </r>
  <r>
    <s v="Male"/>
    <n v="31"/>
    <n v="176"/>
    <n v="117"/>
    <x v="1"/>
    <n v="37.771177685950413"/>
  </r>
  <r>
    <s v="Female"/>
    <n v="50"/>
    <n v="184"/>
    <n v="65"/>
    <x v="1"/>
    <n v="19.198960302457465"/>
  </r>
  <r>
    <s v="Male"/>
    <n v="50"/>
    <n v="190"/>
    <n v="117"/>
    <x v="3"/>
    <n v="32.409972299168977"/>
  </r>
  <r>
    <s v="Female"/>
    <n v="24"/>
    <n v="168"/>
    <n v="51"/>
    <x v="2"/>
    <n v="18.069727891156464"/>
  </r>
  <r>
    <s v="Male"/>
    <n v="49"/>
    <n v="156"/>
    <n v="66"/>
    <x v="0"/>
    <n v="27.12031558185404"/>
  </r>
  <r>
    <s v="Female"/>
    <n v="43"/>
    <n v="190"/>
    <n v="85"/>
    <x v="0"/>
    <n v="23.545706371191137"/>
  </r>
  <r>
    <s v="Male"/>
    <n v="29"/>
    <n v="167"/>
    <n v="109"/>
    <x v="1"/>
    <n v="39.083509627451683"/>
  </r>
  <r>
    <s v="Female"/>
    <n v="23"/>
    <n v="178"/>
    <n v="88"/>
    <x v="1"/>
    <n v="27.774270925388208"/>
  </r>
  <r>
    <s v="Female"/>
    <n v="59"/>
    <n v="163"/>
    <n v="100"/>
    <x v="2"/>
    <n v="37.637848620572854"/>
  </r>
  <r>
    <s v="Female"/>
    <n v="48"/>
    <n v="186"/>
    <n v="91"/>
    <x v="2"/>
    <n v="26.303618915481554"/>
  </r>
  <r>
    <s v="Male"/>
    <n v="31"/>
    <n v="183"/>
    <n v="99"/>
    <x v="3"/>
    <n v="29.561945713517868"/>
  </r>
  <r>
    <s v="Female"/>
    <n v="29"/>
    <n v="171"/>
    <n v="72"/>
    <x v="1"/>
    <n v="24.622960911049557"/>
  </r>
  <r>
    <s v="Male"/>
    <n v="35"/>
    <n v="186"/>
    <n v="67"/>
    <x v="2"/>
    <n v="19.366400739969936"/>
  </r>
  <r>
    <s v="Male"/>
    <n v="42"/>
    <n v="194"/>
    <n v="68"/>
    <x v="0"/>
    <n v="18.067807418429165"/>
  </r>
  <r>
    <s v="Female"/>
    <n v="42"/>
    <n v="164"/>
    <n v="70"/>
    <x v="0"/>
    <n v="26.026174895895306"/>
  </r>
  <r>
    <s v="Male"/>
    <n v="56"/>
    <n v="187"/>
    <n v="94"/>
    <x v="2"/>
    <n v="26.880951700077208"/>
  </r>
  <r>
    <s v="Male"/>
    <n v="40"/>
    <n v="173"/>
    <n v="76"/>
    <x v="3"/>
    <n v="25.393431120318084"/>
  </r>
  <r>
    <s v="Female"/>
    <n v="19"/>
    <n v="192"/>
    <n v="110"/>
    <x v="2"/>
    <n v="29.839409722222221"/>
  </r>
  <r>
    <s v="Male"/>
    <n v="29"/>
    <n v="197"/>
    <n v="92"/>
    <x v="1"/>
    <n v="23.705841428534619"/>
  </r>
  <r>
    <s v="Male"/>
    <n v="60"/>
    <n v="162"/>
    <n v="115"/>
    <x v="0"/>
    <n v="43.819539704313357"/>
  </r>
  <r>
    <s v="Female"/>
    <n v="19"/>
    <n v="160"/>
    <n v="82"/>
    <x v="2"/>
    <n v="32.031249999999993"/>
  </r>
  <r>
    <s v="Female"/>
    <n v="27"/>
    <n v="168"/>
    <n v="101"/>
    <x v="0"/>
    <n v="35.785147392290256"/>
  </r>
  <r>
    <s v="Male"/>
    <n v="42"/>
    <n v="197"/>
    <n v="113"/>
    <x v="2"/>
    <n v="29.116957406787087"/>
  </r>
  <r>
    <s v="Male"/>
    <n v="27"/>
    <n v="182"/>
    <n v="94"/>
    <x v="2"/>
    <n v="28.378215191402003"/>
  </r>
  <r>
    <s v="Male"/>
    <n v="54"/>
    <n v="171"/>
    <n v="96"/>
    <x v="2"/>
    <n v="32.830614548066073"/>
  </r>
  <r>
    <s v="Male"/>
    <n v="19"/>
    <n v="189"/>
    <n v="85"/>
    <x v="3"/>
    <n v="23.795526441029089"/>
  </r>
  <r>
    <s v="Male"/>
    <n v="52"/>
    <n v="157"/>
    <n v="112"/>
    <x v="3"/>
    <n v="45.437948801168403"/>
  </r>
  <r>
    <s v="Female"/>
    <n v="33"/>
    <n v="169"/>
    <n v="64"/>
    <x v="0"/>
    <n v="22.408178985329648"/>
  </r>
  <r>
    <s v="Male"/>
    <n v="35"/>
    <n v="182"/>
    <n v="65"/>
    <x v="1"/>
    <n v="19.623233908948194"/>
  </r>
  <r>
    <s v="Female"/>
    <n v="52"/>
    <n v="159"/>
    <n v="78"/>
    <x v="1"/>
    <n v="30.853209920493647"/>
  </r>
  <r>
    <s v="Male"/>
    <n v="49"/>
    <n v="189"/>
    <n v="107"/>
    <x v="0"/>
    <n v="29.954368578707204"/>
  </r>
  <r>
    <s v="Male"/>
    <n v="45"/>
    <n v="188"/>
    <n v="72"/>
    <x v="2"/>
    <n v="20.371208691715712"/>
  </r>
  <r>
    <s v="Male"/>
    <n v="22"/>
    <n v="175"/>
    <n v="120"/>
    <x v="1"/>
    <n v="39.183673469387756"/>
  </r>
  <r>
    <s v="Female"/>
    <n v="28"/>
    <n v="177"/>
    <n v="94"/>
    <x v="1"/>
    <n v="30.004149510038619"/>
  </r>
  <r>
    <s v="Female"/>
    <n v="45"/>
    <n v="167"/>
    <n v="52"/>
    <x v="2"/>
    <n v="18.645344042454013"/>
  </r>
  <r>
    <s v="Female"/>
    <n v="24"/>
    <n v="191"/>
    <n v="117"/>
    <x v="2"/>
    <n v="32.071489268386287"/>
  </r>
  <r>
    <s v="Female"/>
    <n v="54"/>
    <n v="175"/>
    <n v="71"/>
    <x v="2"/>
    <n v="23.183673469387756"/>
  </r>
  <r>
    <s v="Male"/>
    <n v="20"/>
    <n v="196"/>
    <n v="77"/>
    <x v="1"/>
    <n v="20.043731778425659"/>
  </r>
  <r>
    <s v="Male"/>
    <n v="45"/>
    <n v="163"/>
    <n v="80"/>
    <x v="2"/>
    <n v="30.110278896458279"/>
  </r>
  <r>
    <s v="Female"/>
    <n v="31"/>
    <n v="178"/>
    <n v="104"/>
    <x v="1"/>
    <n v="32.824138366367883"/>
  </r>
  <r>
    <s v="Female"/>
    <n v="44"/>
    <n v="175"/>
    <n v="99"/>
    <x v="0"/>
    <n v="32.326530612244895"/>
  </r>
  <r>
    <s v="Female"/>
    <n v="34"/>
    <n v="185"/>
    <n v="115"/>
    <x v="1"/>
    <n v="33.601168736303869"/>
  </r>
  <r>
    <s v="Male"/>
    <n v="34"/>
    <n v="197"/>
    <n v="117"/>
    <x v="1"/>
    <n v="30.14764616454946"/>
  </r>
  <r>
    <s v="Male"/>
    <n v="49"/>
    <n v="164"/>
    <n v="103"/>
    <x v="0"/>
    <n v="38.295657346817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06E26-0B4B-4E29-888B-B62C4901A8EE}" name="Tabela przestawna1" cacheId="2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>
  <location ref="A3:D5" firstHeaderRow="1" firstDataRow="2" firstDataCol="1"/>
  <pivotFields count="9">
    <pivotField showAll="0"/>
    <pivotField showAll="0"/>
    <pivotField axis="axisCol" dataField="1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Liczba z gender" fld="2" subtotal="count" baseField="0" baseItem="0"/>
  </dataField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E68C4-50F2-47DB-88CA-AE674451560C}" name="Tabela przestawna1" cacheId="2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F5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m="1" x="4"/>
        <item t="default"/>
      </items>
    </pivotField>
    <pivotField showAll="0"/>
    <pivotField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Liczba z country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18838-D7C1-4D72-8C3B-14C034C906A7}" name="Tabela przestawna2" cacheId="2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0"/>
        <item x="1"/>
        <item x="2"/>
        <item x="3"/>
        <item m="1" x="4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ksimum z height" fld="4" subtotal="max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5C2C2-FB29-495F-AFF8-0D949AC466F1}" name="Tabela przestawna3" cacheId="2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m="1" x="4"/>
        <item t="default"/>
      </items>
    </pivotField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Średnia z BMI" fld="7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AB772-0E0A-4F5C-A237-A3959F6928FA}" name="Tabela przestawna4" cacheId="2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m="1" x="4"/>
        <item t="default"/>
      </items>
    </pivotField>
    <pivotField showAll="0" countASubtotal="1">
      <items count="98">
        <item x="5"/>
        <item x="11"/>
        <item x="3"/>
        <item x="34"/>
        <item x="4"/>
        <item x="35"/>
        <item x="2"/>
        <item x="52"/>
        <item x="56"/>
        <item x="7"/>
        <item x="10"/>
        <item x="27"/>
        <item x="55"/>
        <item x="65"/>
        <item x="54"/>
        <item x="96"/>
        <item x="1"/>
        <item x="39"/>
        <item x="9"/>
        <item x="74"/>
        <item x="57"/>
        <item x="29"/>
        <item x="49"/>
        <item x="71"/>
        <item x="14"/>
        <item x="92"/>
        <item x="23"/>
        <item x="20"/>
        <item x="31"/>
        <item x="67"/>
        <item x="22"/>
        <item x="59"/>
        <item x="26"/>
        <item x="21"/>
        <item x="38"/>
        <item x="48"/>
        <item x="15"/>
        <item x="94"/>
        <item x="28"/>
        <item x="61"/>
        <item x="87"/>
        <item x="13"/>
        <item x="18"/>
        <item x="30"/>
        <item x="0"/>
        <item x="16"/>
        <item x="40"/>
        <item x="12"/>
        <item x="79"/>
        <item x="84"/>
        <item x="81"/>
        <item x="77"/>
        <item x="80"/>
        <item x="6"/>
        <item x="25"/>
        <item x="60"/>
        <item x="51"/>
        <item x="62"/>
        <item x="58"/>
        <item x="75"/>
        <item x="8"/>
        <item x="91"/>
        <item x="32"/>
        <item x="24"/>
        <item x="73"/>
        <item x="19"/>
        <item x="63"/>
        <item x="36"/>
        <item x="68"/>
        <item x="42"/>
        <item x="33"/>
        <item x="46"/>
        <item x="17"/>
        <item x="53"/>
        <item x="47"/>
        <item x="37"/>
        <item x="41"/>
        <item x="72"/>
        <item x="50"/>
        <item x="44"/>
        <item x="43"/>
        <item x="89"/>
        <item x="86"/>
        <item x="45"/>
        <item x="82"/>
        <item x="76"/>
        <item x="66"/>
        <item x="83"/>
        <item x="93"/>
        <item x="69"/>
        <item x="70"/>
        <item x="64"/>
        <item x="95"/>
        <item x="78"/>
        <item x="88"/>
        <item x="90"/>
        <item x="85"/>
        <item t="countA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BMI OK" fld="8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14CED-85E7-4CA3-8582-3D624485F779}" name="Tabela przestawna5" cacheId="22" applyNumberFormats="0" applyBorderFormats="0" applyFontFormats="0" applyPatternFormats="0" applyAlignmentFormats="0" applyWidthHeightFormats="1" dataCaption="Wartości" updatedVersion="7" minRefreshableVersion="3" useAutoFormatting="1" colGrandTotals="0" itemPrintTitles="1" createdVersion="7" indent="0" outline="1" outlineData="1" multipleFieldFilters="0" chartFormat="1">
  <location ref="A3:C7" firstHeaderRow="1" firstDataRow="2" firstDataCol="1"/>
  <pivotFields count="9"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dataField="1" showAll="0"/>
    <pivotField showAll="0"/>
    <pivotField axis="axisRow" showAll="0">
      <items count="6">
        <item h="1" x="0"/>
        <item h="1" x="1"/>
        <item x="2"/>
        <item x="3"/>
        <item h="1" m="1" x="4"/>
        <item t="default"/>
      </items>
    </pivotField>
    <pivotField showAll="0"/>
    <pivotField showAll="0"/>
  </pivotFields>
  <rowFields count="1">
    <field x="6"/>
  </rowFields>
  <rowItems count="3">
    <i>
      <x v="2"/>
    </i>
    <i>
      <x v="3"/>
    </i>
    <i t="grand">
      <x/>
    </i>
  </rowItems>
  <colFields count="1">
    <field x="2"/>
  </colFields>
  <colItems count="2">
    <i>
      <x/>
    </i>
    <i>
      <x v="1"/>
    </i>
  </colItems>
  <dataFields count="1">
    <dataField name="Średnia z height" fld="4" subtotal="average" baseField="6" baseItem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13F9D-7ECE-471F-AB59-634CD7547EAD}" name="Tabela przestawna6" cacheId="2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4A42D-FA13-4C4D-9FED-364BBA74626B}" name="Tabela przestawna7" cacheId="2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86FD998-8862-4C2A-9163-44EB6AB29105}" autoFormatId="16" applyNumberFormats="0" applyBorderFormats="0" applyFontFormats="0" applyPatternFormats="0" applyAlignmentFormats="0" applyWidthHeightFormats="0">
  <queryTableRefresh nextId="7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name="BMI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EAE01C40-66AE-4B57-A14A-9CBAC9357E47}" autoFormatId="16" applyNumberFormats="0" applyBorderFormats="0" applyFontFormats="0" applyPatternFormats="0" applyAlignmentFormats="0" applyWidthHeightFormats="0">
  <queryTableRefresh nextId="6">
    <queryTableFields count="5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age" xr10:uid="{05ACB136-C901-474D-8B70-490C86C339FE}" sourceName="age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height" xr10:uid="{E415DE0B-F615-4345-9EA0-F8E2A924B702}" sourceName="height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ountry" xr10:uid="{38B44A8E-7C81-46BD-AB58-91958709ABDC}" sourceName="country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C911FD55-944F-417E-B49E-5534BF4FB5E0}" cache="Fragmentator_age" caption="age" rowHeight="241300"/>
  <slicer name="height" xr10:uid="{CBFD38FE-DB4D-4D2E-815D-15CE53B055C5}" cache="Fragmentator_height" caption="height" rowHeight="241300"/>
  <slicer name="country" xr10:uid="{1DADAFC5-81A4-4F11-9889-DF7DEC3F7593}" cache="Fragmentator_country" caption="country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48E9D-15B6-4A48-82DE-F306DD975E62}" name="medical_data" displayName="medical_data" ref="A1:J102" totalsRowCount="1">
  <autoFilter ref="A1:J101" xr:uid="{B8348E9D-15B6-4A48-82DE-F306DD975E62}"/>
  <sortState xmlns:xlrd2="http://schemas.microsoft.com/office/spreadsheetml/2017/richdata2" ref="A2:H101">
    <sortCondition descending="1" ref="E1:E101"/>
  </sortState>
  <tableColumns count="10">
    <tableColumn id="1" xr3:uid="{9743F2E8-BDE4-488B-AF52-F9C4D1AABF8A}" name="first_name" totalsRowLabel="Suma"/>
    <tableColumn id="2" xr3:uid="{2DC30D6F-CB90-4DB9-9D18-4812412AAC6D}" name="last_name"/>
    <tableColumn id="3" xr3:uid="{81411542-CE58-4C83-BE35-0A6DBF416E5D}" name="gender"/>
    <tableColumn id="4" xr3:uid="{2935975E-7F8C-4EE2-9EA2-BEF71C7EF35E}" name="age"/>
    <tableColumn id="5" xr3:uid="{DB912637-9E04-4EA2-A321-3984DDB05EC3}" name="height"/>
    <tableColumn id="6" xr3:uid="{794C06E8-656E-48F7-9263-5900FF052D8E}" name="wage" totalsRowFunction="average"/>
    <tableColumn id="7" xr3:uid="{BBD90C45-F665-453E-B05D-1D9C36931A80}" name="country" totalsRowFunction="count"/>
    <tableColumn id="8" xr3:uid="{BB000F0C-E669-408B-9959-DC88760BC631}" name="BMI" totalsRowFunction="count" dataDxfId="6">
      <calculatedColumnFormula>medical_data[[#This Row],[wage]] / ((medical_data[[#This Row],[height]]/100)*(medical_data[[#This Row],[height]]/100))</calculatedColumnFormula>
    </tableColumn>
    <tableColumn id="10" xr3:uid="{B8473408-60E3-41B5-A886-53B5426D9740}" name="BMI NORMS" dataDxfId="1">
      <calculatedColumnFormula>IF(medical_data[[#This Row],[BMI]]&lt;18.5,"niedowaga",IF(AND(medical_data[[#This Row],[BMI]]&gt; 18.5,medical_data[[#This Row],[BMI]]&lt;24.9),"normalna","nadwaga"))</calculatedColumnFormula>
    </tableColumn>
    <tableColumn id="11" xr3:uid="{9780134D-BEA9-4AAA-8823-91B96A01E655}" name="#ARG!" dataDxfId="0">
      <calculatedColumnFormula>IF(AND(medical_data[[#This Row],[BMI]]&gt;18.5,medical_data[[#This Row],[BMI]]&lt;24.9),1,0)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920D35-7278-41EA-9F40-BEBB2410374D}" name="medical_data__2" displayName="medical_data__2" ref="A1:F101" tableType="queryTable" totalsRowShown="0">
  <autoFilter ref="A1:F101" xr:uid="{66920D35-7278-41EA-9F40-BEBB2410374D}"/>
  <tableColumns count="6">
    <tableColumn id="1" xr3:uid="{85A712D5-0F8B-4E77-82FD-AEFEB6FE0B12}" uniqueName="1" name="gender" queryTableFieldId="1" dataDxfId="3"/>
    <tableColumn id="2" xr3:uid="{723B62CE-936F-46A9-A09B-AF7B33CFC65D}" uniqueName="2" name="age" queryTableFieldId="2"/>
    <tableColumn id="3" xr3:uid="{EED6C50D-57A4-47D0-9158-B8ECCCEE29FC}" uniqueName="3" name="height" queryTableFieldId="3"/>
    <tableColumn id="4" xr3:uid="{8A8826FB-3D38-4E6D-90B7-14A202D0150A}" uniqueName="4" name="wage" queryTableFieldId="4"/>
    <tableColumn id="5" xr3:uid="{4E169FD0-C22D-41FB-AA6C-427868FD7414}" uniqueName="5" name="country" queryTableFieldId="5" dataDxfId="2"/>
    <tableColumn id="6" xr3:uid="{3EA80AFD-9A8C-4FB3-9969-1D6CB1029D75}" uniqueName="6" name="BMI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95839-D091-49B5-856D-A3F14C975F28}" name="medical_data_2" displayName="medical_data_2" ref="A1:E101" tableType="queryTable" totalsRowShown="0">
  <autoFilter ref="A1:E101" xr:uid="{65C95839-D091-49B5-856D-A3F14C975F28}"/>
  <tableColumns count="5">
    <tableColumn id="1" xr3:uid="{10D7526F-D1E5-4790-A04A-D878154F603B}" uniqueName="1" name="gender" queryTableFieldId="1" dataDxfId="5"/>
    <tableColumn id="2" xr3:uid="{6D379891-C1EC-463F-9E12-E57F80B236B6}" uniqueName="2" name="age" queryTableFieldId="2"/>
    <tableColumn id="3" xr3:uid="{265228AE-B5E3-49C7-965C-E5777134B3E7}" uniqueName="3" name="height" queryTableFieldId="3"/>
    <tableColumn id="4" xr3:uid="{FE23DA4E-1E10-41DD-AD0F-58ECF1CD68D0}" uniqueName="4" name="wage" queryTableFieldId="4"/>
    <tableColumn id="5" xr3:uid="{428BF935-71F8-4F37-8BDF-5FDF7FE0F69C}" uniqueName="5" name="country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E092-0A04-4C4D-A5B7-A937E757F78B}">
  <dimension ref="A3:D5"/>
  <sheetViews>
    <sheetView workbookViewId="0">
      <selection activeCell="L14" sqref="L14"/>
    </sheetView>
  </sheetViews>
  <sheetFormatPr defaultRowHeight="14.25" x14ac:dyDescent="0.2"/>
  <cols>
    <col min="1" max="1" width="15.125" bestFit="1" customWidth="1"/>
    <col min="2" max="2" width="16.75" bestFit="1" customWidth="1"/>
    <col min="3" max="3" width="5.125" bestFit="1" customWidth="1"/>
    <col min="4" max="5" width="14.125" bestFit="1" customWidth="1"/>
    <col min="6" max="6" width="7.125" bestFit="1" customWidth="1"/>
    <col min="7" max="7" width="14.125" bestFit="1" customWidth="1"/>
  </cols>
  <sheetData>
    <row r="3" spans="1:4" x14ac:dyDescent="0.2">
      <c r="B3" s="1" t="s">
        <v>217</v>
      </c>
    </row>
    <row r="4" spans="1:4" x14ac:dyDescent="0.2">
      <c r="B4" t="s">
        <v>13</v>
      </c>
      <c r="C4" t="s">
        <v>9</v>
      </c>
      <c r="D4" t="s">
        <v>215</v>
      </c>
    </row>
    <row r="5" spans="1:4" x14ac:dyDescent="0.2">
      <c r="A5" t="s">
        <v>216</v>
      </c>
      <c r="B5" s="3">
        <v>44</v>
      </c>
      <c r="C5" s="3">
        <v>56</v>
      </c>
      <c r="D5" s="3">
        <v>100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45A0-62CB-40B1-A4CD-E78EFB8137C6}">
  <dimension ref="A3:B8"/>
  <sheetViews>
    <sheetView workbookViewId="0">
      <selection activeCell="B6" sqref="B6"/>
    </sheetView>
  </sheetViews>
  <sheetFormatPr defaultRowHeight="14.25" x14ac:dyDescent="0.2"/>
  <cols>
    <col min="1" max="1" width="17" bestFit="1" customWidth="1"/>
    <col min="2" max="2" width="15.375" bestFit="1" customWidth="1"/>
  </cols>
  <sheetData>
    <row r="3" spans="1:2" x14ac:dyDescent="0.2">
      <c r="A3" s="1" t="s">
        <v>214</v>
      </c>
      <c r="B3" t="s">
        <v>219</v>
      </c>
    </row>
    <row r="4" spans="1:2" x14ac:dyDescent="0.2">
      <c r="A4" s="2" t="s">
        <v>10</v>
      </c>
      <c r="B4" s="3">
        <v>32</v>
      </c>
    </row>
    <row r="5" spans="1:2" x14ac:dyDescent="0.2">
      <c r="A5" s="2" t="s">
        <v>17</v>
      </c>
      <c r="B5" s="3">
        <v>26</v>
      </c>
    </row>
    <row r="6" spans="1:2" x14ac:dyDescent="0.2">
      <c r="A6" s="2" t="s">
        <v>14</v>
      </c>
      <c r="B6" s="3">
        <v>18</v>
      </c>
    </row>
    <row r="7" spans="1:2" x14ac:dyDescent="0.2">
      <c r="A7" s="2" t="s">
        <v>22</v>
      </c>
      <c r="B7" s="3">
        <v>24</v>
      </c>
    </row>
    <row r="8" spans="1:2" x14ac:dyDescent="0.2">
      <c r="A8" s="2" t="s">
        <v>215</v>
      </c>
      <c r="B8" s="3">
        <v>100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CF83-0121-4A43-B204-39A799DA0E57}">
  <dimension ref="A1:F101"/>
  <sheetViews>
    <sheetView workbookViewId="0">
      <selection activeCell="B2" sqref="B2:B101"/>
    </sheetView>
  </sheetViews>
  <sheetFormatPr defaultRowHeight="14.25" x14ac:dyDescent="0.2"/>
  <cols>
    <col min="1" max="1" width="9.25" bestFit="1" customWidth="1"/>
    <col min="2" max="2" width="6.125" bestFit="1" customWidth="1"/>
    <col min="3" max="3" width="8.5" bestFit="1" customWidth="1"/>
    <col min="4" max="4" width="7.5" bestFit="1" customWidth="1"/>
    <col min="5" max="5" width="9.5" bestFit="1" customWidth="1"/>
    <col min="6" max="6" width="11.875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218</v>
      </c>
    </row>
    <row r="2" spans="1:6" x14ac:dyDescent="0.2">
      <c r="A2" s="3" t="s">
        <v>9</v>
      </c>
      <c r="B2">
        <v>40</v>
      </c>
      <c r="C2">
        <v>193</v>
      </c>
      <c r="D2">
        <v>116</v>
      </c>
      <c r="E2" s="3" t="s">
        <v>22</v>
      </c>
      <c r="F2">
        <v>31.141775618137402</v>
      </c>
    </row>
    <row r="3" spans="1:6" x14ac:dyDescent="0.2">
      <c r="A3" s="3" t="s">
        <v>9</v>
      </c>
      <c r="B3">
        <v>31</v>
      </c>
      <c r="C3">
        <v>175</v>
      </c>
      <c r="D3">
        <v>81</v>
      </c>
      <c r="E3" s="3" t="s">
        <v>10</v>
      </c>
      <c r="F3">
        <v>26.448979591836736</v>
      </c>
    </row>
    <row r="4" spans="1:6" x14ac:dyDescent="0.2">
      <c r="A4" s="3" t="s">
        <v>9</v>
      </c>
      <c r="B4">
        <v>41</v>
      </c>
      <c r="C4">
        <v>193</v>
      </c>
      <c r="D4">
        <v>65</v>
      </c>
      <c r="E4" s="3" t="s">
        <v>22</v>
      </c>
      <c r="F4">
        <v>17.450132889473544</v>
      </c>
    </row>
    <row r="5" spans="1:6" x14ac:dyDescent="0.2">
      <c r="A5" s="3" t="s">
        <v>13</v>
      </c>
      <c r="B5">
        <v>18</v>
      </c>
      <c r="C5">
        <v>165</v>
      </c>
      <c r="D5">
        <v>69</v>
      </c>
      <c r="E5" s="3" t="s">
        <v>10</v>
      </c>
      <c r="F5">
        <v>25.344352617079892</v>
      </c>
    </row>
    <row r="6" spans="1:6" x14ac:dyDescent="0.2">
      <c r="A6" s="3" t="s">
        <v>13</v>
      </c>
      <c r="B6">
        <v>26</v>
      </c>
      <c r="C6">
        <v>189</v>
      </c>
      <c r="D6">
        <v>56</v>
      </c>
      <c r="E6" s="3" t="s">
        <v>10</v>
      </c>
      <c r="F6">
        <v>15.677052714089752</v>
      </c>
    </row>
    <row r="7" spans="1:6" x14ac:dyDescent="0.2">
      <c r="A7" s="3" t="s">
        <v>13</v>
      </c>
      <c r="B7">
        <v>43</v>
      </c>
      <c r="C7">
        <v>190</v>
      </c>
      <c r="D7">
        <v>106</v>
      </c>
      <c r="E7" s="3" t="s">
        <v>22</v>
      </c>
      <c r="F7">
        <v>29.362880886426595</v>
      </c>
    </row>
    <row r="8" spans="1:6" x14ac:dyDescent="0.2">
      <c r="A8" s="3" t="s">
        <v>9</v>
      </c>
      <c r="B8">
        <v>50</v>
      </c>
      <c r="C8">
        <v>195</v>
      </c>
      <c r="D8">
        <v>119</v>
      </c>
      <c r="E8" s="3" t="s">
        <v>17</v>
      </c>
      <c r="F8">
        <v>31.295200525969758</v>
      </c>
    </row>
    <row r="9" spans="1:6" x14ac:dyDescent="0.2">
      <c r="A9" s="3" t="s">
        <v>9</v>
      </c>
      <c r="B9">
        <v>58</v>
      </c>
      <c r="C9">
        <v>169</v>
      </c>
      <c r="D9">
        <v>92</v>
      </c>
      <c r="E9" s="3" t="s">
        <v>10</v>
      </c>
      <c r="F9">
        <v>32.211757291411367</v>
      </c>
    </row>
    <row r="10" spans="1:6" x14ac:dyDescent="0.2">
      <c r="A10" s="3" t="s">
        <v>13</v>
      </c>
      <c r="B10">
        <v>48</v>
      </c>
      <c r="C10">
        <v>185</v>
      </c>
      <c r="D10">
        <v>103</v>
      </c>
      <c r="E10" s="3" t="s">
        <v>10</v>
      </c>
      <c r="F10">
        <v>30.094959824689553</v>
      </c>
    </row>
    <row r="11" spans="1:6" x14ac:dyDescent="0.2">
      <c r="A11" s="3" t="s">
        <v>9</v>
      </c>
      <c r="B11">
        <v>46</v>
      </c>
      <c r="C11">
        <v>157</v>
      </c>
      <c r="D11">
        <v>95</v>
      </c>
      <c r="E11" s="3" t="s">
        <v>22</v>
      </c>
      <c r="F11">
        <v>38.541117286705344</v>
      </c>
    </row>
    <row r="12" spans="1:6" x14ac:dyDescent="0.2">
      <c r="A12" s="3" t="s">
        <v>13</v>
      </c>
      <c r="B12">
        <v>58</v>
      </c>
      <c r="C12">
        <v>192</v>
      </c>
      <c r="D12">
        <v>60</v>
      </c>
      <c r="E12" s="3" t="s">
        <v>14</v>
      </c>
      <c r="F12">
        <v>16.276041666666668</v>
      </c>
    </row>
    <row r="13" spans="1:6" x14ac:dyDescent="0.2">
      <c r="A13" s="3" t="s">
        <v>9</v>
      </c>
      <c r="B13">
        <v>56</v>
      </c>
      <c r="C13">
        <v>190</v>
      </c>
      <c r="D13">
        <v>73</v>
      </c>
      <c r="E13" s="3" t="s">
        <v>17</v>
      </c>
      <c r="F13">
        <v>20.221606648199447</v>
      </c>
    </row>
    <row r="14" spans="1:6" x14ac:dyDescent="0.2">
      <c r="A14" s="3" t="s">
        <v>13</v>
      </c>
      <c r="B14">
        <v>34</v>
      </c>
      <c r="C14">
        <v>182</v>
      </c>
      <c r="D14">
        <v>91</v>
      </c>
      <c r="E14" s="3" t="s">
        <v>17</v>
      </c>
      <c r="F14">
        <v>27.472527472527471</v>
      </c>
    </row>
    <row r="15" spans="1:6" x14ac:dyDescent="0.2">
      <c r="A15" s="3" t="s">
        <v>13</v>
      </c>
      <c r="B15">
        <v>26</v>
      </c>
      <c r="C15">
        <v>168</v>
      </c>
      <c r="D15">
        <v>54</v>
      </c>
      <c r="E15" s="3" t="s">
        <v>14</v>
      </c>
      <c r="F15">
        <v>19.132653061224492</v>
      </c>
    </row>
    <row r="16" spans="1:6" x14ac:dyDescent="0.2">
      <c r="A16" s="3" t="s">
        <v>9</v>
      </c>
      <c r="B16">
        <v>21</v>
      </c>
      <c r="C16">
        <v>169</v>
      </c>
      <c r="D16">
        <v>109</v>
      </c>
      <c r="E16" s="3" t="s">
        <v>10</v>
      </c>
      <c r="F16">
        <v>38.163929834389556</v>
      </c>
    </row>
    <row r="17" spans="1:6" x14ac:dyDescent="0.2">
      <c r="A17" s="3" t="s">
        <v>9</v>
      </c>
      <c r="B17">
        <v>37</v>
      </c>
      <c r="C17">
        <v>183</v>
      </c>
      <c r="D17">
        <v>64</v>
      </c>
      <c r="E17" s="3" t="s">
        <v>10</v>
      </c>
      <c r="F17">
        <v>19.110752784496398</v>
      </c>
    </row>
    <row r="18" spans="1:6" x14ac:dyDescent="0.2">
      <c r="A18" s="3" t="s">
        <v>13</v>
      </c>
      <c r="B18">
        <v>38</v>
      </c>
      <c r="C18">
        <v>190</v>
      </c>
      <c r="D18">
        <v>66</v>
      </c>
      <c r="E18" s="3" t="s">
        <v>22</v>
      </c>
      <c r="F18">
        <v>18.282548476454295</v>
      </c>
    </row>
    <row r="19" spans="1:6" x14ac:dyDescent="0.2">
      <c r="A19" s="3" t="s">
        <v>9</v>
      </c>
      <c r="B19">
        <v>58</v>
      </c>
      <c r="C19">
        <v>182</v>
      </c>
      <c r="D19">
        <v>73</v>
      </c>
      <c r="E19" s="3" t="s">
        <v>22</v>
      </c>
      <c r="F19">
        <v>22.03840115928028</v>
      </c>
    </row>
    <row r="20" spans="1:6" x14ac:dyDescent="0.2">
      <c r="A20" s="3" t="s">
        <v>13</v>
      </c>
      <c r="B20">
        <v>54</v>
      </c>
      <c r="C20">
        <v>165</v>
      </c>
      <c r="D20">
        <v>75</v>
      </c>
      <c r="E20" s="3" t="s">
        <v>22</v>
      </c>
      <c r="F20">
        <v>27.548209366391188</v>
      </c>
    </row>
    <row r="21" spans="1:6" x14ac:dyDescent="0.2">
      <c r="A21" s="3" t="s">
        <v>9</v>
      </c>
      <c r="B21">
        <v>42</v>
      </c>
      <c r="C21">
        <v>159</v>
      </c>
      <c r="D21">
        <v>73</v>
      </c>
      <c r="E21" s="3" t="s">
        <v>14</v>
      </c>
      <c r="F21">
        <v>28.875440053795337</v>
      </c>
    </row>
    <row r="22" spans="1:6" x14ac:dyDescent="0.2">
      <c r="A22" s="3" t="s">
        <v>9</v>
      </c>
      <c r="B22">
        <v>33</v>
      </c>
      <c r="C22">
        <v>155</v>
      </c>
      <c r="D22">
        <v>114</v>
      </c>
      <c r="E22" s="3" t="s">
        <v>14</v>
      </c>
      <c r="F22">
        <v>47.450572320499475</v>
      </c>
    </row>
    <row r="23" spans="1:6" x14ac:dyDescent="0.2">
      <c r="A23" s="3" t="s">
        <v>13</v>
      </c>
      <c r="B23">
        <v>33</v>
      </c>
      <c r="C23">
        <v>196</v>
      </c>
      <c r="D23">
        <v>52</v>
      </c>
      <c r="E23" s="3" t="s">
        <v>14</v>
      </c>
      <c r="F23">
        <v>13.536026655560184</v>
      </c>
    </row>
    <row r="24" spans="1:6" x14ac:dyDescent="0.2">
      <c r="A24" s="3" t="s">
        <v>9</v>
      </c>
      <c r="B24">
        <v>29</v>
      </c>
      <c r="C24">
        <v>168</v>
      </c>
      <c r="D24">
        <v>52</v>
      </c>
      <c r="E24" s="3" t="s">
        <v>14</v>
      </c>
      <c r="F24">
        <v>18.424036281179141</v>
      </c>
    </row>
    <row r="25" spans="1:6" x14ac:dyDescent="0.2">
      <c r="A25" s="3" t="s">
        <v>13</v>
      </c>
      <c r="B25">
        <v>27</v>
      </c>
      <c r="C25">
        <v>197</v>
      </c>
      <c r="D25">
        <v>73</v>
      </c>
      <c r="E25" s="3" t="s">
        <v>17</v>
      </c>
      <c r="F25">
        <v>18.810069829163339</v>
      </c>
    </row>
    <row r="26" spans="1:6" x14ac:dyDescent="0.2">
      <c r="A26" s="3" t="s">
        <v>13</v>
      </c>
      <c r="B26">
        <v>53</v>
      </c>
      <c r="C26">
        <v>185</v>
      </c>
      <c r="D26">
        <v>113</v>
      </c>
      <c r="E26" s="3" t="s">
        <v>17</v>
      </c>
      <c r="F26">
        <v>33.016800584368148</v>
      </c>
    </row>
    <row r="27" spans="1:6" x14ac:dyDescent="0.2">
      <c r="A27" s="3" t="s">
        <v>9</v>
      </c>
      <c r="B27">
        <v>34</v>
      </c>
      <c r="C27">
        <v>186</v>
      </c>
      <c r="D27">
        <v>106</v>
      </c>
      <c r="E27" s="3" t="s">
        <v>14</v>
      </c>
      <c r="F27">
        <v>30.639380275176318</v>
      </c>
    </row>
    <row r="28" spans="1:6" x14ac:dyDescent="0.2">
      <c r="A28" s="3" t="s">
        <v>9</v>
      </c>
      <c r="B28">
        <v>46</v>
      </c>
      <c r="C28">
        <v>155</v>
      </c>
      <c r="D28">
        <v>90</v>
      </c>
      <c r="E28" s="3" t="s">
        <v>10</v>
      </c>
      <c r="F28">
        <v>37.460978147762745</v>
      </c>
    </row>
    <row r="29" spans="1:6" x14ac:dyDescent="0.2">
      <c r="A29" s="3" t="s">
        <v>13</v>
      </c>
      <c r="B29">
        <v>35</v>
      </c>
      <c r="C29">
        <v>161</v>
      </c>
      <c r="D29">
        <v>101</v>
      </c>
      <c r="E29" s="3" t="s">
        <v>10</v>
      </c>
      <c r="F29">
        <v>38.964546120905823</v>
      </c>
    </row>
    <row r="30" spans="1:6" x14ac:dyDescent="0.2">
      <c r="A30" s="3" t="s">
        <v>13</v>
      </c>
      <c r="B30">
        <v>25</v>
      </c>
      <c r="C30">
        <v>159</v>
      </c>
      <c r="D30">
        <v>63</v>
      </c>
      <c r="E30" s="3" t="s">
        <v>14</v>
      </c>
      <c r="F30">
        <v>24.919900320398717</v>
      </c>
    </row>
    <row r="31" spans="1:6" x14ac:dyDescent="0.2">
      <c r="A31" s="3" t="s">
        <v>9</v>
      </c>
      <c r="B31">
        <v>25</v>
      </c>
      <c r="C31">
        <v>155</v>
      </c>
      <c r="D31">
        <v>107</v>
      </c>
      <c r="E31" s="3" t="s">
        <v>17</v>
      </c>
      <c r="F31">
        <v>44.536940686784597</v>
      </c>
    </row>
    <row r="32" spans="1:6" x14ac:dyDescent="0.2">
      <c r="A32" s="3" t="s">
        <v>9</v>
      </c>
      <c r="B32">
        <v>49</v>
      </c>
      <c r="C32">
        <v>188</v>
      </c>
      <c r="D32">
        <v>119</v>
      </c>
      <c r="E32" s="3" t="s">
        <v>10</v>
      </c>
      <c r="F32">
        <v>33.669081032141243</v>
      </c>
    </row>
    <row r="33" spans="1:6" x14ac:dyDescent="0.2">
      <c r="A33" s="3" t="s">
        <v>9</v>
      </c>
      <c r="B33">
        <v>43</v>
      </c>
      <c r="C33">
        <v>188</v>
      </c>
      <c r="D33">
        <v>104</v>
      </c>
      <c r="E33" s="3" t="s">
        <v>17</v>
      </c>
      <c r="F33">
        <v>29.425079221367138</v>
      </c>
    </row>
    <row r="34" spans="1:6" x14ac:dyDescent="0.2">
      <c r="A34" s="3" t="s">
        <v>13</v>
      </c>
      <c r="B34">
        <v>27</v>
      </c>
      <c r="C34">
        <v>181</v>
      </c>
      <c r="D34">
        <v>88</v>
      </c>
      <c r="E34" s="3" t="s">
        <v>10</v>
      </c>
      <c r="F34">
        <v>26.861206922865602</v>
      </c>
    </row>
    <row r="35" spans="1:6" x14ac:dyDescent="0.2">
      <c r="A35" s="3" t="s">
        <v>13</v>
      </c>
      <c r="B35">
        <v>28</v>
      </c>
      <c r="C35">
        <v>155</v>
      </c>
      <c r="D35">
        <v>52</v>
      </c>
      <c r="E35" s="3" t="s">
        <v>22</v>
      </c>
      <c r="F35">
        <v>21.644120707596251</v>
      </c>
    </row>
    <row r="36" spans="1:6" x14ac:dyDescent="0.2">
      <c r="A36" s="3" t="s">
        <v>13</v>
      </c>
      <c r="B36">
        <v>54</v>
      </c>
      <c r="C36">
        <v>163</v>
      </c>
      <c r="D36">
        <v>84</v>
      </c>
      <c r="E36" s="3" t="s">
        <v>10</v>
      </c>
      <c r="F36">
        <v>31.615792841281195</v>
      </c>
    </row>
    <row r="37" spans="1:6" x14ac:dyDescent="0.2">
      <c r="A37" s="3" t="s">
        <v>9</v>
      </c>
      <c r="B37">
        <v>20</v>
      </c>
      <c r="C37">
        <v>182</v>
      </c>
      <c r="D37">
        <v>80</v>
      </c>
      <c r="E37" s="3" t="s">
        <v>10</v>
      </c>
      <c r="F37">
        <v>24.151672503320853</v>
      </c>
    </row>
    <row r="38" spans="1:6" x14ac:dyDescent="0.2">
      <c r="A38" s="3" t="s">
        <v>13</v>
      </c>
      <c r="B38">
        <v>58</v>
      </c>
      <c r="C38">
        <v>197</v>
      </c>
      <c r="D38">
        <v>97</v>
      </c>
      <c r="E38" s="3" t="s">
        <v>17</v>
      </c>
      <c r="F38">
        <v>24.994202375737586</v>
      </c>
    </row>
    <row r="39" spans="1:6" x14ac:dyDescent="0.2">
      <c r="A39" s="3" t="s">
        <v>9</v>
      </c>
      <c r="B39">
        <v>23</v>
      </c>
      <c r="C39">
        <v>193</v>
      </c>
      <c r="D39">
        <v>114</v>
      </c>
      <c r="E39" s="3" t="s">
        <v>17</v>
      </c>
      <c r="F39">
        <v>30.604848452307447</v>
      </c>
    </row>
    <row r="40" spans="1:6" x14ac:dyDescent="0.2">
      <c r="A40" s="3" t="s">
        <v>13</v>
      </c>
      <c r="B40">
        <v>49</v>
      </c>
      <c r="C40">
        <v>187</v>
      </c>
      <c r="D40">
        <v>95</v>
      </c>
      <c r="E40" s="3" t="s">
        <v>14</v>
      </c>
      <c r="F40">
        <v>27.166919271354622</v>
      </c>
    </row>
    <row r="41" spans="1:6" x14ac:dyDescent="0.2">
      <c r="A41" s="3" t="s">
        <v>9</v>
      </c>
      <c r="B41">
        <v>52</v>
      </c>
      <c r="C41">
        <v>194</v>
      </c>
      <c r="D41">
        <v>66</v>
      </c>
      <c r="E41" s="3" t="s">
        <v>10</v>
      </c>
      <c r="F41">
        <v>17.53640131788713</v>
      </c>
    </row>
    <row r="42" spans="1:6" x14ac:dyDescent="0.2">
      <c r="A42" s="3" t="s">
        <v>9</v>
      </c>
      <c r="B42">
        <v>51</v>
      </c>
      <c r="C42">
        <v>197</v>
      </c>
      <c r="D42">
        <v>83</v>
      </c>
      <c r="E42" s="3" t="s">
        <v>10</v>
      </c>
      <c r="F42">
        <v>21.386791723569274</v>
      </c>
    </row>
    <row r="43" spans="1:6" x14ac:dyDescent="0.2">
      <c r="A43" s="3" t="s">
        <v>13</v>
      </c>
      <c r="B43">
        <v>43</v>
      </c>
      <c r="C43">
        <v>187</v>
      </c>
      <c r="D43">
        <v>93</v>
      </c>
      <c r="E43" s="3" t="s">
        <v>22</v>
      </c>
      <c r="F43">
        <v>26.594984128799791</v>
      </c>
    </row>
    <row r="44" spans="1:6" x14ac:dyDescent="0.2">
      <c r="A44" s="3" t="s">
        <v>9</v>
      </c>
      <c r="B44">
        <v>23</v>
      </c>
      <c r="C44">
        <v>161</v>
      </c>
      <c r="D44">
        <v>56</v>
      </c>
      <c r="E44" s="3" t="s">
        <v>14</v>
      </c>
      <c r="F44">
        <v>21.60410477990818</v>
      </c>
    </row>
    <row r="45" spans="1:6" x14ac:dyDescent="0.2">
      <c r="A45" s="3" t="s">
        <v>13</v>
      </c>
      <c r="B45">
        <v>52</v>
      </c>
      <c r="C45">
        <v>187</v>
      </c>
      <c r="D45">
        <v>50</v>
      </c>
      <c r="E45" s="3" t="s">
        <v>22</v>
      </c>
      <c r="F45">
        <v>14.298378563870855</v>
      </c>
    </row>
    <row r="46" spans="1:6" x14ac:dyDescent="0.2">
      <c r="A46" s="3" t="s">
        <v>9</v>
      </c>
      <c r="B46">
        <v>27</v>
      </c>
      <c r="C46">
        <v>190</v>
      </c>
      <c r="D46">
        <v>71</v>
      </c>
      <c r="E46" s="3" t="s">
        <v>10</v>
      </c>
      <c r="F46">
        <v>19.667590027700832</v>
      </c>
    </row>
    <row r="47" spans="1:6" x14ac:dyDescent="0.2">
      <c r="A47" s="3" t="s">
        <v>13</v>
      </c>
      <c r="B47">
        <v>18</v>
      </c>
      <c r="C47">
        <v>178</v>
      </c>
      <c r="D47">
        <v>116</v>
      </c>
      <c r="E47" s="3" t="s">
        <v>14</v>
      </c>
      <c r="F47">
        <v>36.611538947102638</v>
      </c>
    </row>
    <row r="48" spans="1:6" x14ac:dyDescent="0.2">
      <c r="A48" s="3" t="s">
        <v>13</v>
      </c>
      <c r="B48">
        <v>27</v>
      </c>
      <c r="C48">
        <v>185</v>
      </c>
      <c r="D48">
        <v>55</v>
      </c>
      <c r="E48" s="3" t="s">
        <v>17</v>
      </c>
      <c r="F48">
        <v>16.070124178232284</v>
      </c>
    </row>
    <row r="49" spans="1:6" x14ac:dyDescent="0.2">
      <c r="A49" s="3" t="s">
        <v>9</v>
      </c>
      <c r="B49">
        <v>23</v>
      </c>
      <c r="C49">
        <v>168</v>
      </c>
      <c r="D49">
        <v>68</v>
      </c>
      <c r="E49" s="3" t="s">
        <v>22</v>
      </c>
      <c r="F49">
        <v>24.092970521541954</v>
      </c>
    </row>
    <row r="50" spans="1:6" x14ac:dyDescent="0.2">
      <c r="A50" s="3" t="s">
        <v>13</v>
      </c>
      <c r="B50">
        <v>50</v>
      </c>
      <c r="C50">
        <v>178</v>
      </c>
      <c r="D50">
        <v>53</v>
      </c>
      <c r="E50" s="3" t="s">
        <v>14</v>
      </c>
      <c r="F50">
        <v>16.72768589824517</v>
      </c>
    </row>
    <row r="51" spans="1:6" x14ac:dyDescent="0.2">
      <c r="A51" s="3" t="s">
        <v>13</v>
      </c>
      <c r="B51">
        <v>40</v>
      </c>
      <c r="C51">
        <v>193</v>
      </c>
      <c r="D51">
        <v>99</v>
      </c>
      <c r="E51" s="3" t="s">
        <v>22</v>
      </c>
      <c r="F51">
        <v>26.577894708582782</v>
      </c>
    </row>
    <row r="52" spans="1:6" x14ac:dyDescent="0.2">
      <c r="A52" s="3" t="s">
        <v>9</v>
      </c>
      <c r="B52">
        <v>43</v>
      </c>
      <c r="C52">
        <v>161</v>
      </c>
      <c r="D52">
        <v>66</v>
      </c>
      <c r="E52" s="3" t="s">
        <v>22</v>
      </c>
      <c r="F52">
        <v>25.461980633463213</v>
      </c>
    </row>
    <row r="53" spans="1:6" x14ac:dyDescent="0.2">
      <c r="A53" s="3" t="s">
        <v>9</v>
      </c>
      <c r="B53">
        <v>57</v>
      </c>
      <c r="C53">
        <v>176</v>
      </c>
      <c r="D53">
        <v>55</v>
      </c>
      <c r="E53" s="3" t="s">
        <v>17</v>
      </c>
      <c r="F53">
        <v>17.75568181818182</v>
      </c>
    </row>
    <row r="54" spans="1:6" x14ac:dyDescent="0.2">
      <c r="A54" s="3" t="s">
        <v>13</v>
      </c>
      <c r="B54">
        <v>47</v>
      </c>
      <c r="C54">
        <v>182</v>
      </c>
      <c r="D54">
        <v>97</v>
      </c>
      <c r="E54" s="3" t="s">
        <v>22</v>
      </c>
      <c r="F54">
        <v>29.283902910276534</v>
      </c>
    </row>
    <row r="55" spans="1:6" x14ac:dyDescent="0.2">
      <c r="A55" s="3" t="s">
        <v>13</v>
      </c>
      <c r="B55">
        <v>46</v>
      </c>
      <c r="C55">
        <v>186</v>
      </c>
      <c r="D55">
        <v>117</v>
      </c>
      <c r="E55" s="3" t="s">
        <v>14</v>
      </c>
      <c r="F55">
        <v>33.818938605619145</v>
      </c>
    </row>
    <row r="56" spans="1:6" x14ac:dyDescent="0.2">
      <c r="A56" s="3" t="s">
        <v>9</v>
      </c>
      <c r="B56">
        <v>55</v>
      </c>
      <c r="C56">
        <v>186</v>
      </c>
      <c r="D56">
        <v>75</v>
      </c>
      <c r="E56" s="3" t="s">
        <v>10</v>
      </c>
      <c r="F56">
        <v>21.678806798473808</v>
      </c>
    </row>
    <row r="57" spans="1:6" x14ac:dyDescent="0.2">
      <c r="A57" s="3" t="s">
        <v>9</v>
      </c>
      <c r="B57">
        <v>34</v>
      </c>
      <c r="C57">
        <v>179</v>
      </c>
      <c r="D57">
        <v>71</v>
      </c>
      <c r="E57" s="3" t="s">
        <v>10</v>
      </c>
      <c r="F57">
        <v>22.15910864205237</v>
      </c>
    </row>
    <row r="58" spans="1:6" x14ac:dyDescent="0.2">
      <c r="A58" s="3" t="s">
        <v>9</v>
      </c>
      <c r="B58">
        <v>31</v>
      </c>
      <c r="C58">
        <v>176</v>
      </c>
      <c r="D58">
        <v>117</v>
      </c>
      <c r="E58" s="3" t="s">
        <v>10</v>
      </c>
      <c r="F58">
        <v>37.771177685950413</v>
      </c>
    </row>
    <row r="59" spans="1:6" x14ac:dyDescent="0.2">
      <c r="A59" s="3" t="s">
        <v>13</v>
      </c>
      <c r="B59">
        <v>50</v>
      </c>
      <c r="C59">
        <v>184</v>
      </c>
      <c r="D59">
        <v>65</v>
      </c>
      <c r="E59" s="3" t="s">
        <v>10</v>
      </c>
      <c r="F59">
        <v>19.198960302457465</v>
      </c>
    </row>
    <row r="60" spans="1:6" x14ac:dyDescent="0.2">
      <c r="A60" s="3" t="s">
        <v>9</v>
      </c>
      <c r="B60">
        <v>50</v>
      </c>
      <c r="C60">
        <v>190</v>
      </c>
      <c r="D60">
        <v>117</v>
      </c>
      <c r="E60" s="3" t="s">
        <v>14</v>
      </c>
      <c r="F60">
        <v>32.409972299168977</v>
      </c>
    </row>
    <row r="61" spans="1:6" x14ac:dyDescent="0.2">
      <c r="A61" s="3" t="s">
        <v>13</v>
      </c>
      <c r="B61">
        <v>24</v>
      </c>
      <c r="C61">
        <v>168</v>
      </c>
      <c r="D61">
        <v>51</v>
      </c>
      <c r="E61" s="3" t="s">
        <v>17</v>
      </c>
      <c r="F61">
        <v>18.069727891156464</v>
      </c>
    </row>
    <row r="62" spans="1:6" x14ac:dyDescent="0.2">
      <c r="A62" s="3" t="s">
        <v>9</v>
      </c>
      <c r="B62">
        <v>49</v>
      </c>
      <c r="C62">
        <v>156</v>
      </c>
      <c r="D62">
        <v>66</v>
      </c>
      <c r="E62" s="3" t="s">
        <v>22</v>
      </c>
      <c r="F62">
        <v>27.12031558185404</v>
      </c>
    </row>
    <row r="63" spans="1:6" x14ac:dyDescent="0.2">
      <c r="A63" s="3" t="s">
        <v>13</v>
      </c>
      <c r="B63">
        <v>43</v>
      </c>
      <c r="C63">
        <v>190</v>
      </c>
      <c r="D63">
        <v>85</v>
      </c>
      <c r="E63" s="3" t="s">
        <v>22</v>
      </c>
      <c r="F63">
        <v>23.545706371191137</v>
      </c>
    </row>
    <row r="64" spans="1:6" x14ac:dyDescent="0.2">
      <c r="A64" s="3" t="s">
        <v>9</v>
      </c>
      <c r="B64">
        <v>29</v>
      </c>
      <c r="C64">
        <v>167</v>
      </c>
      <c r="D64">
        <v>109</v>
      </c>
      <c r="E64" s="3" t="s">
        <v>10</v>
      </c>
      <c r="F64">
        <v>39.083509627451683</v>
      </c>
    </row>
    <row r="65" spans="1:6" x14ac:dyDescent="0.2">
      <c r="A65" s="3" t="s">
        <v>13</v>
      </c>
      <c r="B65">
        <v>23</v>
      </c>
      <c r="C65">
        <v>178</v>
      </c>
      <c r="D65">
        <v>88</v>
      </c>
      <c r="E65" s="3" t="s">
        <v>10</v>
      </c>
      <c r="F65">
        <v>27.774270925388208</v>
      </c>
    </row>
    <row r="66" spans="1:6" x14ac:dyDescent="0.2">
      <c r="A66" s="3" t="s">
        <v>13</v>
      </c>
      <c r="B66">
        <v>59</v>
      </c>
      <c r="C66">
        <v>163</v>
      </c>
      <c r="D66">
        <v>100</v>
      </c>
      <c r="E66" s="3" t="s">
        <v>17</v>
      </c>
      <c r="F66">
        <v>37.637848620572854</v>
      </c>
    </row>
    <row r="67" spans="1:6" x14ac:dyDescent="0.2">
      <c r="A67" s="3" t="s">
        <v>13</v>
      </c>
      <c r="B67">
        <v>48</v>
      </c>
      <c r="C67">
        <v>186</v>
      </c>
      <c r="D67">
        <v>91</v>
      </c>
      <c r="E67" s="3" t="s">
        <v>17</v>
      </c>
      <c r="F67">
        <v>26.303618915481554</v>
      </c>
    </row>
    <row r="68" spans="1:6" x14ac:dyDescent="0.2">
      <c r="A68" s="3" t="s">
        <v>9</v>
      </c>
      <c r="B68">
        <v>31</v>
      </c>
      <c r="C68">
        <v>183</v>
      </c>
      <c r="D68">
        <v>99</v>
      </c>
      <c r="E68" s="3" t="s">
        <v>14</v>
      </c>
      <c r="F68">
        <v>29.561945713517868</v>
      </c>
    </row>
    <row r="69" spans="1:6" x14ac:dyDescent="0.2">
      <c r="A69" s="3" t="s">
        <v>13</v>
      </c>
      <c r="B69">
        <v>29</v>
      </c>
      <c r="C69">
        <v>171</v>
      </c>
      <c r="D69">
        <v>72</v>
      </c>
      <c r="E69" s="3" t="s">
        <v>10</v>
      </c>
      <c r="F69">
        <v>24.622960911049557</v>
      </c>
    </row>
    <row r="70" spans="1:6" x14ac:dyDescent="0.2">
      <c r="A70" s="3" t="s">
        <v>9</v>
      </c>
      <c r="B70">
        <v>35</v>
      </c>
      <c r="C70">
        <v>186</v>
      </c>
      <c r="D70">
        <v>67</v>
      </c>
      <c r="E70" s="3" t="s">
        <v>17</v>
      </c>
      <c r="F70">
        <v>19.366400739969936</v>
      </c>
    </row>
    <row r="71" spans="1:6" x14ac:dyDescent="0.2">
      <c r="A71" s="3" t="s">
        <v>9</v>
      </c>
      <c r="B71">
        <v>42</v>
      </c>
      <c r="C71">
        <v>194</v>
      </c>
      <c r="D71">
        <v>68</v>
      </c>
      <c r="E71" s="3" t="s">
        <v>22</v>
      </c>
      <c r="F71">
        <v>18.067807418429165</v>
      </c>
    </row>
    <row r="72" spans="1:6" x14ac:dyDescent="0.2">
      <c r="A72" s="3" t="s">
        <v>13</v>
      </c>
      <c r="B72">
        <v>42</v>
      </c>
      <c r="C72">
        <v>164</v>
      </c>
      <c r="D72">
        <v>70</v>
      </c>
      <c r="E72" s="3" t="s">
        <v>22</v>
      </c>
      <c r="F72">
        <v>26.026174895895306</v>
      </c>
    </row>
    <row r="73" spans="1:6" x14ac:dyDescent="0.2">
      <c r="A73" s="3" t="s">
        <v>9</v>
      </c>
      <c r="B73">
        <v>56</v>
      </c>
      <c r="C73">
        <v>187</v>
      </c>
      <c r="D73">
        <v>94</v>
      </c>
      <c r="E73" s="3" t="s">
        <v>17</v>
      </c>
      <c r="F73">
        <v>26.880951700077208</v>
      </c>
    </row>
    <row r="74" spans="1:6" x14ac:dyDescent="0.2">
      <c r="A74" s="3" t="s">
        <v>9</v>
      </c>
      <c r="B74">
        <v>40</v>
      </c>
      <c r="C74">
        <v>173</v>
      </c>
      <c r="D74">
        <v>76</v>
      </c>
      <c r="E74" s="3" t="s">
        <v>14</v>
      </c>
      <c r="F74">
        <v>25.393431120318084</v>
      </c>
    </row>
    <row r="75" spans="1:6" x14ac:dyDescent="0.2">
      <c r="A75" s="3" t="s">
        <v>13</v>
      </c>
      <c r="B75">
        <v>19</v>
      </c>
      <c r="C75">
        <v>192</v>
      </c>
      <c r="D75">
        <v>110</v>
      </c>
      <c r="E75" s="3" t="s">
        <v>17</v>
      </c>
      <c r="F75">
        <v>29.839409722222221</v>
      </c>
    </row>
    <row r="76" spans="1:6" x14ac:dyDescent="0.2">
      <c r="A76" s="3" t="s">
        <v>9</v>
      </c>
      <c r="B76">
        <v>29</v>
      </c>
      <c r="C76">
        <v>197</v>
      </c>
      <c r="D76">
        <v>92</v>
      </c>
      <c r="E76" s="3" t="s">
        <v>10</v>
      </c>
      <c r="F76">
        <v>23.705841428534619</v>
      </c>
    </row>
    <row r="77" spans="1:6" x14ac:dyDescent="0.2">
      <c r="A77" s="3" t="s">
        <v>9</v>
      </c>
      <c r="B77">
        <v>60</v>
      </c>
      <c r="C77">
        <v>162</v>
      </c>
      <c r="D77">
        <v>115</v>
      </c>
      <c r="E77" s="3" t="s">
        <v>22</v>
      </c>
      <c r="F77">
        <v>43.819539704313357</v>
      </c>
    </row>
    <row r="78" spans="1:6" x14ac:dyDescent="0.2">
      <c r="A78" s="3" t="s">
        <v>13</v>
      </c>
      <c r="B78">
        <v>19</v>
      </c>
      <c r="C78">
        <v>160</v>
      </c>
      <c r="D78">
        <v>82</v>
      </c>
      <c r="E78" s="3" t="s">
        <v>17</v>
      </c>
      <c r="F78">
        <v>32.031249999999993</v>
      </c>
    </row>
    <row r="79" spans="1:6" x14ac:dyDescent="0.2">
      <c r="A79" s="3" t="s">
        <v>13</v>
      </c>
      <c r="B79">
        <v>27</v>
      </c>
      <c r="C79">
        <v>168</v>
      </c>
      <c r="D79">
        <v>101</v>
      </c>
      <c r="E79" s="3" t="s">
        <v>22</v>
      </c>
      <c r="F79">
        <v>35.785147392290256</v>
      </c>
    </row>
    <row r="80" spans="1:6" x14ac:dyDescent="0.2">
      <c r="A80" s="3" t="s">
        <v>9</v>
      </c>
      <c r="B80">
        <v>42</v>
      </c>
      <c r="C80">
        <v>197</v>
      </c>
      <c r="D80">
        <v>113</v>
      </c>
      <c r="E80" s="3" t="s">
        <v>17</v>
      </c>
      <c r="F80">
        <v>29.116957406787087</v>
      </c>
    </row>
    <row r="81" spans="1:6" x14ac:dyDescent="0.2">
      <c r="A81" s="3" t="s">
        <v>9</v>
      </c>
      <c r="B81">
        <v>27</v>
      </c>
      <c r="C81">
        <v>182</v>
      </c>
      <c r="D81">
        <v>94</v>
      </c>
      <c r="E81" s="3" t="s">
        <v>17</v>
      </c>
      <c r="F81">
        <v>28.378215191402003</v>
      </c>
    </row>
    <row r="82" spans="1:6" x14ac:dyDescent="0.2">
      <c r="A82" s="3" t="s">
        <v>9</v>
      </c>
      <c r="B82">
        <v>54</v>
      </c>
      <c r="C82">
        <v>171</v>
      </c>
      <c r="D82">
        <v>96</v>
      </c>
      <c r="E82" s="3" t="s">
        <v>17</v>
      </c>
      <c r="F82">
        <v>32.830614548066073</v>
      </c>
    </row>
    <row r="83" spans="1:6" x14ac:dyDescent="0.2">
      <c r="A83" s="3" t="s">
        <v>9</v>
      </c>
      <c r="B83">
        <v>19</v>
      </c>
      <c r="C83">
        <v>189</v>
      </c>
      <c r="D83">
        <v>85</v>
      </c>
      <c r="E83" s="3" t="s">
        <v>14</v>
      </c>
      <c r="F83">
        <v>23.795526441029089</v>
      </c>
    </row>
    <row r="84" spans="1:6" x14ac:dyDescent="0.2">
      <c r="A84" s="3" t="s">
        <v>9</v>
      </c>
      <c r="B84">
        <v>52</v>
      </c>
      <c r="C84">
        <v>157</v>
      </c>
      <c r="D84">
        <v>112</v>
      </c>
      <c r="E84" s="3" t="s">
        <v>14</v>
      </c>
      <c r="F84">
        <v>45.437948801168403</v>
      </c>
    </row>
    <row r="85" spans="1:6" x14ac:dyDescent="0.2">
      <c r="A85" s="3" t="s">
        <v>13</v>
      </c>
      <c r="B85">
        <v>33</v>
      </c>
      <c r="C85">
        <v>169</v>
      </c>
      <c r="D85">
        <v>64</v>
      </c>
      <c r="E85" s="3" t="s">
        <v>22</v>
      </c>
      <c r="F85">
        <v>22.408178985329648</v>
      </c>
    </row>
    <row r="86" spans="1:6" x14ac:dyDescent="0.2">
      <c r="A86" s="3" t="s">
        <v>9</v>
      </c>
      <c r="B86">
        <v>35</v>
      </c>
      <c r="C86">
        <v>182</v>
      </c>
      <c r="D86">
        <v>65</v>
      </c>
      <c r="E86" s="3" t="s">
        <v>10</v>
      </c>
      <c r="F86">
        <v>19.623233908948194</v>
      </c>
    </row>
    <row r="87" spans="1:6" x14ac:dyDescent="0.2">
      <c r="A87" s="3" t="s">
        <v>13</v>
      </c>
      <c r="B87">
        <v>52</v>
      </c>
      <c r="C87">
        <v>159</v>
      </c>
      <c r="D87">
        <v>78</v>
      </c>
      <c r="E87" s="3" t="s">
        <v>10</v>
      </c>
      <c r="F87">
        <v>30.853209920493647</v>
      </c>
    </row>
    <row r="88" spans="1:6" x14ac:dyDescent="0.2">
      <c r="A88" s="3" t="s">
        <v>9</v>
      </c>
      <c r="B88">
        <v>49</v>
      </c>
      <c r="C88">
        <v>189</v>
      </c>
      <c r="D88">
        <v>107</v>
      </c>
      <c r="E88" s="3" t="s">
        <v>22</v>
      </c>
      <c r="F88">
        <v>29.954368578707204</v>
      </c>
    </row>
    <row r="89" spans="1:6" x14ac:dyDescent="0.2">
      <c r="A89" s="3" t="s">
        <v>9</v>
      </c>
      <c r="B89">
        <v>45</v>
      </c>
      <c r="C89">
        <v>188</v>
      </c>
      <c r="D89">
        <v>72</v>
      </c>
      <c r="E89" s="3" t="s">
        <v>17</v>
      </c>
      <c r="F89">
        <v>20.371208691715712</v>
      </c>
    </row>
    <row r="90" spans="1:6" x14ac:dyDescent="0.2">
      <c r="A90" s="3" t="s">
        <v>9</v>
      </c>
      <c r="B90">
        <v>22</v>
      </c>
      <c r="C90">
        <v>175</v>
      </c>
      <c r="D90">
        <v>120</v>
      </c>
      <c r="E90" s="3" t="s">
        <v>10</v>
      </c>
      <c r="F90">
        <v>39.183673469387756</v>
      </c>
    </row>
    <row r="91" spans="1:6" x14ac:dyDescent="0.2">
      <c r="A91" s="3" t="s">
        <v>13</v>
      </c>
      <c r="B91">
        <v>28</v>
      </c>
      <c r="C91">
        <v>177</v>
      </c>
      <c r="D91">
        <v>94</v>
      </c>
      <c r="E91" s="3" t="s">
        <v>10</v>
      </c>
      <c r="F91">
        <v>30.004149510038619</v>
      </c>
    </row>
    <row r="92" spans="1:6" x14ac:dyDescent="0.2">
      <c r="A92" s="3" t="s">
        <v>13</v>
      </c>
      <c r="B92">
        <v>45</v>
      </c>
      <c r="C92">
        <v>167</v>
      </c>
      <c r="D92">
        <v>52</v>
      </c>
      <c r="E92" s="3" t="s">
        <v>17</v>
      </c>
      <c r="F92">
        <v>18.645344042454013</v>
      </c>
    </row>
    <row r="93" spans="1:6" x14ac:dyDescent="0.2">
      <c r="A93" s="3" t="s">
        <v>13</v>
      </c>
      <c r="B93">
        <v>24</v>
      </c>
      <c r="C93">
        <v>191</v>
      </c>
      <c r="D93">
        <v>117</v>
      </c>
      <c r="E93" s="3" t="s">
        <v>17</v>
      </c>
      <c r="F93">
        <v>32.071489268386287</v>
      </c>
    </row>
    <row r="94" spans="1:6" x14ac:dyDescent="0.2">
      <c r="A94" s="3" t="s">
        <v>13</v>
      </c>
      <c r="B94">
        <v>54</v>
      </c>
      <c r="C94">
        <v>175</v>
      </c>
      <c r="D94">
        <v>71</v>
      </c>
      <c r="E94" s="3" t="s">
        <v>17</v>
      </c>
      <c r="F94">
        <v>23.183673469387756</v>
      </c>
    </row>
    <row r="95" spans="1:6" x14ac:dyDescent="0.2">
      <c r="A95" s="3" t="s">
        <v>9</v>
      </c>
      <c r="B95">
        <v>20</v>
      </c>
      <c r="C95">
        <v>196</v>
      </c>
      <c r="D95">
        <v>77</v>
      </c>
      <c r="E95" s="3" t="s">
        <v>10</v>
      </c>
      <c r="F95">
        <v>20.043731778425659</v>
      </c>
    </row>
    <row r="96" spans="1:6" x14ac:dyDescent="0.2">
      <c r="A96" s="3" t="s">
        <v>9</v>
      </c>
      <c r="B96">
        <v>45</v>
      </c>
      <c r="C96">
        <v>163</v>
      </c>
      <c r="D96">
        <v>80</v>
      </c>
      <c r="E96" s="3" t="s">
        <v>17</v>
      </c>
      <c r="F96">
        <v>30.110278896458279</v>
      </c>
    </row>
    <row r="97" spans="1:6" x14ac:dyDescent="0.2">
      <c r="A97" s="3" t="s">
        <v>13</v>
      </c>
      <c r="B97">
        <v>31</v>
      </c>
      <c r="C97">
        <v>178</v>
      </c>
      <c r="D97">
        <v>104</v>
      </c>
      <c r="E97" s="3" t="s">
        <v>10</v>
      </c>
      <c r="F97">
        <v>32.824138366367883</v>
      </c>
    </row>
    <row r="98" spans="1:6" x14ac:dyDescent="0.2">
      <c r="A98" s="3" t="s">
        <v>13</v>
      </c>
      <c r="B98">
        <v>44</v>
      </c>
      <c r="C98">
        <v>175</v>
      </c>
      <c r="D98">
        <v>99</v>
      </c>
      <c r="E98" s="3" t="s">
        <v>22</v>
      </c>
      <c r="F98">
        <v>32.326530612244895</v>
      </c>
    </row>
    <row r="99" spans="1:6" x14ac:dyDescent="0.2">
      <c r="A99" s="3" t="s">
        <v>13</v>
      </c>
      <c r="B99">
        <v>34</v>
      </c>
      <c r="C99">
        <v>185</v>
      </c>
      <c r="D99">
        <v>115</v>
      </c>
      <c r="E99" s="3" t="s">
        <v>10</v>
      </c>
      <c r="F99">
        <v>33.601168736303869</v>
      </c>
    </row>
    <row r="100" spans="1:6" x14ac:dyDescent="0.2">
      <c r="A100" s="3" t="s">
        <v>9</v>
      </c>
      <c r="B100">
        <v>34</v>
      </c>
      <c r="C100">
        <v>197</v>
      </c>
      <c r="D100">
        <v>117</v>
      </c>
      <c r="E100" s="3" t="s">
        <v>10</v>
      </c>
      <c r="F100">
        <v>30.14764616454946</v>
      </c>
    </row>
    <row r="101" spans="1:6" x14ac:dyDescent="0.2">
      <c r="A101" s="3" t="s">
        <v>9</v>
      </c>
      <c r="B101">
        <v>49</v>
      </c>
      <c r="C101">
        <v>164</v>
      </c>
      <c r="D101">
        <v>103</v>
      </c>
      <c r="E101" s="3" t="s">
        <v>22</v>
      </c>
      <c r="F101">
        <v>38.295657346817379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4A02-37BC-4807-855A-B9D54A4C2BED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CFF7-C309-49D7-A391-9C905BDB51C9}">
  <dimension ref="A1:E101"/>
  <sheetViews>
    <sheetView workbookViewId="0"/>
  </sheetViews>
  <sheetFormatPr defaultRowHeight="14.25" x14ac:dyDescent="0.2"/>
  <cols>
    <col min="1" max="1" width="9.25" bestFit="1" customWidth="1"/>
    <col min="2" max="2" width="6.125" bestFit="1" customWidth="1"/>
    <col min="3" max="3" width="8.5" bestFit="1" customWidth="1"/>
    <col min="4" max="4" width="7.5" bestFit="1" customWidth="1"/>
    <col min="5" max="5" width="9.5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3" t="s">
        <v>9</v>
      </c>
      <c r="B2">
        <v>40</v>
      </c>
      <c r="C2">
        <v>193</v>
      </c>
      <c r="D2">
        <v>116</v>
      </c>
      <c r="E2" s="3" t="s">
        <v>22</v>
      </c>
    </row>
    <row r="3" spans="1:5" x14ac:dyDescent="0.2">
      <c r="A3" s="3" t="s">
        <v>9</v>
      </c>
      <c r="B3">
        <v>31</v>
      </c>
      <c r="C3">
        <v>175</v>
      </c>
      <c r="D3">
        <v>81</v>
      </c>
      <c r="E3" s="3" t="s">
        <v>10</v>
      </c>
    </row>
    <row r="4" spans="1:5" x14ac:dyDescent="0.2">
      <c r="A4" s="3" t="s">
        <v>9</v>
      </c>
      <c r="B4">
        <v>41</v>
      </c>
      <c r="C4">
        <v>193</v>
      </c>
      <c r="D4">
        <v>65</v>
      </c>
      <c r="E4" s="3" t="s">
        <v>22</v>
      </c>
    </row>
    <row r="5" spans="1:5" x14ac:dyDescent="0.2">
      <c r="A5" s="3" t="s">
        <v>13</v>
      </c>
      <c r="B5">
        <v>18</v>
      </c>
      <c r="C5">
        <v>165</v>
      </c>
      <c r="D5">
        <v>69</v>
      </c>
      <c r="E5" s="3" t="s">
        <v>10</v>
      </c>
    </row>
    <row r="6" spans="1:5" x14ac:dyDescent="0.2">
      <c r="A6" s="3" t="s">
        <v>13</v>
      </c>
      <c r="B6">
        <v>26</v>
      </c>
      <c r="C6">
        <v>189</v>
      </c>
      <c r="D6">
        <v>56</v>
      </c>
      <c r="E6" s="3" t="s">
        <v>10</v>
      </c>
    </row>
    <row r="7" spans="1:5" x14ac:dyDescent="0.2">
      <c r="A7" s="3" t="s">
        <v>13</v>
      </c>
      <c r="B7">
        <v>43</v>
      </c>
      <c r="C7">
        <v>190</v>
      </c>
      <c r="D7">
        <v>106</v>
      </c>
      <c r="E7" s="3" t="s">
        <v>22</v>
      </c>
    </row>
    <row r="8" spans="1:5" x14ac:dyDescent="0.2">
      <c r="A8" s="3" t="s">
        <v>9</v>
      </c>
      <c r="B8">
        <v>50</v>
      </c>
      <c r="C8">
        <v>195</v>
      </c>
      <c r="D8">
        <v>119</v>
      </c>
      <c r="E8" s="3" t="s">
        <v>17</v>
      </c>
    </row>
    <row r="9" spans="1:5" x14ac:dyDescent="0.2">
      <c r="A9" s="3" t="s">
        <v>9</v>
      </c>
      <c r="B9">
        <v>58</v>
      </c>
      <c r="C9">
        <v>169</v>
      </c>
      <c r="D9">
        <v>92</v>
      </c>
      <c r="E9" s="3" t="s">
        <v>10</v>
      </c>
    </row>
    <row r="10" spans="1:5" x14ac:dyDescent="0.2">
      <c r="A10" s="3" t="s">
        <v>13</v>
      </c>
      <c r="B10">
        <v>48</v>
      </c>
      <c r="C10">
        <v>185</v>
      </c>
      <c r="D10">
        <v>103</v>
      </c>
      <c r="E10" s="3" t="s">
        <v>10</v>
      </c>
    </row>
    <row r="11" spans="1:5" x14ac:dyDescent="0.2">
      <c r="A11" s="3" t="s">
        <v>9</v>
      </c>
      <c r="B11">
        <v>46</v>
      </c>
      <c r="C11">
        <v>157</v>
      </c>
      <c r="D11">
        <v>95</v>
      </c>
      <c r="E11" s="3" t="s">
        <v>22</v>
      </c>
    </row>
    <row r="12" spans="1:5" x14ac:dyDescent="0.2">
      <c r="A12" s="3" t="s">
        <v>13</v>
      </c>
      <c r="B12">
        <v>58</v>
      </c>
      <c r="C12">
        <v>192</v>
      </c>
      <c r="D12">
        <v>60</v>
      </c>
      <c r="E12" s="3" t="s">
        <v>14</v>
      </c>
    </row>
    <row r="13" spans="1:5" x14ac:dyDescent="0.2">
      <c r="A13" s="3" t="s">
        <v>9</v>
      </c>
      <c r="B13">
        <v>56</v>
      </c>
      <c r="C13">
        <v>190</v>
      </c>
      <c r="D13">
        <v>73</v>
      </c>
      <c r="E13" s="3" t="s">
        <v>17</v>
      </c>
    </row>
    <row r="14" spans="1:5" x14ac:dyDescent="0.2">
      <c r="A14" s="3" t="s">
        <v>13</v>
      </c>
      <c r="B14">
        <v>34</v>
      </c>
      <c r="C14">
        <v>182</v>
      </c>
      <c r="D14">
        <v>91</v>
      </c>
      <c r="E14" s="3" t="s">
        <v>17</v>
      </c>
    </row>
    <row r="15" spans="1:5" x14ac:dyDescent="0.2">
      <c r="A15" s="3" t="s">
        <v>13</v>
      </c>
      <c r="B15">
        <v>26</v>
      </c>
      <c r="C15">
        <v>168</v>
      </c>
      <c r="D15">
        <v>54</v>
      </c>
      <c r="E15" s="3" t="s">
        <v>14</v>
      </c>
    </row>
    <row r="16" spans="1:5" x14ac:dyDescent="0.2">
      <c r="A16" s="3" t="s">
        <v>9</v>
      </c>
      <c r="B16">
        <v>21</v>
      </c>
      <c r="C16">
        <v>169</v>
      </c>
      <c r="D16">
        <v>109</v>
      </c>
      <c r="E16" s="3" t="s">
        <v>10</v>
      </c>
    </row>
    <row r="17" spans="1:5" x14ac:dyDescent="0.2">
      <c r="A17" s="3" t="s">
        <v>9</v>
      </c>
      <c r="B17">
        <v>37</v>
      </c>
      <c r="C17">
        <v>183</v>
      </c>
      <c r="D17">
        <v>64</v>
      </c>
      <c r="E17" s="3" t="s">
        <v>10</v>
      </c>
    </row>
    <row r="18" spans="1:5" x14ac:dyDescent="0.2">
      <c r="A18" s="3" t="s">
        <v>13</v>
      </c>
      <c r="B18">
        <v>38</v>
      </c>
      <c r="C18">
        <v>190</v>
      </c>
      <c r="D18">
        <v>66</v>
      </c>
      <c r="E18" s="3" t="s">
        <v>22</v>
      </c>
    </row>
    <row r="19" spans="1:5" x14ac:dyDescent="0.2">
      <c r="A19" s="3" t="s">
        <v>9</v>
      </c>
      <c r="B19">
        <v>58</v>
      </c>
      <c r="C19">
        <v>182</v>
      </c>
      <c r="D19">
        <v>73</v>
      </c>
      <c r="E19" s="3" t="s">
        <v>22</v>
      </c>
    </row>
    <row r="20" spans="1:5" x14ac:dyDescent="0.2">
      <c r="A20" s="3" t="s">
        <v>13</v>
      </c>
      <c r="B20">
        <v>54</v>
      </c>
      <c r="C20">
        <v>165</v>
      </c>
      <c r="D20">
        <v>75</v>
      </c>
      <c r="E20" s="3" t="s">
        <v>22</v>
      </c>
    </row>
    <row r="21" spans="1:5" x14ac:dyDescent="0.2">
      <c r="A21" s="3" t="s">
        <v>9</v>
      </c>
      <c r="B21">
        <v>42</v>
      </c>
      <c r="C21">
        <v>159</v>
      </c>
      <c r="D21">
        <v>73</v>
      </c>
      <c r="E21" s="3" t="s">
        <v>14</v>
      </c>
    </row>
    <row r="22" spans="1:5" x14ac:dyDescent="0.2">
      <c r="A22" s="3" t="s">
        <v>9</v>
      </c>
      <c r="B22">
        <v>33</v>
      </c>
      <c r="C22">
        <v>155</v>
      </c>
      <c r="D22">
        <v>114</v>
      </c>
      <c r="E22" s="3" t="s">
        <v>14</v>
      </c>
    </row>
    <row r="23" spans="1:5" x14ac:dyDescent="0.2">
      <c r="A23" s="3" t="s">
        <v>13</v>
      </c>
      <c r="B23">
        <v>33</v>
      </c>
      <c r="C23">
        <v>196</v>
      </c>
      <c r="D23">
        <v>52</v>
      </c>
      <c r="E23" s="3" t="s">
        <v>14</v>
      </c>
    </row>
    <row r="24" spans="1:5" x14ac:dyDescent="0.2">
      <c r="A24" s="3" t="s">
        <v>9</v>
      </c>
      <c r="B24">
        <v>29</v>
      </c>
      <c r="C24">
        <v>168</v>
      </c>
      <c r="D24">
        <v>52</v>
      </c>
      <c r="E24" s="3" t="s">
        <v>14</v>
      </c>
    </row>
    <row r="25" spans="1:5" x14ac:dyDescent="0.2">
      <c r="A25" s="3" t="s">
        <v>13</v>
      </c>
      <c r="B25">
        <v>27</v>
      </c>
      <c r="C25">
        <v>197</v>
      </c>
      <c r="D25">
        <v>73</v>
      </c>
      <c r="E25" s="3" t="s">
        <v>17</v>
      </c>
    </row>
    <row r="26" spans="1:5" x14ac:dyDescent="0.2">
      <c r="A26" s="3" t="s">
        <v>13</v>
      </c>
      <c r="B26">
        <v>53</v>
      </c>
      <c r="C26">
        <v>185</v>
      </c>
      <c r="D26">
        <v>113</v>
      </c>
      <c r="E26" s="3" t="s">
        <v>17</v>
      </c>
    </row>
    <row r="27" spans="1:5" x14ac:dyDescent="0.2">
      <c r="A27" s="3" t="s">
        <v>9</v>
      </c>
      <c r="B27">
        <v>34</v>
      </c>
      <c r="C27">
        <v>186</v>
      </c>
      <c r="D27">
        <v>106</v>
      </c>
      <c r="E27" s="3" t="s">
        <v>14</v>
      </c>
    </row>
    <row r="28" spans="1:5" x14ac:dyDescent="0.2">
      <c r="A28" s="3" t="s">
        <v>9</v>
      </c>
      <c r="B28">
        <v>46</v>
      </c>
      <c r="C28">
        <v>155</v>
      </c>
      <c r="D28">
        <v>90</v>
      </c>
      <c r="E28" s="3" t="s">
        <v>10</v>
      </c>
    </row>
    <row r="29" spans="1:5" x14ac:dyDescent="0.2">
      <c r="A29" s="3" t="s">
        <v>13</v>
      </c>
      <c r="B29">
        <v>35</v>
      </c>
      <c r="C29">
        <v>161</v>
      </c>
      <c r="D29">
        <v>101</v>
      </c>
      <c r="E29" s="3" t="s">
        <v>10</v>
      </c>
    </row>
    <row r="30" spans="1:5" x14ac:dyDescent="0.2">
      <c r="A30" s="3" t="s">
        <v>13</v>
      </c>
      <c r="B30">
        <v>25</v>
      </c>
      <c r="C30">
        <v>159</v>
      </c>
      <c r="D30">
        <v>63</v>
      </c>
      <c r="E30" s="3" t="s">
        <v>14</v>
      </c>
    </row>
    <row r="31" spans="1:5" x14ac:dyDescent="0.2">
      <c r="A31" s="3" t="s">
        <v>9</v>
      </c>
      <c r="B31">
        <v>25</v>
      </c>
      <c r="C31">
        <v>155</v>
      </c>
      <c r="D31">
        <v>107</v>
      </c>
      <c r="E31" s="3" t="s">
        <v>17</v>
      </c>
    </row>
    <row r="32" spans="1:5" x14ac:dyDescent="0.2">
      <c r="A32" s="3" t="s">
        <v>9</v>
      </c>
      <c r="B32">
        <v>49</v>
      </c>
      <c r="C32">
        <v>188</v>
      </c>
      <c r="D32">
        <v>119</v>
      </c>
      <c r="E32" s="3" t="s">
        <v>10</v>
      </c>
    </row>
    <row r="33" spans="1:5" x14ac:dyDescent="0.2">
      <c r="A33" s="3" t="s">
        <v>9</v>
      </c>
      <c r="B33">
        <v>43</v>
      </c>
      <c r="C33">
        <v>188</v>
      </c>
      <c r="D33">
        <v>104</v>
      </c>
      <c r="E33" s="3" t="s">
        <v>17</v>
      </c>
    </row>
    <row r="34" spans="1:5" x14ac:dyDescent="0.2">
      <c r="A34" s="3" t="s">
        <v>13</v>
      </c>
      <c r="B34">
        <v>27</v>
      </c>
      <c r="C34">
        <v>181</v>
      </c>
      <c r="D34">
        <v>88</v>
      </c>
      <c r="E34" s="3" t="s">
        <v>10</v>
      </c>
    </row>
    <row r="35" spans="1:5" x14ac:dyDescent="0.2">
      <c r="A35" s="3" t="s">
        <v>13</v>
      </c>
      <c r="B35">
        <v>28</v>
      </c>
      <c r="C35">
        <v>155</v>
      </c>
      <c r="D35">
        <v>52</v>
      </c>
      <c r="E35" s="3" t="s">
        <v>22</v>
      </c>
    </row>
    <row r="36" spans="1:5" x14ac:dyDescent="0.2">
      <c r="A36" s="3" t="s">
        <v>13</v>
      </c>
      <c r="B36">
        <v>54</v>
      </c>
      <c r="C36">
        <v>163</v>
      </c>
      <c r="D36">
        <v>84</v>
      </c>
      <c r="E36" s="3" t="s">
        <v>10</v>
      </c>
    </row>
    <row r="37" spans="1:5" x14ac:dyDescent="0.2">
      <c r="A37" s="3" t="s">
        <v>9</v>
      </c>
      <c r="B37">
        <v>20</v>
      </c>
      <c r="C37">
        <v>182</v>
      </c>
      <c r="D37">
        <v>80</v>
      </c>
      <c r="E37" s="3" t="s">
        <v>10</v>
      </c>
    </row>
    <row r="38" spans="1:5" x14ac:dyDescent="0.2">
      <c r="A38" s="3" t="s">
        <v>13</v>
      </c>
      <c r="B38">
        <v>58</v>
      </c>
      <c r="C38">
        <v>197</v>
      </c>
      <c r="D38">
        <v>97</v>
      </c>
      <c r="E38" s="3" t="s">
        <v>17</v>
      </c>
    </row>
    <row r="39" spans="1:5" x14ac:dyDescent="0.2">
      <c r="A39" s="3" t="s">
        <v>9</v>
      </c>
      <c r="B39">
        <v>23</v>
      </c>
      <c r="C39">
        <v>193</v>
      </c>
      <c r="D39">
        <v>114</v>
      </c>
      <c r="E39" s="3" t="s">
        <v>17</v>
      </c>
    </row>
    <row r="40" spans="1:5" x14ac:dyDescent="0.2">
      <c r="A40" s="3" t="s">
        <v>13</v>
      </c>
      <c r="B40">
        <v>49</v>
      </c>
      <c r="C40">
        <v>187</v>
      </c>
      <c r="D40">
        <v>95</v>
      </c>
      <c r="E40" s="3" t="s">
        <v>14</v>
      </c>
    </row>
    <row r="41" spans="1:5" x14ac:dyDescent="0.2">
      <c r="A41" s="3" t="s">
        <v>9</v>
      </c>
      <c r="B41">
        <v>52</v>
      </c>
      <c r="C41">
        <v>194</v>
      </c>
      <c r="D41">
        <v>66</v>
      </c>
      <c r="E41" s="3" t="s">
        <v>10</v>
      </c>
    </row>
    <row r="42" spans="1:5" x14ac:dyDescent="0.2">
      <c r="A42" s="3" t="s">
        <v>9</v>
      </c>
      <c r="B42">
        <v>51</v>
      </c>
      <c r="C42">
        <v>197</v>
      </c>
      <c r="D42">
        <v>83</v>
      </c>
      <c r="E42" s="3" t="s">
        <v>10</v>
      </c>
    </row>
    <row r="43" spans="1:5" x14ac:dyDescent="0.2">
      <c r="A43" s="3" t="s">
        <v>13</v>
      </c>
      <c r="B43">
        <v>43</v>
      </c>
      <c r="C43">
        <v>187</v>
      </c>
      <c r="D43">
        <v>93</v>
      </c>
      <c r="E43" s="3" t="s">
        <v>22</v>
      </c>
    </row>
    <row r="44" spans="1:5" x14ac:dyDescent="0.2">
      <c r="A44" s="3" t="s">
        <v>9</v>
      </c>
      <c r="B44">
        <v>23</v>
      </c>
      <c r="C44">
        <v>161</v>
      </c>
      <c r="D44">
        <v>56</v>
      </c>
      <c r="E44" s="3" t="s">
        <v>14</v>
      </c>
    </row>
    <row r="45" spans="1:5" x14ac:dyDescent="0.2">
      <c r="A45" s="3" t="s">
        <v>13</v>
      </c>
      <c r="B45">
        <v>52</v>
      </c>
      <c r="C45">
        <v>187</v>
      </c>
      <c r="D45">
        <v>50</v>
      </c>
      <c r="E45" s="3" t="s">
        <v>22</v>
      </c>
    </row>
    <row r="46" spans="1:5" x14ac:dyDescent="0.2">
      <c r="A46" s="3" t="s">
        <v>9</v>
      </c>
      <c r="B46">
        <v>27</v>
      </c>
      <c r="C46">
        <v>190</v>
      </c>
      <c r="D46">
        <v>71</v>
      </c>
      <c r="E46" s="3" t="s">
        <v>10</v>
      </c>
    </row>
    <row r="47" spans="1:5" x14ac:dyDescent="0.2">
      <c r="A47" s="3" t="s">
        <v>13</v>
      </c>
      <c r="B47">
        <v>18</v>
      </c>
      <c r="C47">
        <v>178</v>
      </c>
      <c r="D47">
        <v>116</v>
      </c>
      <c r="E47" s="3" t="s">
        <v>14</v>
      </c>
    </row>
    <row r="48" spans="1:5" x14ac:dyDescent="0.2">
      <c r="A48" s="3" t="s">
        <v>13</v>
      </c>
      <c r="B48">
        <v>27</v>
      </c>
      <c r="C48">
        <v>185</v>
      </c>
      <c r="D48">
        <v>55</v>
      </c>
      <c r="E48" s="3" t="s">
        <v>17</v>
      </c>
    </row>
    <row r="49" spans="1:5" x14ac:dyDescent="0.2">
      <c r="A49" s="3" t="s">
        <v>9</v>
      </c>
      <c r="B49">
        <v>23</v>
      </c>
      <c r="C49">
        <v>168</v>
      </c>
      <c r="D49">
        <v>68</v>
      </c>
      <c r="E49" s="3" t="s">
        <v>22</v>
      </c>
    </row>
    <row r="50" spans="1:5" x14ac:dyDescent="0.2">
      <c r="A50" s="3" t="s">
        <v>13</v>
      </c>
      <c r="B50">
        <v>50</v>
      </c>
      <c r="C50">
        <v>178</v>
      </c>
      <c r="D50">
        <v>53</v>
      </c>
      <c r="E50" s="3" t="s">
        <v>14</v>
      </c>
    </row>
    <row r="51" spans="1:5" x14ac:dyDescent="0.2">
      <c r="A51" s="3" t="s">
        <v>13</v>
      </c>
      <c r="B51">
        <v>40</v>
      </c>
      <c r="C51">
        <v>193</v>
      </c>
      <c r="D51">
        <v>99</v>
      </c>
      <c r="E51" s="3" t="s">
        <v>22</v>
      </c>
    </row>
    <row r="52" spans="1:5" x14ac:dyDescent="0.2">
      <c r="A52" s="3" t="s">
        <v>9</v>
      </c>
      <c r="B52">
        <v>43</v>
      </c>
      <c r="C52">
        <v>161</v>
      </c>
      <c r="D52">
        <v>66</v>
      </c>
      <c r="E52" s="3" t="s">
        <v>22</v>
      </c>
    </row>
    <row r="53" spans="1:5" x14ac:dyDescent="0.2">
      <c r="A53" s="3" t="s">
        <v>9</v>
      </c>
      <c r="B53">
        <v>57</v>
      </c>
      <c r="C53">
        <v>176</v>
      </c>
      <c r="D53">
        <v>55</v>
      </c>
      <c r="E53" s="3" t="s">
        <v>17</v>
      </c>
    </row>
    <row r="54" spans="1:5" x14ac:dyDescent="0.2">
      <c r="A54" s="3" t="s">
        <v>13</v>
      </c>
      <c r="B54">
        <v>47</v>
      </c>
      <c r="C54">
        <v>182</v>
      </c>
      <c r="D54">
        <v>97</v>
      </c>
      <c r="E54" s="3" t="s">
        <v>22</v>
      </c>
    </row>
    <row r="55" spans="1:5" x14ac:dyDescent="0.2">
      <c r="A55" s="3" t="s">
        <v>13</v>
      </c>
      <c r="B55">
        <v>46</v>
      </c>
      <c r="C55">
        <v>186</v>
      </c>
      <c r="D55">
        <v>117</v>
      </c>
      <c r="E55" s="3" t="s">
        <v>14</v>
      </c>
    </row>
    <row r="56" spans="1:5" x14ac:dyDescent="0.2">
      <c r="A56" s="3" t="s">
        <v>9</v>
      </c>
      <c r="B56">
        <v>55</v>
      </c>
      <c r="C56">
        <v>186</v>
      </c>
      <c r="D56">
        <v>75</v>
      </c>
      <c r="E56" s="3" t="s">
        <v>10</v>
      </c>
    </row>
    <row r="57" spans="1:5" x14ac:dyDescent="0.2">
      <c r="A57" s="3" t="s">
        <v>9</v>
      </c>
      <c r="B57">
        <v>34</v>
      </c>
      <c r="C57">
        <v>179</v>
      </c>
      <c r="D57">
        <v>71</v>
      </c>
      <c r="E57" s="3" t="s">
        <v>10</v>
      </c>
    </row>
    <row r="58" spans="1:5" x14ac:dyDescent="0.2">
      <c r="A58" s="3" t="s">
        <v>9</v>
      </c>
      <c r="B58">
        <v>31</v>
      </c>
      <c r="C58">
        <v>176</v>
      </c>
      <c r="D58">
        <v>117</v>
      </c>
      <c r="E58" s="3" t="s">
        <v>10</v>
      </c>
    </row>
    <row r="59" spans="1:5" x14ac:dyDescent="0.2">
      <c r="A59" s="3" t="s">
        <v>13</v>
      </c>
      <c r="B59">
        <v>50</v>
      </c>
      <c r="C59">
        <v>184</v>
      </c>
      <c r="D59">
        <v>65</v>
      </c>
      <c r="E59" s="3" t="s">
        <v>10</v>
      </c>
    </row>
    <row r="60" spans="1:5" x14ac:dyDescent="0.2">
      <c r="A60" s="3" t="s">
        <v>9</v>
      </c>
      <c r="B60">
        <v>50</v>
      </c>
      <c r="C60">
        <v>190</v>
      </c>
      <c r="D60">
        <v>117</v>
      </c>
      <c r="E60" s="3" t="s">
        <v>14</v>
      </c>
    </row>
    <row r="61" spans="1:5" x14ac:dyDescent="0.2">
      <c r="A61" s="3" t="s">
        <v>13</v>
      </c>
      <c r="B61">
        <v>24</v>
      </c>
      <c r="C61">
        <v>168</v>
      </c>
      <c r="D61">
        <v>51</v>
      </c>
      <c r="E61" s="3" t="s">
        <v>17</v>
      </c>
    </row>
    <row r="62" spans="1:5" x14ac:dyDescent="0.2">
      <c r="A62" s="3" t="s">
        <v>9</v>
      </c>
      <c r="B62">
        <v>49</v>
      </c>
      <c r="C62">
        <v>156</v>
      </c>
      <c r="D62">
        <v>66</v>
      </c>
      <c r="E62" s="3" t="s">
        <v>22</v>
      </c>
    </row>
    <row r="63" spans="1:5" x14ac:dyDescent="0.2">
      <c r="A63" s="3" t="s">
        <v>13</v>
      </c>
      <c r="B63">
        <v>43</v>
      </c>
      <c r="C63">
        <v>190</v>
      </c>
      <c r="D63">
        <v>85</v>
      </c>
      <c r="E63" s="3" t="s">
        <v>22</v>
      </c>
    </row>
    <row r="64" spans="1:5" x14ac:dyDescent="0.2">
      <c r="A64" s="3" t="s">
        <v>9</v>
      </c>
      <c r="B64">
        <v>29</v>
      </c>
      <c r="C64">
        <v>167</v>
      </c>
      <c r="D64">
        <v>109</v>
      </c>
      <c r="E64" s="3" t="s">
        <v>10</v>
      </c>
    </row>
    <row r="65" spans="1:5" x14ac:dyDescent="0.2">
      <c r="A65" s="3" t="s">
        <v>13</v>
      </c>
      <c r="B65">
        <v>23</v>
      </c>
      <c r="C65">
        <v>178</v>
      </c>
      <c r="D65">
        <v>88</v>
      </c>
      <c r="E65" s="3" t="s">
        <v>10</v>
      </c>
    </row>
    <row r="66" spans="1:5" x14ac:dyDescent="0.2">
      <c r="A66" s="3" t="s">
        <v>13</v>
      </c>
      <c r="B66">
        <v>59</v>
      </c>
      <c r="C66">
        <v>163</v>
      </c>
      <c r="D66">
        <v>100</v>
      </c>
      <c r="E66" s="3" t="s">
        <v>17</v>
      </c>
    </row>
    <row r="67" spans="1:5" x14ac:dyDescent="0.2">
      <c r="A67" s="3" t="s">
        <v>13</v>
      </c>
      <c r="B67">
        <v>48</v>
      </c>
      <c r="C67">
        <v>186</v>
      </c>
      <c r="D67">
        <v>91</v>
      </c>
      <c r="E67" s="3" t="s">
        <v>17</v>
      </c>
    </row>
    <row r="68" spans="1:5" x14ac:dyDescent="0.2">
      <c r="A68" s="3" t="s">
        <v>9</v>
      </c>
      <c r="B68">
        <v>31</v>
      </c>
      <c r="C68">
        <v>183</v>
      </c>
      <c r="D68">
        <v>99</v>
      </c>
      <c r="E68" s="3" t="s">
        <v>14</v>
      </c>
    </row>
    <row r="69" spans="1:5" x14ac:dyDescent="0.2">
      <c r="A69" s="3" t="s">
        <v>13</v>
      </c>
      <c r="B69">
        <v>29</v>
      </c>
      <c r="C69">
        <v>171</v>
      </c>
      <c r="D69">
        <v>72</v>
      </c>
      <c r="E69" s="3" t="s">
        <v>10</v>
      </c>
    </row>
    <row r="70" spans="1:5" x14ac:dyDescent="0.2">
      <c r="A70" s="3" t="s">
        <v>9</v>
      </c>
      <c r="B70">
        <v>35</v>
      </c>
      <c r="C70">
        <v>186</v>
      </c>
      <c r="D70">
        <v>67</v>
      </c>
      <c r="E70" s="3" t="s">
        <v>17</v>
      </c>
    </row>
    <row r="71" spans="1:5" x14ac:dyDescent="0.2">
      <c r="A71" s="3" t="s">
        <v>9</v>
      </c>
      <c r="B71">
        <v>42</v>
      </c>
      <c r="C71">
        <v>194</v>
      </c>
      <c r="D71">
        <v>68</v>
      </c>
      <c r="E71" s="3" t="s">
        <v>22</v>
      </c>
    </row>
    <row r="72" spans="1:5" x14ac:dyDescent="0.2">
      <c r="A72" s="3" t="s">
        <v>13</v>
      </c>
      <c r="B72">
        <v>42</v>
      </c>
      <c r="C72">
        <v>164</v>
      </c>
      <c r="D72">
        <v>70</v>
      </c>
      <c r="E72" s="3" t="s">
        <v>22</v>
      </c>
    </row>
    <row r="73" spans="1:5" x14ac:dyDescent="0.2">
      <c r="A73" s="3" t="s">
        <v>9</v>
      </c>
      <c r="B73">
        <v>56</v>
      </c>
      <c r="C73">
        <v>187</v>
      </c>
      <c r="D73">
        <v>94</v>
      </c>
      <c r="E73" s="3" t="s">
        <v>17</v>
      </c>
    </row>
    <row r="74" spans="1:5" x14ac:dyDescent="0.2">
      <c r="A74" s="3" t="s">
        <v>9</v>
      </c>
      <c r="B74">
        <v>40</v>
      </c>
      <c r="C74">
        <v>173</v>
      </c>
      <c r="D74">
        <v>76</v>
      </c>
      <c r="E74" s="3" t="s">
        <v>14</v>
      </c>
    </row>
    <row r="75" spans="1:5" x14ac:dyDescent="0.2">
      <c r="A75" s="3" t="s">
        <v>13</v>
      </c>
      <c r="B75">
        <v>19</v>
      </c>
      <c r="C75">
        <v>192</v>
      </c>
      <c r="D75">
        <v>110</v>
      </c>
      <c r="E75" s="3" t="s">
        <v>17</v>
      </c>
    </row>
    <row r="76" spans="1:5" x14ac:dyDescent="0.2">
      <c r="A76" s="3" t="s">
        <v>9</v>
      </c>
      <c r="B76">
        <v>29</v>
      </c>
      <c r="C76">
        <v>197</v>
      </c>
      <c r="D76">
        <v>92</v>
      </c>
      <c r="E76" s="3" t="s">
        <v>10</v>
      </c>
    </row>
    <row r="77" spans="1:5" x14ac:dyDescent="0.2">
      <c r="A77" s="3" t="s">
        <v>9</v>
      </c>
      <c r="B77">
        <v>60</v>
      </c>
      <c r="C77">
        <v>162</v>
      </c>
      <c r="D77">
        <v>115</v>
      </c>
      <c r="E77" s="3" t="s">
        <v>22</v>
      </c>
    </row>
    <row r="78" spans="1:5" x14ac:dyDescent="0.2">
      <c r="A78" s="3" t="s">
        <v>13</v>
      </c>
      <c r="B78">
        <v>19</v>
      </c>
      <c r="C78">
        <v>160</v>
      </c>
      <c r="D78">
        <v>82</v>
      </c>
      <c r="E78" s="3" t="s">
        <v>17</v>
      </c>
    </row>
    <row r="79" spans="1:5" x14ac:dyDescent="0.2">
      <c r="A79" s="3" t="s">
        <v>13</v>
      </c>
      <c r="B79">
        <v>27</v>
      </c>
      <c r="C79">
        <v>168</v>
      </c>
      <c r="D79">
        <v>101</v>
      </c>
      <c r="E79" s="3" t="s">
        <v>22</v>
      </c>
    </row>
    <row r="80" spans="1:5" x14ac:dyDescent="0.2">
      <c r="A80" s="3" t="s">
        <v>9</v>
      </c>
      <c r="B80">
        <v>42</v>
      </c>
      <c r="C80">
        <v>197</v>
      </c>
      <c r="D80">
        <v>113</v>
      </c>
      <c r="E80" s="3" t="s">
        <v>17</v>
      </c>
    </row>
    <row r="81" spans="1:5" x14ac:dyDescent="0.2">
      <c r="A81" s="3" t="s">
        <v>9</v>
      </c>
      <c r="B81">
        <v>27</v>
      </c>
      <c r="C81">
        <v>182</v>
      </c>
      <c r="D81">
        <v>94</v>
      </c>
      <c r="E81" s="3" t="s">
        <v>17</v>
      </c>
    </row>
    <row r="82" spans="1:5" x14ac:dyDescent="0.2">
      <c r="A82" s="3" t="s">
        <v>9</v>
      </c>
      <c r="B82">
        <v>54</v>
      </c>
      <c r="C82">
        <v>171</v>
      </c>
      <c r="D82">
        <v>96</v>
      </c>
      <c r="E82" s="3" t="s">
        <v>17</v>
      </c>
    </row>
    <row r="83" spans="1:5" x14ac:dyDescent="0.2">
      <c r="A83" s="3" t="s">
        <v>9</v>
      </c>
      <c r="B83">
        <v>19</v>
      </c>
      <c r="C83">
        <v>189</v>
      </c>
      <c r="D83">
        <v>85</v>
      </c>
      <c r="E83" s="3" t="s">
        <v>14</v>
      </c>
    </row>
    <row r="84" spans="1:5" x14ac:dyDescent="0.2">
      <c r="A84" s="3" t="s">
        <v>9</v>
      </c>
      <c r="B84">
        <v>52</v>
      </c>
      <c r="C84">
        <v>157</v>
      </c>
      <c r="D84">
        <v>112</v>
      </c>
      <c r="E84" s="3" t="s">
        <v>14</v>
      </c>
    </row>
    <row r="85" spans="1:5" x14ac:dyDescent="0.2">
      <c r="A85" s="3" t="s">
        <v>13</v>
      </c>
      <c r="B85">
        <v>33</v>
      </c>
      <c r="C85">
        <v>169</v>
      </c>
      <c r="D85">
        <v>64</v>
      </c>
      <c r="E85" s="3" t="s">
        <v>22</v>
      </c>
    </row>
    <row r="86" spans="1:5" x14ac:dyDescent="0.2">
      <c r="A86" s="3" t="s">
        <v>9</v>
      </c>
      <c r="B86">
        <v>35</v>
      </c>
      <c r="C86">
        <v>182</v>
      </c>
      <c r="D86">
        <v>65</v>
      </c>
      <c r="E86" s="3" t="s">
        <v>10</v>
      </c>
    </row>
    <row r="87" spans="1:5" x14ac:dyDescent="0.2">
      <c r="A87" s="3" t="s">
        <v>13</v>
      </c>
      <c r="B87">
        <v>52</v>
      </c>
      <c r="C87">
        <v>159</v>
      </c>
      <c r="D87">
        <v>78</v>
      </c>
      <c r="E87" s="3" t="s">
        <v>10</v>
      </c>
    </row>
    <row r="88" spans="1:5" x14ac:dyDescent="0.2">
      <c r="A88" s="3" t="s">
        <v>9</v>
      </c>
      <c r="B88">
        <v>49</v>
      </c>
      <c r="C88">
        <v>189</v>
      </c>
      <c r="D88">
        <v>107</v>
      </c>
      <c r="E88" s="3" t="s">
        <v>22</v>
      </c>
    </row>
    <row r="89" spans="1:5" x14ac:dyDescent="0.2">
      <c r="A89" s="3" t="s">
        <v>9</v>
      </c>
      <c r="B89">
        <v>45</v>
      </c>
      <c r="C89">
        <v>188</v>
      </c>
      <c r="D89">
        <v>72</v>
      </c>
      <c r="E89" s="3" t="s">
        <v>17</v>
      </c>
    </row>
    <row r="90" spans="1:5" x14ac:dyDescent="0.2">
      <c r="A90" s="3" t="s">
        <v>9</v>
      </c>
      <c r="B90">
        <v>22</v>
      </c>
      <c r="C90">
        <v>175</v>
      </c>
      <c r="D90">
        <v>120</v>
      </c>
      <c r="E90" s="3" t="s">
        <v>10</v>
      </c>
    </row>
    <row r="91" spans="1:5" x14ac:dyDescent="0.2">
      <c r="A91" s="3" t="s">
        <v>13</v>
      </c>
      <c r="B91">
        <v>28</v>
      </c>
      <c r="C91">
        <v>177</v>
      </c>
      <c r="D91">
        <v>94</v>
      </c>
      <c r="E91" s="3" t="s">
        <v>10</v>
      </c>
    </row>
    <row r="92" spans="1:5" x14ac:dyDescent="0.2">
      <c r="A92" s="3" t="s">
        <v>13</v>
      </c>
      <c r="B92">
        <v>45</v>
      </c>
      <c r="C92">
        <v>167</v>
      </c>
      <c r="D92">
        <v>52</v>
      </c>
      <c r="E92" s="3" t="s">
        <v>17</v>
      </c>
    </row>
    <row r="93" spans="1:5" x14ac:dyDescent="0.2">
      <c r="A93" s="3" t="s">
        <v>13</v>
      </c>
      <c r="B93">
        <v>24</v>
      </c>
      <c r="C93">
        <v>191</v>
      </c>
      <c r="D93">
        <v>117</v>
      </c>
      <c r="E93" s="3" t="s">
        <v>17</v>
      </c>
    </row>
    <row r="94" spans="1:5" x14ac:dyDescent="0.2">
      <c r="A94" s="3" t="s">
        <v>13</v>
      </c>
      <c r="B94">
        <v>54</v>
      </c>
      <c r="C94">
        <v>175</v>
      </c>
      <c r="D94">
        <v>71</v>
      </c>
      <c r="E94" s="3" t="s">
        <v>17</v>
      </c>
    </row>
    <row r="95" spans="1:5" x14ac:dyDescent="0.2">
      <c r="A95" s="3" t="s">
        <v>9</v>
      </c>
      <c r="B95">
        <v>20</v>
      </c>
      <c r="C95">
        <v>196</v>
      </c>
      <c r="D95">
        <v>77</v>
      </c>
      <c r="E95" s="3" t="s">
        <v>10</v>
      </c>
    </row>
    <row r="96" spans="1:5" x14ac:dyDescent="0.2">
      <c r="A96" s="3" t="s">
        <v>9</v>
      </c>
      <c r="B96">
        <v>45</v>
      </c>
      <c r="C96">
        <v>163</v>
      </c>
      <c r="D96">
        <v>80</v>
      </c>
      <c r="E96" s="3" t="s">
        <v>17</v>
      </c>
    </row>
    <row r="97" spans="1:5" x14ac:dyDescent="0.2">
      <c r="A97" s="3" t="s">
        <v>13</v>
      </c>
      <c r="B97">
        <v>31</v>
      </c>
      <c r="C97">
        <v>178</v>
      </c>
      <c r="D97">
        <v>104</v>
      </c>
      <c r="E97" s="3" t="s">
        <v>10</v>
      </c>
    </row>
    <row r="98" spans="1:5" x14ac:dyDescent="0.2">
      <c r="A98" s="3" t="s">
        <v>13</v>
      </c>
      <c r="B98">
        <v>44</v>
      </c>
      <c r="C98">
        <v>175</v>
      </c>
      <c r="D98">
        <v>99</v>
      </c>
      <c r="E98" s="3" t="s">
        <v>22</v>
      </c>
    </row>
    <row r="99" spans="1:5" x14ac:dyDescent="0.2">
      <c r="A99" s="3" t="s">
        <v>13</v>
      </c>
      <c r="B99">
        <v>34</v>
      </c>
      <c r="C99">
        <v>185</v>
      </c>
      <c r="D99">
        <v>115</v>
      </c>
      <c r="E99" s="3" t="s">
        <v>10</v>
      </c>
    </row>
    <row r="100" spans="1:5" x14ac:dyDescent="0.2">
      <c r="A100" s="3" t="s">
        <v>9</v>
      </c>
      <c r="B100">
        <v>34</v>
      </c>
      <c r="C100">
        <v>197</v>
      </c>
      <c r="D100">
        <v>117</v>
      </c>
      <c r="E100" s="3" t="s">
        <v>10</v>
      </c>
    </row>
    <row r="101" spans="1:5" x14ac:dyDescent="0.2">
      <c r="A101" s="3" t="s">
        <v>9</v>
      </c>
      <c r="B101">
        <v>49</v>
      </c>
      <c r="C101">
        <v>164</v>
      </c>
      <c r="D101">
        <v>103</v>
      </c>
      <c r="E101" s="3" t="s">
        <v>22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6ED6-AB30-49E5-884A-C98A2695922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861D-7982-4A66-8CAD-FF2B3B69031D}">
  <dimension ref="A3:F5"/>
  <sheetViews>
    <sheetView workbookViewId="0">
      <selection activeCell="R16" sqref="R16"/>
    </sheetView>
  </sheetViews>
  <sheetFormatPr defaultRowHeight="14.25" x14ac:dyDescent="0.2"/>
  <cols>
    <col min="1" max="1" width="15.375" bestFit="1" customWidth="1"/>
    <col min="2" max="2" width="16.75" bestFit="1" customWidth="1"/>
    <col min="3" max="3" width="8.25" bestFit="1" customWidth="1"/>
    <col min="4" max="4" width="7" bestFit="1" customWidth="1"/>
    <col min="5" max="5" width="8.375" bestFit="1" customWidth="1"/>
    <col min="6" max="7" width="14.125" bestFit="1" customWidth="1"/>
  </cols>
  <sheetData>
    <row r="3" spans="1:6" x14ac:dyDescent="0.2">
      <c r="B3" s="1" t="s">
        <v>217</v>
      </c>
    </row>
    <row r="4" spans="1:6" x14ac:dyDescent="0.2">
      <c r="B4" t="s">
        <v>10</v>
      </c>
      <c r="C4" t="s">
        <v>17</v>
      </c>
      <c r="D4" t="s">
        <v>14</v>
      </c>
      <c r="E4" t="s">
        <v>22</v>
      </c>
      <c r="F4" t="s">
        <v>215</v>
      </c>
    </row>
    <row r="5" spans="1:6" x14ac:dyDescent="0.2">
      <c r="A5" t="s">
        <v>219</v>
      </c>
      <c r="B5" s="3">
        <v>36</v>
      </c>
      <c r="C5" s="3">
        <v>20</v>
      </c>
      <c r="D5" s="3">
        <v>21</v>
      </c>
      <c r="E5" s="3">
        <v>23</v>
      </c>
      <c r="F5" s="3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87FF-D273-4719-8044-9F29155EB573}">
  <dimension ref="A3:B8"/>
  <sheetViews>
    <sheetView workbookViewId="0">
      <selection activeCell="A3" sqref="A3"/>
    </sheetView>
  </sheetViews>
  <sheetFormatPr defaultRowHeight="14.25" x14ac:dyDescent="0.2"/>
  <cols>
    <col min="1" max="1" width="17" bestFit="1" customWidth="1"/>
    <col min="2" max="2" width="18" bestFit="1" customWidth="1"/>
    <col min="3" max="3" width="8.25" bestFit="1" customWidth="1"/>
    <col min="4" max="4" width="7" bestFit="1" customWidth="1"/>
    <col min="5" max="5" width="8.375" bestFit="1" customWidth="1"/>
    <col min="6" max="6" width="7.125" bestFit="1" customWidth="1"/>
    <col min="7" max="7" width="14.125" bestFit="1" customWidth="1"/>
    <col min="8" max="22" width="16.75" bestFit="1" customWidth="1"/>
    <col min="23" max="23" width="14.25" bestFit="1" customWidth="1"/>
    <col min="24" max="39" width="10" bestFit="1" customWidth="1"/>
    <col min="40" max="40" width="13.75" bestFit="1" customWidth="1"/>
    <col min="41" max="55" width="8.75" bestFit="1" customWidth="1"/>
    <col min="56" max="56" width="12.375" bestFit="1" customWidth="1"/>
    <col min="57" max="77" width="10.125" bestFit="1" customWidth="1"/>
    <col min="78" max="78" width="13.875" bestFit="1" customWidth="1"/>
    <col min="79" max="79" width="8.875" bestFit="1" customWidth="1"/>
    <col min="80" max="80" width="12.5" bestFit="1" customWidth="1"/>
    <col min="81" max="81" width="14.125" bestFit="1" customWidth="1"/>
  </cols>
  <sheetData>
    <row r="3" spans="1:2" x14ac:dyDescent="0.2">
      <c r="A3" s="1" t="s">
        <v>214</v>
      </c>
      <c r="B3" t="s">
        <v>220</v>
      </c>
    </row>
    <row r="4" spans="1:2" x14ac:dyDescent="0.2">
      <c r="A4" s="2" t="s">
        <v>10</v>
      </c>
      <c r="B4" s="3">
        <v>197</v>
      </c>
    </row>
    <row r="5" spans="1:2" x14ac:dyDescent="0.2">
      <c r="A5" s="2" t="s">
        <v>17</v>
      </c>
      <c r="B5" s="3">
        <v>197</v>
      </c>
    </row>
    <row r="6" spans="1:2" x14ac:dyDescent="0.2">
      <c r="A6" s="2" t="s">
        <v>14</v>
      </c>
      <c r="B6" s="3">
        <v>196</v>
      </c>
    </row>
    <row r="7" spans="1:2" x14ac:dyDescent="0.2">
      <c r="A7" s="2" t="s">
        <v>22</v>
      </c>
      <c r="B7" s="3">
        <v>194</v>
      </c>
    </row>
    <row r="8" spans="1:2" x14ac:dyDescent="0.2">
      <c r="A8" s="2" t="s">
        <v>215</v>
      </c>
      <c r="B8" s="3">
        <v>197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4A97-B80C-4390-8472-E568A02D48B4}">
  <dimension ref="A3:B8"/>
  <sheetViews>
    <sheetView workbookViewId="0">
      <selection activeCell="J8" sqref="J8"/>
    </sheetView>
  </sheetViews>
  <sheetFormatPr defaultRowHeight="14.25" x14ac:dyDescent="0.2"/>
  <cols>
    <col min="1" max="1" width="17" bestFit="1" customWidth="1"/>
    <col min="2" max="2" width="13.375" bestFit="1" customWidth="1"/>
    <col min="3" max="5" width="11.875" bestFit="1" customWidth="1"/>
    <col min="6" max="6" width="10.875" bestFit="1" customWidth="1"/>
    <col min="7" max="7" width="11.875" bestFit="1" customWidth="1"/>
    <col min="8" max="8" width="10.875" bestFit="1" customWidth="1"/>
    <col min="9" max="15" width="11.875" bestFit="1" customWidth="1"/>
    <col min="16" max="16" width="9.875" bestFit="1" customWidth="1"/>
    <col min="17" max="21" width="11.875" bestFit="1" customWidth="1"/>
    <col min="22" max="22" width="10.875" bestFit="1" customWidth="1"/>
    <col min="23" max="44" width="11.875" bestFit="1" customWidth="1"/>
    <col min="45" max="45" width="10.875" bestFit="1" customWidth="1"/>
    <col min="46" max="49" width="11.875" bestFit="1" customWidth="1"/>
    <col min="50" max="50" width="8.875" bestFit="1" customWidth="1"/>
    <col min="51" max="52" width="11.875" bestFit="1" customWidth="1"/>
    <col min="53" max="53" width="9.875" bestFit="1" customWidth="1"/>
    <col min="54" max="54" width="7.875" bestFit="1" customWidth="1"/>
    <col min="55" max="59" width="11.875" bestFit="1" customWidth="1"/>
    <col min="60" max="60" width="10.875" bestFit="1" customWidth="1"/>
    <col min="61" max="61" width="9.875" bestFit="1" customWidth="1"/>
    <col min="62" max="85" width="11.875" bestFit="1" customWidth="1"/>
    <col min="86" max="86" width="9.875" bestFit="1" customWidth="1"/>
    <col min="87" max="93" width="11.875" bestFit="1" customWidth="1"/>
    <col min="94" max="94" width="9.875" bestFit="1" customWidth="1"/>
    <col min="95" max="97" width="11.875" bestFit="1" customWidth="1"/>
    <col min="98" max="98" width="1.375" bestFit="1" customWidth="1"/>
    <col min="99" max="99" width="9.125" bestFit="1" customWidth="1"/>
    <col min="100" max="100" width="14.125" bestFit="1" customWidth="1"/>
  </cols>
  <sheetData>
    <row r="3" spans="1:2" x14ac:dyDescent="0.2">
      <c r="A3" s="1" t="s">
        <v>214</v>
      </c>
      <c r="B3" t="s">
        <v>221</v>
      </c>
    </row>
    <row r="4" spans="1:2" x14ac:dyDescent="0.2">
      <c r="A4" s="2" t="s">
        <v>10</v>
      </c>
      <c r="B4" s="3">
        <v>28.908099364506914</v>
      </c>
    </row>
    <row r="5" spans="1:2" x14ac:dyDescent="0.2">
      <c r="A5" s="2" t="s">
        <v>17</v>
      </c>
      <c r="B5" s="3">
        <v>29.524371185012615</v>
      </c>
    </row>
    <row r="6" spans="1:2" x14ac:dyDescent="0.2">
      <c r="A6" s="2" t="s">
        <v>14</v>
      </c>
      <c r="B6" s="3">
        <v>27.752642936270803</v>
      </c>
    </row>
    <row r="7" spans="1:2" x14ac:dyDescent="0.2">
      <c r="A7" s="2" t="s">
        <v>22</v>
      </c>
      <c r="B7" s="3">
        <v>28.920757293711628</v>
      </c>
    </row>
    <row r="8" spans="1:2" x14ac:dyDescent="0.2">
      <c r="A8" s="2" t="s">
        <v>215</v>
      </c>
      <c r="B8" s="3">
        <v>28.791619202395573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3BE8-0F43-4FE3-A00B-3CFCEDADAEF4}">
  <dimension ref="A3:B8"/>
  <sheetViews>
    <sheetView workbookViewId="0">
      <selection activeCell="A7" sqref="A7"/>
    </sheetView>
  </sheetViews>
  <sheetFormatPr defaultRowHeight="14.25" x14ac:dyDescent="0.2"/>
  <cols>
    <col min="1" max="1" width="17" bestFit="1" customWidth="1"/>
    <col min="2" max="2" width="14.75" bestFit="1" customWidth="1"/>
    <col min="3" max="3" width="15.375" bestFit="1" customWidth="1"/>
    <col min="4" max="4" width="7" bestFit="1" customWidth="1"/>
    <col min="5" max="5" width="8.375" bestFit="1" customWidth="1"/>
    <col min="6" max="6" width="14.125" bestFit="1" customWidth="1"/>
    <col min="7" max="7" width="11.875" bestFit="1" customWidth="1"/>
    <col min="8" max="8" width="10.875" bestFit="1" customWidth="1"/>
    <col min="9" max="15" width="11.875" bestFit="1" customWidth="1"/>
    <col min="16" max="16" width="9.875" bestFit="1" customWidth="1"/>
    <col min="17" max="21" width="11.875" bestFit="1" customWidth="1"/>
    <col min="22" max="22" width="10.875" bestFit="1" customWidth="1"/>
    <col min="23" max="44" width="11.875" bestFit="1" customWidth="1"/>
    <col min="45" max="45" width="10.875" bestFit="1" customWidth="1"/>
    <col min="46" max="49" width="11.875" bestFit="1" customWidth="1"/>
    <col min="50" max="50" width="8.875" bestFit="1" customWidth="1"/>
    <col min="51" max="52" width="11.875" bestFit="1" customWidth="1"/>
    <col min="53" max="53" width="9.875" bestFit="1" customWidth="1"/>
    <col min="54" max="54" width="7.875" bestFit="1" customWidth="1"/>
    <col min="55" max="59" width="11.875" bestFit="1" customWidth="1"/>
    <col min="60" max="60" width="10.875" bestFit="1" customWidth="1"/>
    <col min="61" max="61" width="9.875" bestFit="1" customWidth="1"/>
    <col min="62" max="86" width="11.875" bestFit="1" customWidth="1"/>
    <col min="87" max="87" width="9.875" bestFit="1" customWidth="1"/>
    <col min="88" max="94" width="11.875" bestFit="1" customWidth="1"/>
    <col min="95" max="95" width="9.875" bestFit="1" customWidth="1"/>
    <col min="96" max="98" width="11.875" bestFit="1" customWidth="1"/>
    <col min="99" max="99" width="14.125" bestFit="1" customWidth="1"/>
  </cols>
  <sheetData>
    <row r="3" spans="1:2" x14ac:dyDescent="0.2">
      <c r="A3" s="1" t="s">
        <v>214</v>
      </c>
      <c r="B3" t="s">
        <v>223</v>
      </c>
    </row>
    <row r="4" spans="1:2" x14ac:dyDescent="0.2">
      <c r="A4" s="2" t="s">
        <v>10</v>
      </c>
      <c r="B4" s="3">
        <v>8</v>
      </c>
    </row>
    <row r="5" spans="1:2" x14ac:dyDescent="0.2">
      <c r="A5" s="2" t="s">
        <v>17</v>
      </c>
      <c r="B5" s="3">
        <v>2</v>
      </c>
    </row>
    <row r="6" spans="1:2" x14ac:dyDescent="0.2">
      <c r="A6" s="2" t="s">
        <v>14</v>
      </c>
      <c r="B6" s="3">
        <v>4</v>
      </c>
    </row>
    <row r="7" spans="1:2" x14ac:dyDescent="0.2">
      <c r="A7" s="2" t="s">
        <v>22</v>
      </c>
      <c r="B7" s="3">
        <v>5</v>
      </c>
    </row>
    <row r="8" spans="1:2" x14ac:dyDescent="0.2">
      <c r="A8" s="2" t="s">
        <v>215</v>
      </c>
      <c r="B8" s="3">
        <v>19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D704-826C-4F1B-97A3-FA8AF5BBD360}">
  <dimension ref="A3:C7"/>
  <sheetViews>
    <sheetView workbookViewId="0">
      <selection activeCell="C5" sqref="C5"/>
    </sheetView>
  </sheetViews>
  <sheetFormatPr defaultRowHeight="14.25" x14ac:dyDescent="0.2"/>
  <cols>
    <col min="1" max="1" width="17" bestFit="1" customWidth="1"/>
    <col min="2" max="2" width="16.75" bestFit="1" customWidth="1"/>
    <col min="3" max="3" width="11.875" bestFit="1" customWidth="1"/>
    <col min="4" max="4" width="14.125" bestFit="1" customWidth="1"/>
  </cols>
  <sheetData>
    <row r="3" spans="1:3" x14ac:dyDescent="0.2">
      <c r="A3" s="1" t="s">
        <v>222</v>
      </c>
      <c r="B3" s="1" t="s">
        <v>217</v>
      </c>
    </row>
    <row r="4" spans="1:3" x14ac:dyDescent="0.2">
      <c r="A4" s="1" t="s">
        <v>214</v>
      </c>
      <c r="B4" t="s">
        <v>13</v>
      </c>
      <c r="C4" t="s">
        <v>9</v>
      </c>
    </row>
    <row r="5" spans="1:3" x14ac:dyDescent="0.2">
      <c r="A5" s="2" t="s">
        <v>14</v>
      </c>
      <c r="B5" s="3">
        <v>171.11111111111111</v>
      </c>
      <c r="C5" s="3">
        <v>178.08333333333334</v>
      </c>
    </row>
    <row r="6" spans="1:3" x14ac:dyDescent="0.2">
      <c r="A6" s="2" t="s">
        <v>22</v>
      </c>
      <c r="B6" s="3">
        <v>176.58333333333334</v>
      </c>
      <c r="C6" s="3">
        <v>171.36363636363637</v>
      </c>
    </row>
    <row r="7" spans="1:3" x14ac:dyDescent="0.2">
      <c r="A7" s="2" t="s">
        <v>215</v>
      </c>
      <c r="B7" s="3">
        <v>174.23809523809524</v>
      </c>
      <c r="C7" s="3">
        <v>174.86956521739131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D017-6967-49AD-94F6-532DE2E5AE8A}">
  <dimension ref="A3:C20"/>
  <sheetViews>
    <sheetView workbookViewId="0">
      <selection activeCell="A3" sqref="A3"/>
    </sheetView>
  </sheetViews>
  <sheetFormatPr defaultRowHeight="14.25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showOutlineSymbols="0" showWhiteSpace="0" topLeftCell="A55" workbookViewId="0">
      <selection activeCell="Q63" sqref="Q63"/>
    </sheetView>
  </sheetViews>
  <sheetFormatPr defaultRowHeight="14.25" x14ac:dyDescent="0.2"/>
  <cols>
    <col min="1" max="1" width="12" customWidth="1"/>
    <col min="2" max="2" width="14.125" bestFit="1" customWidth="1"/>
    <col min="3" max="3" width="9.125" customWidth="1"/>
    <col min="4" max="4" width="6" customWidth="1"/>
    <col min="5" max="5" width="8.375" customWidth="1"/>
    <col min="6" max="6" width="7.375" customWidth="1"/>
    <col min="7" max="7" width="9.3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218</v>
      </c>
      <c r="I1" t="s">
        <v>224</v>
      </c>
      <c r="J1" t="s">
        <v>225</v>
      </c>
    </row>
    <row r="2" spans="1:10" x14ac:dyDescent="0.2">
      <c r="A2" t="s">
        <v>69</v>
      </c>
      <c r="B2" t="s">
        <v>70</v>
      </c>
      <c r="C2" t="s">
        <v>9</v>
      </c>
      <c r="D2">
        <v>39</v>
      </c>
      <c r="E2">
        <v>197</v>
      </c>
      <c r="F2">
        <v>109</v>
      </c>
      <c r="G2" t="s">
        <v>10</v>
      </c>
      <c r="H2">
        <f>medical_data[[#This Row],[wage]] / ((medical_data[[#This Row],[height]]/100)*(medical_data[[#This Row],[height]]/100))</f>
        <v>28.08626864902471</v>
      </c>
      <c r="I2" t="str">
        <f>IF(medical_data[[#This Row],[BMI]]&lt;18.5,"niedowaga",IF(AND(medical_data[[#This Row],[BMI]]&gt; 18.5,medical_data[[#This Row],[BMI]]&lt;24.9),"normalna","nadwaga"))</f>
        <v>nadwaga</v>
      </c>
      <c r="J2">
        <f>IF(AND(medical_data[[#This Row],[BMI]]&gt;18.5,medical_data[[#This Row],[BMI]]&lt;24.9),1,0)</f>
        <v>0</v>
      </c>
    </row>
    <row r="3" spans="1:10" x14ac:dyDescent="0.2">
      <c r="A3" t="s">
        <v>95</v>
      </c>
      <c r="B3" t="s">
        <v>96</v>
      </c>
      <c r="C3" t="s">
        <v>13</v>
      </c>
      <c r="D3">
        <v>56</v>
      </c>
      <c r="E3">
        <v>197</v>
      </c>
      <c r="F3">
        <v>81</v>
      </c>
      <c r="G3" t="s">
        <v>10</v>
      </c>
      <c r="H3">
        <f>medical_data[[#This Row],[wage]] / ((medical_data[[#This Row],[height]]/100)*(medical_data[[#This Row],[height]]/100))</f>
        <v>20.871447344688089</v>
      </c>
      <c r="I3" t="str">
        <f>IF(medical_data[[#This Row],[BMI]]&lt;18.5,"niedowaga",IF(AND(medical_data[[#This Row],[BMI]]&gt; 18.5,medical_data[[#This Row],[BMI]]&lt;24.9),"normalna","nadwaga"))</f>
        <v>normalna</v>
      </c>
      <c r="J3">
        <f>IF(AND(medical_data[[#This Row],[BMI]]&gt;18.5,medical_data[[#This Row],[BMI]]&lt;24.9),1,0)</f>
        <v>1</v>
      </c>
    </row>
    <row r="4" spans="1:10" x14ac:dyDescent="0.2">
      <c r="A4" t="s">
        <v>39</v>
      </c>
      <c r="B4" t="s">
        <v>40</v>
      </c>
      <c r="C4" t="s">
        <v>13</v>
      </c>
      <c r="D4">
        <v>36</v>
      </c>
      <c r="E4">
        <v>197</v>
      </c>
      <c r="F4">
        <v>66</v>
      </c>
      <c r="G4" t="s">
        <v>17</v>
      </c>
      <c r="H4">
        <f>medical_data[[#This Row],[wage]] / ((medical_data[[#This Row],[height]]/100)*(medical_data[[#This Row],[height]]/100))</f>
        <v>17.006364503079183</v>
      </c>
      <c r="I4" t="str">
        <f>IF(medical_data[[#This Row],[BMI]]&lt;18.5,"niedowaga",IF(AND(medical_data[[#This Row],[BMI]]&gt; 18.5,medical_data[[#This Row],[BMI]]&lt;24.9),"normalna","nadwaga"))</f>
        <v>niedowaga</v>
      </c>
      <c r="J4">
        <f>IF(AND(medical_data[[#This Row],[BMI]]&gt;18.5,medical_data[[#This Row],[BMI]]&lt;24.9),1,0)</f>
        <v>0</v>
      </c>
    </row>
    <row r="5" spans="1:10" x14ac:dyDescent="0.2">
      <c r="A5" t="s">
        <v>73</v>
      </c>
      <c r="B5" t="s">
        <v>74</v>
      </c>
      <c r="C5" t="s">
        <v>9</v>
      </c>
      <c r="D5">
        <v>44</v>
      </c>
      <c r="E5">
        <v>196</v>
      </c>
      <c r="F5">
        <v>54</v>
      </c>
      <c r="G5" t="s">
        <v>17</v>
      </c>
      <c r="H5">
        <f>medical_data[[#This Row],[wage]] / ((medical_data[[#This Row],[height]]/100)*(medical_data[[#This Row],[height]]/100))</f>
        <v>14.056643065389423</v>
      </c>
      <c r="I5" t="str">
        <f>IF(medical_data[[#This Row],[BMI]]&lt;18.5,"niedowaga",IF(AND(medical_data[[#This Row],[BMI]]&gt; 18.5,medical_data[[#This Row],[BMI]]&lt;24.9),"normalna","nadwaga"))</f>
        <v>niedowaga</v>
      </c>
      <c r="J5">
        <f>IF(AND(medical_data[[#This Row],[BMI]]&gt;18.5,medical_data[[#This Row],[BMI]]&lt;24.9),1,0)</f>
        <v>0</v>
      </c>
    </row>
    <row r="6" spans="1:10" x14ac:dyDescent="0.2">
      <c r="A6" t="s">
        <v>153</v>
      </c>
      <c r="B6" t="s">
        <v>154</v>
      </c>
      <c r="C6" t="s">
        <v>9</v>
      </c>
      <c r="D6">
        <v>53</v>
      </c>
      <c r="E6">
        <v>196</v>
      </c>
      <c r="F6">
        <v>62</v>
      </c>
      <c r="G6" t="s">
        <v>17</v>
      </c>
      <c r="H6">
        <f>medical_data[[#This Row],[wage]] / ((medical_data[[#This Row],[height]]/100)*(medical_data[[#This Row],[height]]/100))</f>
        <v>16.139108704706373</v>
      </c>
      <c r="I6" t="str">
        <f>IF(medical_data[[#This Row],[BMI]]&lt;18.5,"niedowaga",IF(AND(medical_data[[#This Row],[BMI]]&gt; 18.5,medical_data[[#This Row],[BMI]]&lt;24.9),"normalna","nadwaga"))</f>
        <v>niedowaga</v>
      </c>
      <c r="J6">
        <f>IF(AND(medical_data[[#This Row],[BMI]]&gt;18.5,medical_data[[#This Row],[BMI]]&lt;24.9),1,0)</f>
        <v>0</v>
      </c>
    </row>
    <row r="7" spans="1:10" x14ac:dyDescent="0.2">
      <c r="A7" t="s">
        <v>167</v>
      </c>
      <c r="B7" t="s">
        <v>168</v>
      </c>
      <c r="C7" t="s">
        <v>9</v>
      </c>
      <c r="D7">
        <v>56</v>
      </c>
      <c r="E7">
        <v>196</v>
      </c>
      <c r="F7">
        <v>62</v>
      </c>
      <c r="G7" t="s">
        <v>17</v>
      </c>
      <c r="H7">
        <f>medical_data[[#This Row],[wage]] / ((medical_data[[#This Row],[height]]/100)*(medical_data[[#This Row],[height]]/100))</f>
        <v>16.139108704706373</v>
      </c>
      <c r="I7" t="str">
        <f>IF(medical_data[[#This Row],[BMI]]&lt;18.5,"niedowaga",IF(AND(medical_data[[#This Row],[BMI]]&gt; 18.5,medical_data[[#This Row],[BMI]]&lt;24.9),"normalna","nadwaga"))</f>
        <v>niedowaga</v>
      </c>
      <c r="J7">
        <f>IF(AND(medical_data[[#This Row],[BMI]]&gt;18.5,medical_data[[#This Row],[BMI]]&lt;24.9),1,0)</f>
        <v>0</v>
      </c>
    </row>
    <row r="8" spans="1:10" x14ac:dyDescent="0.2">
      <c r="A8" t="s">
        <v>105</v>
      </c>
      <c r="B8" t="s">
        <v>106</v>
      </c>
      <c r="C8" t="s">
        <v>9</v>
      </c>
      <c r="D8">
        <v>60</v>
      </c>
      <c r="E8">
        <v>196</v>
      </c>
      <c r="F8">
        <v>51</v>
      </c>
      <c r="G8" t="s">
        <v>14</v>
      </c>
      <c r="H8">
        <f>medical_data[[#This Row],[wage]] / ((medical_data[[#This Row],[height]]/100)*(medical_data[[#This Row],[height]]/100))</f>
        <v>13.275718450645565</v>
      </c>
      <c r="I8" t="str">
        <f>IF(medical_data[[#This Row],[BMI]]&lt;18.5,"niedowaga",IF(AND(medical_data[[#This Row],[BMI]]&gt; 18.5,medical_data[[#This Row],[BMI]]&lt;24.9),"normalna","nadwaga"))</f>
        <v>niedowaga</v>
      </c>
      <c r="J8">
        <f>IF(AND(medical_data[[#This Row],[BMI]]&gt;18.5,medical_data[[#This Row],[BMI]]&lt;24.9),1,0)</f>
        <v>0</v>
      </c>
    </row>
    <row r="9" spans="1:10" x14ac:dyDescent="0.2">
      <c r="A9" t="s">
        <v>87</v>
      </c>
      <c r="B9" t="s">
        <v>88</v>
      </c>
      <c r="C9" t="s">
        <v>9</v>
      </c>
      <c r="D9">
        <v>27</v>
      </c>
      <c r="E9">
        <v>195</v>
      </c>
      <c r="F9">
        <v>113</v>
      </c>
      <c r="G9" t="s">
        <v>14</v>
      </c>
      <c r="H9">
        <f>medical_data[[#This Row],[wage]] / ((medical_data[[#This Row],[height]]/100)*(medical_data[[#This Row],[height]]/100))</f>
        <v>29.717291255752794</v>
      </c>
      <c r="I9" t="str">
        <f>IF(medical_data[[#This Row],[BMI]]&lt;18.5,"niedowaga",IF(AND(medical_data[[#This Row],[BMI]]&gt; 18.5,medical_data[[#This Row],[BMI]]&lt;24.9),"normalna","nadwaga"))</f>
        <v>nadwaga</v>
      </c>
      <c r="J9">
        <f>IF(AND(medical_data[[#This Row],[BMI]]&gt;18.5,medical_data[[#This Row],[BMI]]&lt;24.9),1,0)</f>
        <v>0</v>
      </c>
    </row>
    <row r="10" spans="1:10" x14ac:dyDescent="0.2">
      <c r="A10" t="s">
        <v>183</v>
      </c>
      <c r="B10" t="s">
        <v>184</v>
      </c>
      <c r="C10" t="s">
        <v>13</v>
      </c>
      <c r="D10">
        <v>58</v>
      </c>
      <c r="E10">
        <v>195</v>
      </c>
      <c r="F10">
        <v>67</v>
      </c>
      <c r="G10" t="s">
        <v>14</v>
      </c>
      <c r="H10">
        <f>medical_data[[#This Row],[wage]] / ((medical_data[[#This Row],[height]]/100)*(medical_data[[#This Row],[height]]/100))</f>
        <v>17.619986850756082</v>
      </c>
      <c r="I10" t="str">
        <f>IF(medical_data[[#This Row],[BMI]]&lt;18.5,"niedowaga",IF(AND(medical_data[[#This Row],[BMI]]&gt; 18.5,medical_data[[#This Row],[BMI]]&lt;24.9),"normalna","nadwaga"))</f>
        <v>niedowaga</v>
      </c>
      <c r="J10">
        <f>IF(AND(medical_data[[#This Row],[BMI]]&gt;18.5,medical_data[[#This Row],[BMI]]&lt;24.9),1,0)</f>
        <v>0</v>
      </c>
    </row>
    <row r="11" spans="1:10" x14ac:dyDescent="0.2">
      <c r="A11" t="s">
        <v>181</v>
      </c>
      <c r="B11" t="s">
        <v>182</v>
      </c>
      <c r="C11" t="s">
        <v>9</v>
      </c>
      <c r="D11">
        <v>29</v>
      </c>
      <c r="E11">
        <v>194</v>
      </c>
      <c r="F11">
        <v>120</v>
      </c>
      <c r="G11" t="s">
        <v>17</v>
      </c>
      <c r="H11">
        <f>medical_data[[#This Row],[wage]] / ((medical_data[[#This Row],[height]]/100)*(medical_data[[#This Row],[height]]/100))</f>
        <v>31.884366032522056</v>
      </c>
      <c r="I11" t="str">
        <f>IF(medical_data[[#This Row],[BMI]]&lt;18.5,"niedowaga",IF(AND(medical_data[[#This Row],[BMI]]&gt; 18.5,medical_data[[#This Row],[BMI]]&lt;24.9),"normalna","nadwaga"))</f>
        <v>nadwaga</v>
      </c>
      <c r="J11">
        <f>IF(AND(medical_data[[#This Row],[BMI]]&gt;18.5,medical_data[[#This Row],[BMI]]&lt;24.9),1,0)</f>
        <v>0</v>
      </c>
    </row>
    <row r="12" spans="1:10" x14ac:dyDescent="0.2">
      <c r="A12" t="s">
        <v>129</v>
      </c>
      <c r="B12" t="s">
        <v>130</v>
      </c>
      <c r="C12" t="s">
        <v>9</v>
      </c>
      <c r="D12">
        <v>29</v>
      </c>
      <c r="E12">
        <v>194</v>
      </c>
      <c r="F12">
        <v>80</v>
      </c>
      <c r="G12" t="s">
        <v>14</v>
      </c>
      <c r="H12">
        <f>medical_data[[#This Row],[wage]] / ((medical_data[[#This Row],[height]]/100)*(medical_data[[#This Row],[height]]/100))</f>
        <v>21.256244021681368</v>
      </c>
      <c r="I12" t="str">
        <f>IF(medical_data[[#This Row],[BMI]]&lt;18.5,"niedowaga",IF(AND(medical_data[[#This Row],[BMI]]&gt; 18.5,medical_data[[#This Row],[BMI]]&lt;24.9),"normalna","nadwaga"))</f>
        <v>normalna</v>
      </c>
      <c r="J12">
        <f>IF(AND(medical_data[[#This Row],[BMI]]&gt;18.5,medical_data[[#This Row],[BMI]]&lt;24.9),1,0)</f>
        <v>1</v>
      </c>
    </row>
    <row r="13" spans="1:10" x14ac:dyDescent="0.2">
      <c r="A13" t="s">
        <v>145</v>
      </c>
      <c r="B13" t="s">
        <v>146</v>
      </c>
      <c r="C13" t="s">
        <v>13</v>
      </c>
      <c r="D13">
        <v>51</v>
      </c>
      <c r="E13">
        <v>194</v>
      </c>
      <c r="F13">
        <v>67</v>
      </c>
      <c r="G13" t="s">
        <v>22</v>
      </c>
      <c r="H13">
        <f>medical_data[[#This Row],[wage]] / ((medical_data[[#This Row],[height]]/100)*(medical_data[[#This Row],[height]]/100))</f>
        <v>17.802104368158147</v>
      </c>
      <c r="I13" t="str">
        <f>IF(medical_data[[#This Row],[BMI]]&lt;18.5,"niedowaga",IF(AND(medical_data[[#This Row],[BMI]]&gt; 18.5,medical_data[[#This Row],[BMI]]&lt;24.9),"normalna","nadwaga"))</f>
        <v>niedowaga</v>
      </c>
      <c r="J13">
        <f>IF(AND(medical_data[[#This Row],[BMI]]&gt;18.5,medical_data[[#This Row],[BMI]]&lt;24.9),1,0)</f>
        <v>0</v>
      </c>
    </row>
    <row r="14" spans="1:10" x14ac:dyDescent="0.2">
      <c r="A14" t="s">
        <v>179</v>
      </c>
      <c r="B14" t="s">
        <v>180</v>
      </c>
      <c r="C14" t="s">
        <v>9</v>
      </c>
      <c r="D14">
        <v>43</v>
      </c>
      <c r="E14">
        <v>194</v>
      </c>
      <c r="F14">
        <v>50</v>
      </c>
      <c r="G14" t="s">
        <v>14</v>
      </c>
      <c r="H14">
        <f>medical_data[[#This Row],[wage]] / ((medical_data[[#This Row],[height]]/100)*(medical_data[[#This Row],[height]]/100))</f>
        <v>13.285152513550857</v>
      </c>
      <c r="I14" t="str">
        <f>IF(medical_data[[#This Row],[BMI]]&lt;18.5,"niedowaga",IF(AND(medical_data[[#This Row],[BMI]]&gt; 18.5,medical_data[[#This Row],[BMI]]&lt;24.9),"normalna","nadwaga"))</f>
        <v>niedowaga</v>
      </c>
      <c r="J14">
        <f>IF(AND(medical_data[[#This Row],[BMI]]&gt;18.5,medical_data[[#This Row],[BMI]]&lt;24.9),1,0)</f>
        <v>0</v>
      </c>
    </row>
    <row r="15" spans="1:10" x14ac:dyDescent="0.2">
      <c r="A15" t="s">
        <v>143</v>
      </c>
      <c r="B15" t="s">
        <v>144</v>
      </c>
      <c r="C15" t="s">
        <v>13</v>
      </c>
      <c r="D15">
        <v>55</v>
      </c>
      <c r="E15">
        <v>193</v>
      </c>
      <c r="F15">
        <v>107</v>
      </c>
      <c r="G15" t="s">
        <v>22</v>
      </c>
      <c r="H15">
        <f>medical_data[[#This Row],[wage]] / ((medical_data[[#This Row],[height]]/100)*(medical_data[[#This Row],[height]]/100))</f>
        <v>28.725603371902601</v>
      </c>
      <c r="I15" t="str">
        <f>IF(medical_data[[#This Row],[BMI]]&lt;18.5,"niedowaga",IF(AND(medical_data[[#This Row],[BMI]]&gt; 18.5,medical_data[[#This Row],[BMI]]&lt;24.9),"normalna","nadwaga"))</f>
        <v>nadwaga</v>
      </c>
      <c r="J15">
        <f>IF(AND(medical_data[[#This Row],[BMI]]&gt;18.5,medical_data[[#This Row],[BMI]]&lt;24.9),1,0)</f>
        <v>0</v>
      </c>
    </row>
    <row r="16" spans="1:10" x14ac:dyDescent="0.2">
      <c r="A16" t="s">
        <v>205</v>
      </c>
      <c r="B16" t="s">
        <v>206</v>
      </c>
      <c r="C16" t="s">
        <v>13</v>
      </c>
      <c r="D16">
        <v>59</v>
      </c>
      <c r="E16">
        <v>192</v>
      </c>
      <c r="F16">
        <v>102</v>
      </c>
      <c r="G16" t="s">
        <v>22</v>
      </c>
      <c r="H16">
        <f>medical_data[[#This Row],[wage]] / ((medical_data[[#This Row],[height]]/100)*(medical_data[[#This Row],[height]]/100))</f>
        <v>27.669270833333336</v>
      </c>
      <c r="I16" t="str">
        <f>IF(medical_data[[#This Row],[BMI]]&lt;18.5,"niedowaga",IF(AND(medical_data[[#This Row],[BMI]]&gt; 18.5,medical_data[[#This Row],[BMI]]&lt;24.9),"normalna","nadwaga"))</f>
        <v>nadwaga</v>
      </c>
      <c r="J16">
        <f>IF(AND(medical_data[[#This Row],[BMI]]&gt;18.5,medical_data[[#This Row],[BMI]]&lt;24.9),1,0)</f>
        <v>0</v>
      </c>
    </row>
    <row r="17" spans="1:10" x14ac:dyDescent="0.2">
      <c r="A17" t="s">
        <v>201</v>
      </c>
      <c r="B17" t="s">
        <v>202</v>
      </c>
      <c r="C17" t="s">
        <v>9</v>
      </c>
      <c r="D17">
        <v>43</v>
      </c>
      <c r="E17">
        <v>190</v>
      </c>
      <c r="F17">
        <v>81</v>
      </c>
      <c r="G17" t="s">
        <v>10</v>
      </c>
      <c r="H17">
        <f>medical_data[[#This Row],[wage]] / ((medical_data[[#This Row],[height]]/100)*(medical_data[[#This Row],[height]]/100))</f>
        <v>22.437673130193907</v>
      </c>
      <c r="I17" t="str">
        <f>IF(medical_data[[#This Row],[BMI]]&lt;18.5,"niedowaga",IF(AND(medical_data[[#This Row],[BMI]]&gt; 18.5,medical_data[[#This Row],[BMI]]&lt;24.9),"normalna","nadwaga"))</f>
        <v>normalna</v>
      </c>
      <c r="J17">
        <f>IF(AND(medical_data[[#This Row],[BMI]]&gt;18.5,medical_data[[#This Row],[BMI]]&lt;24.9),1,0)</f>
        <v>1</v>
      </c>
    </row>
    <row r="18" spans="1:10" x14ac:dyDescent="0.2">
      <c r="A18" t="s">
        <v>203</v>
      </c>
      <c r="B18" t="s">
        <v>204</v>
      </c>
      <c r="C18" t="s">
        <v>9</v>
      </c>
      <c r="D18">
        <v>35</v>
      </c>
      <c r="E18">
        <v>190</v>
      </c>
      <c r="F18">
        <v>94</v>
      </c>
      <c r="G18" t="s">
        <v>22</v>
      </c>
      <c r="H18">
        <f>medical_data[[#This Row],[wage]] / ((medical_data[[#This Row],[height]]/100)*(medical_data[[#This Row],[height]]/100))</f>
        <v>26.038781163434905</v>
      </c>
      <c r="I18" t="str">
        <f>IF(medical_data[[#This Row],[BMI]]&lt;18.5,"niedowaga",IF(AND(medical_data[[#This Row],[BMI]]&gt; 18.5,medical_data[[#This Row],[BMI]]&lt;24.9),"normalna","nadwaga"))</f>
        <v>nadwaga</v>
      </c>
      <c r="J18">
        <f>IF(AND(medical_data[[#This Row],[BMI]]&gt;18.5,medical_data[[#This Row],[BMI]]&lt;24.9),1,0)</f>
        <v>0</v>
      </c>
    </row>
    <row r="19" spans="1:10" x14ac:dyDescent="0.2">
      <c r="A19" t="s">
        <v>133</v>
      </c>
      <c r="B19" t="s">
        <v>134</v>
      </c>
      <c r="C19" t="s">
        <v>13</v>
      </c>
      <c r="D19">
        <v>44</v>
      </c>
      <c r="E19">
        <v>189</v>
      </c>
      <c r="F19">
        <v>101</v>
      </c>
      <c r="G19" t="s">
        <v>10</v>
      </c>
      <c r="H19">
        <f>medical_data[[#This Row],[wage]] / ((medical_data[[#This Row],[height]]/100)*(medical_data[[#This Row],[height]]/100))</f>
        <v>28.274684359340444</v>
      </c>
      <c r="I19" t="str">
        <f>IF(medical_data[[#This Row],[BMI]]&lt;18.5,"niedowaga",IF(AND(medical_data[[#This Row],[BMI]]&gt; 18.5,medical_data[[#This Row],[BMI]]&lt;24.9),"normalna","nadwaga"))</f>
        <v>nadwaga</v>
      </c>
      <c r="J19">
        <f>IF(AND(medical_data[[#This Row],[BMI]]&gt;18.5,medical_data[[#This Row],[BMI]]&lt;24.9),1,0)</f>
        <v>0</v>
      </c>
    </row>
    <row r="20" spans="1:10" x14ac:dyDescent="0.2">
      <c r="A20" t="s">
        <v>157</v>
      </c>
      <c r="B20" t="s">
        <v>158</v>
      </c>
      <c r="C20" t="s">
        <v>13</v>
      </c>
      <c r="D20">
        <v>25</v>
      </c>
      <c r="E20">
        <v>189</v>
      </c>
      <c r="F20">
        <v>119</v>
      </c>
      <c r="G20" t="s">
        <v>10</v>
      </c>
      <c r="H20">
        <f>medical_data[[#This Row],[wage]] / ((medical_data[[#This Row],[height]]/100)*(medical_data[[#This Row],[height]]/100))</f>
        <v>33.313737017440722</v>
      </c>
      <c r="I20" t="str">
        <f>IF(medical_data[[#This Row],[BMI]]&lt;18.5,"niedowaga",IF(AND(medical_data[[#This Row],[BMI]]&gt; 18.5,medical_data[[#This Row],[BMI]]&lt;24.9),"normalna","nadwaga"))</f>
        <v>nadwaga</v>
      </c>
      <c r="J20">
        <f>IF(AND(medical_data[[#This Row],[BMI]]&gt;18.5,medical_data[[#This Row],[BMI]]&lt;24.9),1,0)</f>
        <v>0</v>
      </c>
    </row>
    <row r="21" spans="1:10" x14ac:dyDescent="0.2">
      <c r="A21" t="s">
        <v>165</v>
      </c>
      <c r="B21" t="s">
        <v>166</v>
      </c>
      <c r="C21" t="s">
        <v>13</v>
      </c>
      <c r="D21">
        <v>43</v>
      </c>
      <c r="E21">
        <v>189</v>
      </c>
      <c r="F21">
        <v>100</v>
      </c>
      <c r="G21" t="s">
        <v>22</v>
      </c>
      <c r="H21">
        <f>medical_data[[#This Row],[wage]] / ((medical_data[[#This Row],[height]]/100)*(medical_data[[#This Row],[height]]/100))</f>
        <v>27.994736989445986</v>
      </c>
      <c r="I21" t="str">
        <f>IF(medical_data[[#This Row],[BMI]]&lt;18.5,"niedowaga",IF(AND(medical_data[[#This Row],[BMI]]&gt; 18.5,medical_data[[#This Row],[BMI]]&lt;24.9),"normalna","nadwaga"))</f>
        <v>nadwaga</v>
      </c>
      <c r="J21">
        <f>IF(AND(medical_data[[#This Row],[BMI]]&gt;18.5,medical_data[[#This Row],[BMI]]&lt;24.9),1,0)</f>
        <v>0</v>
      </c>
    </row>
    <row r="22" spans="1:10" x14ac:dyDescent="0.2">
      <c r="A22" t="s">
        <v>11</v>
      </c>
      <c r="B22" t="s">
        <v>12</v>
      </c>
      <c r="C22" t="s">
        <v>13</v>
      </c>
      <c r="D22">
        <v>33</v>
      </c>
      <c r="E22">
        <v>188</v>
      </c>
      <c r="F22">
        <v>115</v>
      </c>
      <c r="G22" t="s">
        <v>14</v>
      </c>
      <c r="H22">
        <f>medical_data[[#This Row],[wage]] / ((medical_data[[#This Row],[height]]/100)*(medical_data[[#This Row],[height]]/100))</f>
        <v>32.537347215934815</v>
      </c>
      <c r="I22" t="str">
        <f>IF(medical_data[[#This Row],[BMI]]&lt;18.5,"niedowaga",IF(AND(medical_data[[#This Row],[BMI]]&gt; 18.5,medical_data[[#This Row],[BMI]]&lt;24.9),"normalna","nadwaga"))</f>
        <v>nadwaga</v>
      </c>
      <c r="J22">
        <f>IF(AND(medical_data[[#This Row],[BMI]]&gt;18.5,medical_data[[#This Row],[BMI]]&lt;24.9),1,0)</f>
        <v>0</v>
      </c>
    </row>
    <row r="23" spans="1:10" x14ac:dyDescent="0.2">
      <c r="A23" t="s">
        <v>77</v>
      </c>
      <c r="B23" t="s">
        <v>78</v>
      </c>
      <c r="C23" t="s">
        <v>9</v>
      </c>
      <c r="D23">
        <v>50</v>
      </c>
      <c r="E23">
        <v>188</v>
      </c>
      <c r="F23">
        <v>82</v>
      </c>
      <c r="G23" t="s">
        <v>22</v>
      </c>
      <c r="H23">
        <f>medical_data[[#This Row],[wage]] / ((medical_data[[#This Row],[height]]/100)*(medical_data[[#This Row],[height]]/100))</f>
        <v>23.20054323223178</v>
      </c>
      <c r="I23" t="str">
        <f>IF(medical_data[[#This Row],[BMI]]&lt;18.5,"niedowaga",IF(AND(medical_data[[#This Row],[BMI]]&gt; 18.5,medical_data[[#This Row],[BMI]]&lt;24.9),"normalna","nadwaga"))</f>
        <v>normalna</v>
      </c>
      <c r="J23">
        <f>IF(AND(medical_data[[#This Row],[BMI]]&gt;18.5,medical_data[[#This Row],[BMI]]&lt;24.9),1,0)</f>
        <v>1</v>
      </c>
    </row>
    <row r="24" spans="1:10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f>medical_data[[#This Row],[wage]] / ((medical_data[[#This Row],[height]]/100)*(medical_data[[#This Row],[height]]/100))</f>
        <v>25.165146272412706</v>
      </c>
      <c r="I24" t="str">
        <f>IF(medical_data[[#This Row],[BMI]]&lt;18.5,"niedowaga",IF(AND(medical_data[[#This Row],[BMI]]&gt; 18.5,medical_data[[#This Row],[BMI]]&lt;24.9),"normalna","nadwaga"))</f>
        <v>nadwaga</v>
      </c>
      <c r="J24">
        <f>IF(AND(medical_data[[#This Row],[BMI]]&gt;18.5,medical_data[[#This Row],[BMI]]&lt;24.9),1,0)</f>
        <v>0</v>
      </c>
    </row>
    <row r="25" spans="1:10" x14ac:dyDescent="0.2">
      <c r="A25" t="s">
        <v>169</v>
      </c>
      <c r="B25" t="s">
        <v>170</v>
      </c>
      <c r="C25" t="s">
        <v>13</v>
      </c>
      <c r="D25">
        <v>48</v>
      </c>
      <c r="E25">
        <v>187</v>
      </c>
      <c r="F25">
        <v>84</v>
      </c>
      <c r="G25" t="s">
        <v>10</v>
      </c>
      <c r="H25">
        <f>medical_data[[#This Row],[wage]] / ((medical_data[[#This Row],[height]]/100)*(medical_data[[#This Row],[height]]/100))</f>
        <v>24.021275987303035</v>
      </c>
      <c r="I25" t="str">
        <f>IF(medical_data[[#This Row],[BMI]]&lt;18.5,"niedowaga",IF(AND(medical_data[[#This Row],[BMI]]&gt; 18.5,medical_data[[#This Row],[BMI]]&lt;24.9),"normalna","nadwaga"))</f>
        <v>normalna</v>
      </c>
      <c r="J25">
        <f>IF(AND(medical_data[[#This Row],[BMI]]&gt;18.5,medical_data[[#This Row],[BMI]]&lt;24.9),1,0)</f>
        <v>1</v>
      </c>
    </row>
    <row r="26" spans="1:10" x14ac:dyDescent="0.2">
      <c r="A26" t="s">
        <v>185</v>
      </c>
      <c r="B26" t="s">
        <v>186</v>
      </c>
      <c r="C26" t="s">
        <v>13</v>
      </c>
      <c r="D26">
        <v>34</v>
      </c>
      <c r="E26">
        <v>187</v>
      </c>
      <c r="F26">
        <v>81</v>
      </c>
      <c r="G26" t="s">
        <v>10</v>
      </c>
      <c r="H26">
        <f>medical_data[[#This Row],[wage]] / ((medical_data[[#This Row],[height]]/100)*(medical_data[[#This Row],[height]]/100))</f>
        <v>23.163373273470786</v>
      </c>
      <c r="I26" t="str">
        <f>IF(medical_data[[#This Row],[BMI]]&lt;18.5,"niedowaga",IF(AND(medical_data[[#This Row],[BMI]]&gt; 18.5,medical_data[[#This Row],[BMI]]&lt;24.9),"normalna","nadwaga"))</f>
        <v>normalna</v>
      </c>
      <c r="J26">
        <f>IF(AND(medical_data[[#This Row],[BMI]]&gt;18.5,medical_data[[#This Row],[BMI]]&lt;24.9),1,0)</f>
        <v>1</v>
      </c>
    </row>
    <row r="27" spans="1:10" x14ac:dyDescent="0.2">
      <c r="A27" t="s">
        <v>189</v>
      </c>
      <c r="B27" t="s">
        <v>190</v>
      </c>
      <c r="C27" t="s">
        <v>9</v>
      </c>
      <c r="D27">
        <v>20</v>
      </c>
      <c r="E27">
        <v>187</v>
      </c>
      <c r="F27">
        <v>113</v>
      </c>
      <c r="G27" t="s">
        <v>14</v>
      </c>
      <c r="H27">
        <f>medical_data[[#This Row],[wage]] / ((medical_data[[#This Row],[height]]/100)*(medical_data[[#This Row],[height]]/100))</f>
        <v>32.314335554348133</v>
      </c>
      <c r="I27" t="str">
        <f>IF(medical_data[[#This Row],[BMI]]&lt;18.5,"niedowaga",IF(AND(medical_data[[#This Row],[BMI]]&gt; 18.5,medical_data[[#This Row],[BMI]]&lt;24.9),"normalna","nadwaga"))</f>
        <v>nadwaga</v>
      </c>
      <c r="J27">
        <f>IF(AND(medical_data[[#This Row],[BMI]]&gt;18.5,medical_data[[#This Row],[BMI]]&lt;24.9),1,0)</f>
        <v>0</v>
      </c>
    </row>
    <row r="28" spans="1:10" x14ac:dyDescent="0.2">
      <c r="A28" t="s">
        <v>55</v>
      </c>
      <c r="B28" t="s">
        <v>56</v>
      </c>
      <c r="C28" t="s">
        <v>9</v>
      </c>
      <c r="D28">
        <v>52</v>
      </c>
      <c r="E28">
        <v>186</v>
      </c>
      <c r="F28">
        <v>104</v>
      </c>
      <c r="G28" t="s">
        <v>10</v>
      </c>
      <c r="H28">
        <f>medical_data[[#This Row],[wage]] / ((medical_data[[#This Row],[height]]/100)*(medical_data[[#This Row],[height]]/100))</f>
        <v>30.061278760550348</v>
      </c>
      <c r="I28" t="str">
        <f>IF(medical_data[[#This Row],[BMI]]&lt;18.5,"niedowaga",IF(AND(medical_data[[#This Row],[BMI]]&gt; 18.5,medical_data[[#This Row],[BMI]]&lt;24.9),"normalna","nadwaga"))</f>
        <v>nadwaga</v>
      </c>
      <c r="J28">
        <f>IF(AND(medical_data[[#This Row],[BMI]]&gt;18.5,medical_data[[#This Row],[BMI]]&lt;24.9),1,0)</f>
        <v>0</v>
      </c>
    </row>
    <row r="29" spans="1:10" x14ac:dyDescent="0.2">
      <c r="A29" t="s">
        <v>49</v>
      </c>
      <c r="B29" t="s">
        <v>50</v>
      </c>
      <c r="C29" t="s">
        <v>9</v>
      </c>
      <c r="D29">
        <v>50</v>
      </c>
      <c r="E29">
        <v>185</v>
      </c>
      <c r="F29">
        <v>86</v>
      </c>
      <c r="G29" t="s">
        <v>10</v>
      </c>
      <c r="H29">
        <f>medical_data[[#This Row],[wage]] / ((medical_data[[#This Row],[height]]/100)*(medical_data[[#This Row],[height]]/100))</f>
        <v>25.127830533235937</v>
      </c>
      <c r="I29" t="str">
        <f>IF(medical_data[[#This Row],[BMI]]&lt;18.5,"niedowaga",IF(AND(medical_data[[#This Row],[BMI]]&gt; 18.5,medical_data[[#This Row],[BMI]]&lt;24.9),"normalna","nadwaga"))</f>
        <v>nadwaga</v>
      </c>
      <c r="J29">
        <f>IF(AND(medical_data[[#This Row],[BMI]]&gt;18.5,medical_data[[#This Row],[BMI]]&lt;24.9),1,0)</f>
        <v>0</v>
      </c>
    </row>
    <row r="30" spans="1:10" x14ac:dyDescent="0.2">
      <c r="A30" t="s">
        <v>193</v>
      </c>
      <c r="B30" t="s">
        <v>194</v>
      </c>
      <c r="C30" t="s">
        <v>9</v>
      </c>
      <c r="D30">
        <v>21</v>
      </c>
      <c r="E30">
        <v>185</v>
      </c>
      <c r="F30">
        <v>62</v>
      </c>
      <c r="G30" t="s">
        <v>10</v>
      </c>
      <c r="H30">
        <f>medical_data[[#This Row],[wage]] / ((medical_data[[#This Row],[height]]/100)*(medical_data[[#This Row],[height]]/100))</f>
        <v>18.115412710007302</v>
      </c>
      <c r="I30" t="str">
        <f>IF(medical_data[[#This Row],[BMI]]&lt;18.5,"niedowaga",IF(AND(medical_data[[#This Row],[BMI]]&gt; 18.5,medical_data[[#This Row],[BMI]]&lt;24.9),"normalna","nadwaga"))</f>
        <v>niedowaga</v>
      </c>
      <c r="J30">
        <f>IF(AND(medical_data[[#This Row],[BMI]]&gt;18.5,medical_data[[#This Row],[BMI]]&lt;24.9),1,0)</f>
        <v>0</v>
      </c>
    </row>
    <row r="31" spans="1:10" x14ac:dyDescent="0.2">
      <c r="A31" t="s">
        <v>195</v>
      </c>
      <c r="B31" t="s">
        <v>196</v>
      </c>
      <c r="C31" t="s">
        <v>13</v>
      </c>
      <c r="D31">
        <v>48</v>
      </c>
      <c r="E31">
        <v>185</v>
      </c>
      <c r="F31">
        <v>91</v>
      </c>
      <c r="G31" t="s">
        <v>10</v>
      </c>
      <c r="H31">
        <f>medical_data[[#This Row],[wage]] / ((medical_data[[#This Row],[height]]/100)*(medical_data[[#This Row],[height]]/100))</f>
        <v>26.588750913075234</v>
      </c>
      <c r="I31" t="str">
        <f>IF(medical_data[[#This Row],[BMI]]&lt;18.5,"niedowaga",IF(AND(medical_data[[#This Row],[BMI]]&gt; 18.5,medical_data[[#This Row],[BMI]]&lt;24.9),"normalna","nadwaga"))</f>
        <v>nadwaga</v>
      </c>
      <c r="J31">
        <f>IF(AND(medical_data[[#This Row],[BMI]]&gt;18.5,medical_data[[#This Row],[BMI]]&lt;24.9),1,0)</f>
        <v>0</v>
      </c>
    </row>
    <row r="32" spans="1:10" x14ac:dyDescent="0.2">
      <c r="A32" t="s">
        <v>103</v>
      </c>
      <c r="B32" t="s">
        <v>104</v>
      </c>
      <c r="C32" t="s">
        <v>13</v>
      </c>
      <c r="D32">
        <v>28</v>
      </c>
      <c r="E32">
        <v>184</v>
      </c>
      <c r="F32">
        <v>73</v>
      </c>
      <c r="G32" t="s">
        <v>14</v>
      </c>
      <c r="H32">
        <f>medical_data[[#This Row],[wage]] / ((medical_data[[#This Row],[height]]/100)*(medical_data[[#This Row],[height]]/100))</f>
        <v>21.561909262759922</v>
      </c>
      <c r="I32" t="str">
        <f>IF(medical_data[[#This Row],[BMI]]&lt;18.5,"niedowaga",IF(AND(medical_data[[#This Row],[BMI]]&gt; 18.5,medical_data[[#This Row],[BMI]]&lt;24.9),"normalna","nadwaga"))</f>
        <v>normalna</v>
      </c>
      <c r="J32">
        <f>IF(AND(medical_data[[#This Row],[BMI]]&gt;18.5,medical_data[[#This Row],[BMI]]&lt;24.9),1,0)</f>
        <v>1</v>
      </c>
    </row>
    <row r="33" spans="1:10" x14ac:dyDescent="0.2">
      <c r="A33" t="s">
        <v>97</v>
      </c>
      <c r="B33" t="s">
        <v>98</v>
      </c>
      <c r="C33" t="s">
        <v>9</v>
      </c>
      <c r="D33">
        <v>35</v>
      </c>
      <c r="E33">
        <v>184</v>
      </c>
      <c r="F33">
        <v>95</v>
      </c>
      <c r="G33" t="s">
        <v>17</v>
      </c>
      <c r="H33">
        <f>medical_data[[#This Row],[wage]] / ((medical_data[[#This Row],[height]]/100)*(medical_data[[#This Row],[height]]/100))</f>
        <v>28.060018903591683</v>
      </c>
      <c r="I33" t="str">
        <f>IF(medical_data[[#This Row],[BMI]]&lt;18.5,"niedowaga",IF(AND(medical_data[[#This Row],[BMI]]&gt; 18.5,medical_data[[#This Row],[BMI]]&lt;24.9),"normalna","nadwaga"))</f>
        <v>nadwaga</v>
      </c>
      <c r="J33">
        <f>IF(AND(medical_data[[#This Row],[BMI]]&gt;18.5,medical_data[[#This Row],[BMI]]&lt;24.9),1,0)</f>
        <v>0</v>
      </c>
    </row>
    <row r="34" spans="1:10" x14ac:dyDescent="0.2">
      <c r="A34" t="s">
        <v>25</v>
      </c>
      <c r="B34" t="s">
        <v>26</v>
      </c>
      <c r="C34" t="s">
        <v>9</v>
      </c>
      <c r="D34">
        <v>31</v>
      </c>
      <c r="E34">
        <v>183</v>
      </c>
      <c r="F34">
        <v>78</v>
      </c>
      <c r="G34" t="s">
        <v>10</v>
      </c>
      <c r="H34">
        <f>medical_data[[#This Row],[wage]] / ((medical_data[[#This Row],[height]]/100)*(medical_data[[#This Row],[height]]/100))</f>
        <v>23.291229956104985</v>
      </c>
      <c r="I34" t="str">
        <f>IF(medical_data[[#This Row],[BMI]]&lt;18.5,"niedowaga",IF(AND(medical_data[[#This Row],[BMI]]&gt; 18.5,medical_data[[#This Row],[BMI]]&lt;24.9),"normalna","nadwaga"))</f>
        <v>normalna</v>
      </c>
      <c r="J34">
        <f>IF(AND(medical_data[[#This Row],[BMI]]&gt;18.5,medical_data[[#This Row],[BMI]]&lt;24.9),1,0)</f>
        <v>1</v>
      </c>
    </row>
    <row r="35" spans="1:10" x14ac:dyDescent="0.2">
      <c r="A35" t="s">
        <v>43</v>
      </c>
      <c r="B35" t="s">
        <v>44</v>
      </c>
      <c r="C35" t="s">
        <v>13</v>
      </c>
      <c r="D35">
        <v>35</v>
      </c>
      <c r="E35">
        <v>183</v>
      </c>
      <c r="F35">
        <v>108</v>
      </c>
      <c r="G35" t="s">
        <v>17</v>
      </c>
      <c r="H35">
        <f>medical_data[[#This Row],[wage]] / ((medical_data[[#This Row],[height]]/100)*(medical_data[[#This Row],[height]]/100))</f>
        <v>32.249395323837675</v>
      </c>
      <c r="I35" t="str">
        <f>IF(medical_data[[#This Row],[BMI]]&lt;18.5,"niedowaga",IF(AND(medical_data[[#This Row],[BMI]]&gt; 18.5,medical_data[[#This Row],[BMI]]&lt;24.9),"normalna","nadwaga"))</f>
        <v>nadwaga</v>
      </c>
      <c r="J35">
        <f>IF(AND(medical_data[[#This Row],[BMI]]&gt;18.5,medical_data[[#This Row],[BMI]]&lt;24.9),1,0)</f>
        <v>0</v>
      </c>
    </row>
    <row r="36" spans="1:10" x14ac:dyDescent="0.2">
      <c r="A36" t="s">
        <v>155</v>
      </c>
      <c r="B36" t="s">
        <v>156</v>
      </c>
      <c r="C36" t="s">
        <v>9</v>
      </c>
      <c r="D36">
        <v>51</v>
      </c>
      <c r="E36">
        <v>183</v>
      </c>
      <c r="F36">
        <v>111</v>
      </c>
      <c r="G36" t="s">
        <v>22</v>
      </c>
      <c r="H36">
        <f>medical_data[[#This Row],[wage]] / ((medical_data[[#This Row],[height]]/100)*(medical_data[[#This Row],[height]]/100))</f>
        <v>33.145211860610942</v>
      </c>
      <c r="I36" t="str">
        <f>IF(medical_data[[#This Row],[BMI]]&lt;18.5,"niedowaga",IF(AND(medical_data[[#This Row],[BMI]]&gt; 18.5,medical_data[[#This Row],[BMI]]&lt;24.9),"normalna","nadwaga"))</f>
        <v>nadwaga</v>
      </c>
      <c r="J36">
        <f>IF(AND(medical_data[[#This Row],[BMI]]&gt;18.5,medical_data[[#This Row],[BMI]]&lt;24.9),1,0)</f>
        <v>0</v>
      </c>
    </row>
    <row r="37" spans="1:10" x14ac:dyDescent="0.2">
      <c r="A37" t="s">
        <v>33</v>
      </c>
      <c r="B37" t="s">
        <v>34</v>
      </c>
      <c r="C37" t="s">
        <v>13</v>
      </c>
      <c r="D37">
        <v>26</v>
      </c>
      <c r="E37">
        <v>182</v>
      </c>
      <c r="F37">
        <v>51</v>
      </c>
      <c r="G37" t="s">
        <v>22</v>
      </c>
      <c r="H37">
        <f>medical_data[[#This Row],[wage]] / ((medical_data[[#This Row],[height]]/100)*(medical_data[[#This Row],[height]]/100))</f>
        <v>15.396691220867044</v>
      </c>
      <c r="I37" t="str">
        <f>IF(medical_data[[#This Row],[BMI]]&lt;18.5,"niedowaga",IF(AND(medical_data[[#This Row],[BMI]]&gt; 18.5,medical_data[[#This Row],[BMI]]&lt;24.9),"normalna","nadwaga"))</f>
        <v>niedowaga</v>
      </c>
      <c r="J37">
        <f>IF(AND(medical_data[[#This Row],[BMI]]&gt;18.5,medical_data[[#This Row],[BMI]]&lt;24.9),1,0)</f>
        <v>0</v>
      </c>
    </row>
    <row r="38" spans="1:10" x14ac:dyDescent="0.2">
      <c r="A38" t="s">
        <v>91</v>
      </c>
      <c r="B38" t="s">
        <v>92</v>
      </c>
      <c r="C38" t="s">
        <v>13</v>
      </c>
      <c r="D38">
        <v>43</v>
      </c>
      <c r="E38">
        <v>182</v>
      </c>
      <c r="F38">
        <v>55</v>
      </c>
      <c r="G38" t="s">
        <v>10</v>
      </c>
      <c r="H38">
        <f>medical_data[[#This Row],[wage]] / ((medical_data[[#This Row],[height]]/100)*(medical_data[[#This Row],[height]]/100))</f>
        <v>16.604274846033086</v>
      </c>
      <c r="I38" t="str">
        <f>IF(medical_data[[#This Row],[BMI]]&lt;18.5,"niedowaga",IF(AND(medical_data[[#This Row],[BMI]]&gt; 18.5,medical_data[[#This Row],[BMI]]&lt;24.9),"normalna","nadwaga"))</f>
        <v>niedowaga</v>
      </c>
      <c r="J38">
        <f>IF(AND(medical_data[[#This Row],[BMI]]&gt;18.5,medical_data[[#This Row],[BMI]]&lt;24.9),1,0)</f>
        <v>0</v>
      </c>
    </row>
    <row r="39" spans="1:10" x14ac:dyDescent="0.2">
      <c r="A39" t="s">
        <v>173</v>
      </c>
      <c r="B39" t="s">
        <v>174</v>
      </c>
      <c r="C39" t="s">
        <v>9</v>
      </c>
      <c r="D39">
        <v>39</v>
      </c>
      <c r="E39">
        <v>181</v>
      </c>
      <c r="F39">
        <v>107</v>
      </c>
      <c r="G39" t="s">
        <v>17</v>
      </c>
      <c r="H39">
        <f>medical_data[[#This Row],[wage]] / ((medical_data[[#This Row],[height]]/100)*(medical_data[[#This Row],[height]]/100))</f>
        <v>32.660785690302497</v>
      </c>
      <c r="I39" t="str">
        <f>IF(medical_data[[#This Row],[BMI]]&lt;18.5,"niedowaga",IF(AND(medical_data[[#This Row],[BMI]]&gt; 18.5,medical_data[[#This Row],[BMI]]&lt;24.9),"normalna","nadwaga"))</f>
        <v>nadwaga</v>
      </c>
      <c r="J39">
        <f>IF(AND(medical_data[[#This Row],[BMI]]&gt;18.5,medical_data[[#This Row],[BMI]]&lt;24.9),1,0)</f>
        <v>0</v>
      </c>
    </row>
    <row r="40" spans="1:10" x14ac:dyDescent="0.2">
      <c r="A40" t="s">
        <v>65</v>
      </c>
      <c r="B40" t="s">
        <v>66</v>
      </c>
      <c r="C40" t="s">
        <v>13</v>
      </c>
      <c r="D40">
        <v>56</v>
      </c>
      <c r="E40">
        <v>180</v>
      </c>
      <c r="F40">
        <v>111</v>
      </c>
      <c r="G40" t="s">
        <v>22</v>
      </c>
      <c r="H40">
        <f>medical_data[[#This Row],[wage]] / ((medical_data[[#This Row],[height]]/100)*(medical_data[[#This Row],[height]]/100))</f>
        <v>34.25925925925926</v>
      </c>
      <c r="I40" t="str">
        <f>IF(medical_data[[#This Row],[BMI]]&lt;18.5,"niedowaga",IF(AND(medical_data[[#This Row],[BMI]]&gt; 18.5,medical_data[[#This Row],[BMI]]&lt;24.9),"normalna","nadwaga"))</f>
        <v>nadwaga</v>
      </c>
      <c r="J40">
        <f>IF(AND(medical_data[[#This Row],[BMI]]&gt;18.5,medical_data[[#This Row],[BMI]]&lt;24.9),1,0)</f>
        <v>0</v>
      </c>
    </row>
    <row r="41" spans="1:10" x14ac:dyDescent="0.2">
      <c r="A41" t="s">
        <v>127</v>
      </c>
      <c r="B41" t="s">
        <v>128</v>
      </c>
      <c r="C41" t="s">
        <v>9</v>
      </c>
      <c r="D41">
        <v>26</v>
      </c>
      <c r="E41">
        <v>180</v>
      </c>
      <c r="F41">
        <v>82</v>
      </c>
      <c r="G41" t="s">
        <v>17</v>
      </c>
      <c r="H41">
        <f>medical_data[[#This Row],[wage]] / ((medical_data[[#This Row],[height]]/100)*(medical_data[[#This Row],[height]]/100))</f>
        <v>25.308641975308639</v>
      </c>
      <c r="I41" t="str">
        <f>IF(medical_data[[#This Row],[BMI]]&lt;18.5,"niedowaga",IF(AND(medical_data[[#This Row],[BMI]]&gt; 18.5,medical_data[[#This Row],[BMI]]&lt;24.9),"normalna","nadwaga"))</f>
        <v>nadwaga</v>
      </c>
      <c r="J41">
        <f>IF(AND(medical_data[[#This Row],[BMI]]&gt;18.5,medical_data[[#This Row],[BMI]]&lt;24.9),1,0)</f>
        <v>0</v>
      </c>
    </row>
    <row r="42" spans="1:10" x14ac:dyDescent="0.2">
      <c r="A42" t="s">
        <v>211</v>
      </c>
      <c r="B42" t="s">
        <v>212</v>
      </c>
      <c r="C42" t="s">
        <v>9</v>
      </c>
      <c r="D42">
        <v>20</v>
      </c>
      <c r="E42">
        <v>180</v>
      </c>
      <c r="F42">
        <v>68</v>
      </c>
      <c r="G42" t="s">
        <v>10</v>
      </c>
      <c r="H42">
        <f>medical_data[[#This Row],[wage]] / ((medical_data[[#This Row],[height]]/100)*(medical_data[[#This Row],[height]]/100))</f>
        <v>20.987654320987652</v>
      </c>
      <c r="I42" t="str">
        <f>IF(medical_data[[#This Row],[BMI]]&lt;18.5,"niedowaga",IF(AND(medical_data[[#This Row],[BMI]]&gt; 18.5,medical_data[[#This Row],[BMI]]&lt;24.9),"normalna","nadwaga"))</f>
        <v>normalna</v>
      </c>
      <c r="J42">
        <f>IF(AND(medical_data[[#This Row],[BMI]]&gt;18.5,medical_data[[#This Row],[BMI]]&lt;24.9),1,0)</f>
        <v>1</v>
      </c>
    </row>
    <row r="43" spans="1:10" x14ac:dyDescent="0.2">
      <c r="A43" t="s">
        <v>113</v>
      </c>
      <c r="B43" t="s">
        <v>114</v>
      </c>
      <c r="C43" t="s">
        <v>9</v>
      </c>
      <c r="D43">
        <v>18</v>
      </c>
      <c r="E43">
        <v>179</v>
      </c>
      <c r="F43">
        <v>91</v>
      </c>
      <c r="G43" t="s">
        <v>10</v>
      </c>
      <c r="H43">
        <f>medical_data[[#This Row],[wage]] / ((medical_data[[#This Row],[height]]/100)*(medical_data[[#This Row],[height]]/100))</f>
        <v>28.40111107643332</v>
      </c>
      <c r="I43" t="str">
        <f>IF(medical_data[[#This Row],[BMI]]&lt;18.5,"niedowaga",IF(AND(medical_data[[#This Row],[BMI]]&gt; 18.5,medical_data[[#This Row],[BMI]]&lt;24.9),"normalna","nadwaga"))</f>
        <v>nadwaga</v>
      </c>
      <c r="J43">
        <f>IF(AND(medical_data[[#This Row],[BMI]]&gt;18.5,medical_data[[#This Row],[BMI]]&lt;24.9),1,0)</f>
        <v>0</v>
      </c>
    </row>
    <row r="44" spans="1:10" x14ac:dyDescent="0.2">
      <c r="A44" t="s">
        <v>207</v>
      </c>
      <c r="B44" t="s">
        <v>208</v>
      </c>
      <c r="C44" t="s">
        <v>13</v>
      </c>
      <c r="D44">
        <v>35</v>
      </c>
      <c r="E44">
        <v>179</v>
      </c>
      <c r="F44">
        <v>110</v>
      </c>
      <c r="G44" t="s">
        <v>22</v>
      </c>
      <c r="H44">
        <f>medical_data[[#This Row],[wage]] / ((medical_data[[#This Row],[height]]/100)*(medical_data[[#This Row],[height]]/100))</f>
        <v>34.331013389095226</v>
      </c>
      <c r="I44" t="str">
        <f>IF(medical_data[[#This Row],[BMI]]&lt;18.5,"niedowaga",IF(AND(medical_data[[#This Row],[BMI]]&gt; 18.5,medical_data[[#This Row],[BMI]]&lt;24.9),"normalna","nadwaga"))</f>
        <v>nadwaga</v>
      </c>
      <c r="J44">
        <f>IF(AND(medical_data[[#This Row],[BMI]]&gt;18.5,medical_data[[#This Row],[BMI]]&lt;24.9),1,0)</f>
        <v>0</v>
      </c>
    </row>
    <row r="45" spans="1:10" x14ac:dyDescent="0.2">
      <c r="A45" t="s">
        <v>83</v>
      </c>
      <c r="B45" t="s">
        <v>84</v>
      </c>
      <c r="C45" t="s">
        <v>13</v>
      </c>
      <c r="D45">
        <v>41</v>
      </c>
      <c r="E45">
        <v>178</v>
      </c>
      <c r="F45">
        <v>104</v>
      </c>
      <c r="G45" t="s">
        <v>10</v>
      </c>
      <c r="H45">
        <f>medical_data[[#This Row],[wage]] / ((medical_data[[#This Row],[height]]/100)*(medical_data[[#This Row],[height]]/100))</f>
        <v>32.824138366367883</v>
      </c>
      <c r="I45" t="str">
        <f>IF(medical_data[[#This Row],[BMI]]&lt;18.5,"niedowaga",IF(AND(medical_data[[#This Row],[BMI]]&gt; 18.5,medical_data[[#This Row],[BMI]]&lt;24.9),"normalna","nadwaga"))</f>
        <v>nadwaga</v>
      </c>
      <c r="J45">
        <f>IF(AND(medical_data[[#This Row],[BMI]]&gt;18.5,medical_data[[#This Row],[BMI]]&lt;24.9),1,0)</f>
        <v>0</v>
      </c>
    </row>
    <row r="46" spans="1:10" x14ac:dyDescent="0.2">
      <c r="A46" t="s">
        <v>125</v>
      </c>
      <c r="B46" t="s">
        <v>126</v>
      </c>
      <c r="C46" t="s">
        <v>13</v>
      </c>
      <c r="D46">
        <v>25</v>
      </c>
      <c r="E46">
        <v>178</v>
      </c>
      <c r="F46">
        <v>112</v>
      </c>
      <c r="G46" t="s">
        <v>17</v>
      </c>
      <c r="H46">
        <f>medical_data[[#This Row],[wage]] / ((medical_data[[#This Row],[height]]/100)*(medical_data[[#This Row],[height]]/100))</f>
        <v>35.349072086857717</v>
      </c>
      <c r="I46" t="str">
        <f>IF(medical_data[[#This Row],[BMI]]&lt;18.5,"niedowaga",IF(AND(medical_data[[#This Row],[BMI]]&gt; 18.5,medical_data[[#This Row],[BMI]]&lt;24.9),"normalna","nadwaga"))</f>
        <v>nadwaga</v>
      </c>
      <c r="J46">
        <f>IF(AND(medical_data[[#This Row],[BMI]]&gt;18.5,medical_data[[#This Row],[BMI]]&lt;24.9),1,0)</f>
        <v>0</v>
      </c>
    </row>
    <row r="47" spans="1:10" x14ac:dyDescent="0.2">
      <c r="A47" t="s">
        <v>107</v>
      </c>
      <c r="B47" t="s">
        <v>108</v>
      </c>
      <c r="C47" t="s">
        <v>9</v>
      </c>
      <c r="D47">
        <v>23</v>
      </c>
      <c r="E47">
        <v>176</v>
      </c>
      <c r="F47">
        <v>108</v>
      </c>
      <c r="G47" t="s">
        <v>14</v>
      </c>
      <c r="H47">
        <f>medical_data[[#This Row],[wage]] / ((medical_data[[#This Row],[height]]/100)*(medical_data[[#This Row],[height]]/100))</f>
        <v>34.865702479338843</v>
      </c>
      <c r="I47" t="str">
        <f>IF(medical_data[[#This Row],[BMI]]&lt;18.5,"niedowaga",IF(AND(medical_data[[#This Row],[BMI]]&gt; 18.5,medical_data[[#This Row],[BMI]]&lt;24.9),"normalna","nadwaga"))</f>
        <v>nadwaga</v>
      </c>
      <c r="J47">
        <f>IF(AND(medical_data[[#This Row],[BMI]]&gt;18.5,medical_data[[#This Row],[BMI]]&lt;24.9),1,0)</f>
        <v>0</v>
      </c>
    </row>
    <row r="48" spans="1:10" x14ac:dyDescent="0.2">
      <c r="A48" t="s">
        <v>41</v>
      </c>
      <c r="B48" t="s">
        <v>42</v>
      </c>
      <c r="C48" t="s">
        <v>13</v>
      </c>
      <c r="D48">
        <v>33</v>
      </c>
      <c r="E48">
        <v>176</v>
      </c>
      <c r="F48">
        <v>119</v>
      </c>
      <c r="G48" t="s">
        <v>10</v>
      </c>
      <c r="H48">
        <f>medical_data[[#This Row],[wage]] / ((medical_data[[#This Row],[height]]/100)*(medical_data[[#This Row],[height]]/100))</f>
        <v>38.41683884297521</v>
      </c>
      <c r="I48" t="str">
        <f>IF(medical_data[[#This Row],[BMI]]&lt;18.5,"niedowaga",IF(AND(medical_data[[#This Row],[BMI]]&gt; 18.5,medical_data[[#This Row],[BMI]]&lt;24.9),"normalna","nadwaga"))</f>
        <v>nadwaga</v>
      </c>
      <c r="J48">
        <f>IF(AND(medical_data[[#This Row],[BMI]]&gt;18.5,medical_data[[#This Row],[BMI]]&lt;24.9),1,0)</f>
        <v>0</v>
      </c>
    </row>
    <row r="49" spans="1:10" x14ac:dyDescent="0.2">
      <c r="A49" t="s">
        <v>199</v>
      </c>
      <c r="B49" t="s">
        <v>200</v>
      </c>
      <c r="C49" t="s">
        <v>9</v>
      </c>
      <c r="D49">
        <v>25</v>
      </c>
      <c r="E49">
        <v>175</v>
      </c>
      <c r="F49">
        <v>102</v>
      </c>
      <c r="G49" t="s">
        <v>10</v>
      </c>
      <c r="H49">
        <f>medical_data[[#This Row],[wage]] / ((medical_data[[#This Row],[height]]/100)*(medical_data[[#This Row],[height]]/100))</f>
        <v>33.306122448979593</v>
      </c>
      <c r="I49" t="str">
        <f>IF(medical_data[[#This Row],[BMI]]&lt;18.5,"niedowaga",IF(AND(medical_data[[#This Row],[BMI]]&gt; 18.5,medical_data[[#This Row],[BMI]]&lt;24.9),"normalna","nadwaga"))</f>
        <v>nadwaga</v>
      </c>
      <c r="J49">
        <f>IF(AND(medical_data[[#This Row],[BMI]]&gt;18.5,medical_data[[#This Row],[BMI]]&lt;24.9),1,0)</f>
        <v>0</v>
      </c>
    </row>
    <row r="50" spans="1:10" x14ac:dyDescent="0.2">
      <c r="A50" t="s">
        <v>23</v>
      </c>
      <c r="B50" t="s">
        <v>24</v>
      </c>
      <c r="C50" t="s">
        <v>13</v>
      </c>
      <c r="D50">
        <v>52</v>
      </c>
      <c r="E50">
        <v>175</v>
      </c>
      <c r="F50">
        <v>104</v>
      </c>
      <c r="G50" t="s">
        <v>17</v>
      </c>
      <c r="H50">
        <f>medical_data[[#This Row],[wage]] / ((medical_data[[#This Row],[height]]/100)*(medical_data[[#This Row],[height]]/100))</f>
        <v>33.95918367346939</v>
      </c>
      <c r="I50" t="str">
        <f>IF(medical_data[[#This Row],[BMI]]&lt;18.5,"niedowaga",IF(AND(medical_data[[#This Row],[BMI]]&gt; 18.5,medical_data[[#This Row],[BMI]]&lt;24.9),"normalna","nadwaga"))</f>
        <v>nadwaga</v>
      </c>
      <c r="J50">
        <f>IF(AND(medical_data[[#This Row],[BMI]]&gt;18.5,medical_data[[#This Row],[BMI]]&lt;24.9),1,0)</f>
        <v>0</v>
      </c>
    </row>
    <row r="51" spans="1:10" x14ac:dyDescent="0.2">
      <c r="A51" t="s">
        <v>135</v>
      </c>
      <c r="B51" t="s">
        <v>136</v>
      </c>
      <c r="C51" t="s">
        <v>9</v>
      </c>
      <c r="D51">
        <v>52</v>
      </c>
      <c r="E51">
        <v>174</v>
      </c>
      <c r="F51">
        <v>77</v>
      </c>
      <c r="G51" t="s">
        <v>17</v>
      </c>
      <c r="H51">
        <f>medical_data[[#This Row],[wage]] / ((medical_data[[#This Row],[height]]/100)*(medical_data[[#This Row],[height]]/100))</f>
        <v>25.432685955872639</v>
      </c>
      <c r="I51" t="str">
        <f>IF(medical_data[[#This Row],[BMI]]&lt;18.5,"niedowaga",IF(AND(medical_data[[#This Row],[BMI]]&gt; 18.5,medical_data[[#This Row],[BMI]]&lt;24.9),"normalna","nadwaga"))</f>
        <v>nadwaga</v>
      </c>
      <c r="J51">
        <f>IF(AND(medical_data[[#This Row],[BMI]]&gt;18.5,medical_data[[#This Row],[BMI]]&lt;24.9),1,0)</f>
        <v>0</v>
      </c>
    </row>
    <row r="52" spans="1:10" x14ac:dyDescent="0.2">
      <c r="A52" t="s">
        <v>79</v>
      </c>
      <c r="B52" t="s">
        <v>80</v>
      </c>
      <c r="C52" t="s">
        <v>13</v>
      </c>
      <c r="D52">
        <v>34</v>
      </c>
      <c r="E52">
        <v>174</v>
      </c>
      <c r="F52">
        <v>67</v>
      </c>
      <c r="G52" t="s">
        <v>10</v>
      </c>
      <c r="H52">
        <f>medical_data[[#This Row],[wage]] / ((medical_data[[#This Row],[height]]/100)*(medical_data[[#This Row],[height]]/100))</f>
        <v>22.129739727837229</v>
      </c>
      <c r="I52" t="str">
        <f>IF(medical_data[[#This Row],[BMI]]&lt;18.5,"niedowaga",IF(AND(medical_data[[#This Row],[BMI]]&gt; 18.5,medical_data[[#This Row],[BMI]]&lt;24.9),"normalna","nadwaga"))</f>
        <v>normalna</v>
      </c>
      <c r="J52">
        <f>IF(AND(medical_data[[#This Row],[BMI]]&gt;18.5,medical_data[[#This Row],[BMI]]&lt;24.9),1,0)</f>
        <v>1</v>
      </c>
    </row>
    <row r="53" spans="1:10" x14ac:dyDescent="0.2">
      <c r="A53" t="s">
        <v>109</v>
      </c>
      <c r="B53" t="s">
        <v>110</v>
      </c>
      <c r="C53" t="s">
        <v>9</v>
      </c>
      <c r="D53">
        <v>32</v>
      </c>
      <c r="E53">
        <v>173</v>
      </c>
      <c r="F53">
        <v>104</v>
      </c>
      <c r="G53" t="s">
        <v>22</v>
      </c>
      <c r="H53">
        <f>medical_data[[#This Row],[wage]] / ((medical_data[[#This Row],[height]]/100)*(medical_data[[#This Row],[height]]/100))</f>
        <v>34.74890574359317</v>
      </c>
      <c r="I53" t="str">
        <f>IF(medical_data[[#This Row],[BMI]]&lt;18.5,"niedowaga",IF(AND(medical_data[[#This Row],[BMI]]&gt; 18.5,medical_data[[#This Row],[BMI]]&lt;24.9),"normalna","nadwaga"))</f>
        <v>nadwaga</v>
      </c>
      <c r="J53">
        <f>IF(AND(medical_data[[#This Row],[BMI]]&gt;18.5,medical_data[[#This Row],[BMI]]&lt;24.9),1,0)</f>
        <v>0</v>
      </c>
    </row>
    <row r="54" spans="1:10" x14ac:dyDescent="0.2">
      <c r="A54" t="s">
        <v>18</v>
      </c>
      <c r="B54" t="s">
        <v>19</v>
      </c>
      <c r="C54" t="s">
        <v>13</v>
      </c>
      <c r="D54">
        <v>44</v>
      </c>
      <c r="E54">
        <v>173</v>
      </c>
      <c r="F54">
        <v>92</v>
      </c>
      <c r="G54" t="s">
        <v>10</v>
      </c>
      <c r="H54">
        <f>medical_data[[#This Row],[wage]] / ((medical_data[[#This Row],[height]]/100)*(medical_data[[#This Row],[height]]/100))</f>
        <v>30.73941661933242</v>
      </c>
      <c r="I54" t="str">
        <f>IF(medical_data[[#This Row],[BMI]]&lt;18.5,"niedowaga",IF(AND(medical_data[[#This Row],[BMI]]&gt; 18.5,medical_data[[#This Row],[BMI]]&lt;24.9),"normalna","nadwaga"))</f>
        <v>nadwaga</v>
      </c>
      <c r="J54">
        <f>IF(AND(medical_data[[#This Row],[BMI]]&gt;18.5,medical_data[[#This Row],[BMI]]&lt;24.9),1,0)</f>
        <v>0</v>
      </c>
    </row>
    <row r="55" spans="1:10" x14ac:dyDescent="0.2">
      <c r="A55" t="s">
        <v>37</v>
      </c>
      <c r="B55" t="s">
        <v>38</v>
      </c>
      <c r="C55" t="s">
        <v>13</v>
      </c>
      <c r="D55">
        <v>39</v>
      </c>
      <c r="E55">
        <v>173</v>
      </c>
      <c r="F55">
        <v>52</v>
      </c>
      <c r="G55" t="s">
        <v>10</v>
      </c>
      <c r="H55">
        <f>medical_data[[#This Row],[wage]] / ((medical_data[[#This Row],[height]]/100)*(medical_data[[#This Row],[height]]/100))</f>
        <v>17.374452871796585</v>
      </c>
      <c r="I55" t="str">
        <f>IF(medical_data[[#This Row],[BMI]]&lt;18.5,"niedowaga",IF(AND(medical_data[[#This Row],[BMI]]&gt; 18.5,medical_data[[#This Row],[BMI]]&lt;24.9),"normalna","nadwaga"))</f>
        <v>niedowaga</v>
      </c>
      <c r="J55">
        <f>IF(AND(medical_data[[#This Row],[BMI]]&gt;18.5,medical_data[[#This Row],[BMI]]&lt;24.9),1,0)</f>
        <v>0</v>
      </c>
    </row>
    <row r="56" spans="1:10" x14ac:dyDescent="0.2">
      <c r="A56" t="s">
        <v>171</v>
      </c>
      <c r="B56" t="s">
        <v>172</v>
      </c>
      <c r="C56" t="s">
        <v>9</v>
      </c>
      <c r="D56">
        <v>32</v>
      </c>
      <c r="E56">
        <v>173</v>
      </c>
      <c r="F56">
        <v>52</v>
      </c>
      <c r="G56" t="s">
        <v>10</v>
      </c>
      <c r="H56">
        <f>medical_data[[#This Row],[wage]] / ((medical_data[[#This Row],[height]]/100)*(medical_data[[#This Row],[height]]/100))</f>
        <v>17.374452871796585</v>
      </c>
      <c r="I56" t="str">
        <f>IF(medical_data[[#This Row],[BMI]]&lt;18.5,"niedowaga",IF(AND(medical_data[[#This Row],[BMI]]&gt; 18.5,medical_data[[#This Row],[BMI]]&lt;24.9),"normalna","nadwaga"))</f>
        <v>niedowaga</v>
      </c>
      <c r="J56">
        <f>IF(AND(medical_data[[#This Row],[BMI]]&gt;18.5,medical_data[[#This Row],[BMI]]&lt;24.9),1,0)</f>
        <v>0</v>
      </c>
    </row>
    <row r="57" spans="1:10" x14ac:dyDescent="0.2">
      <c r="A57" t="s">
        <v>191</v>
      </c>
      <c r="B57" t="s">
        <v>192</v>
      </c>
      <c r="C57" t="s">
        <v>9</v>
      </c>
      <c r="D57">
        <v>21</v>
      </c>
      <c r="E57">
        <v>173</v>
      </c>
      <c r="F57">
        <v>100</v>
      </c>
      <c r="G57" t="s">
        <v>10</v>
      </c>
      <c r="H57">
        <f>medical_data[[#This Row],[wage]] / ((medical_data[[#This Row],[height]]/100)*(medical_data[[#This Row],[height]]/100))</f>
        <v>33.412409368839583</v>
      </c>
      <c r="I57" t="str">
        <f>IF(medical_data[[#This Row],[BMI]]&lt;18.5,"niedowaga",IF(AND(medical_data[[#This Row],[BMI]]&gt; 18.5,medical_data[[#This Row],[BMI]]&lt;24.9),"normalna","nadwaga"))</f>
        <v>nadwaga</v>
      </c>
      <c r="J57">
        <f>IF(AND(medical_data[[#This Row],[BMI]]&gt;18.5,medical_data[[#This Row],[BMI]]&lt;24.9),1,0)</f>
        <v>0</v>
      </c>
    </row>
    <row r="58" spans="1:10" x14ac:dyDescent="0.2">
      <c r="A58" t="s">
        <v>101</v>
      </c>
      <c r="B58" t="s">
        <v>102</v>
      </c>
      <c r="C58" t="s">
        <v>9</v>
      </c>
      <c r="D58">
        <v>39</v>
      </c>
      <c r="E58">
        <v>172</v>
      </c>
      <c r="F58">
        <v>58</v>
      </c>
      <c r="G58" t="s">
        <v>22</v>
      </c>
      <c r="H58">
        <f>medical_data[[#This Row],[wage]] / ((medical_data[[#This Row],[height]]/100)*(medical_data[[#This Row],[height]]/100))</f>
        <v>19.605191995673341</v>
      </c>
      <c r="I58" t="str">
        <f>IF(medical_data[[#This Row],[BMI]]&lt;18.5,"niedowaga",IF(AND(medical_data[[#This Row],[BMI]]&gt; 18.5,medical_data[[#This Row],[BMI]]&lt;24.9),"normalna","nadwaga"))</f>
        <v>normalna</v>
      </c>
      <c r="J58">
        <f>IF(AND(medical_data[[#This Row],[BMI]]&gt;18.5,medical_data[[#This Row],[BMI]]&lt;24.9),1,0)</f>
        <v>1</v>
      </c>
    </row>
    <row r="59" spans="1:10" x14ac:dyDescent="0.2">
      <c r="A59" t="s">
        <v>27</v>
      </c>
      <c r="B59" t="s">
        <v>28</v>
      </c>
      <c r="C59" t="s">
        <v>9</v>
      </c>
      <c r="D59">
        <v>59</v>
      </c>
      <c r="E59">
        <v>171</v>
      </c>
      <c r="F59">
        <v>54</v>
      </c>
      <c r="G59" t="s">
        <v>14</v>
      </c>
      <c r="H59">
        <f>medical_data[[#This Row],[wage]] / ((medical_data[[#This Row],[height]]/100)*(medical_data[[#This Row],[height]]/100))</f>
        <v>18.467220683287167</v>
      </c>
      <c r="I59" t="str">
        <f>IF(medical_data[[#This Row],[BMI]]&lt;18.5,"niedowaga",IF(AND(medical_data[[#This Row],[BMI]]&gt; 18.5,medical_data[[#This Row],[BMI]]&lt;24.9),"normalna","nadwaga"))</f>
        <v>niedowaga</v>
      </c>
      <c r="J59">
        <f>IF(AND(medical_data[[#This Row],[BMI]]&gt;18.5,medical_data[[#This Row],[BMI]]&lt;24.9),1,0)</f>
        <v>0</v>
      </c>
    </row>
    <row r="60" spans="1:10" x14ac:dyDescent="0.2">
      <c r="A60" t="s">
        <v>99</v>
      </c>
      <c r="B60" t="s">
        <v>100</v>
      </c>
      <c r="C60" t="s">
        <v>9</v>
      </c>
      <c r="D60">
        <v>47</v>
      </c>
      <c r="E60">
        <v>171</v>
      </c>
      <c r="F60">
        <v>51</v>
      </c>
      <c r="G60" t="s">
        <v>14</v>
      </c>
      <c r="H60">
        <f>medical_data[[#This Row],[wage]] / ((medical_data[[#This Row],[height]]/100)*(medical_data[[#This Row],[height]]/100))</f>
        <v>17.441263978660103</v>
      </c>
      <c r="I60" t="str">
        <f>IF(medical_data[[#This Row],[BMI]]&lt;18.5,"niedowaga",IF(AND(medical_data[[#This Row],[BMI]]&gt; 18.5,medical_data[[#This Row],[BMI]]&lt;24.9),"normalna","nadwaga"))</f>
        <v>niedowaga</v>
      </c>
      <c r="J60">
        <f>IF(AND(medical_data[[#This Row],[BMI]]&gt;18.5,medical_data[[#This Row],[BMI]]&lt;24.9),1,0)</f>
        <v>0</v>
      </c>
    </row>
    <row r="61" spans="1:10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f>medical_data[[#This Row],[wage]] / ((medical_data[[#This Row],[height]]/100)*(medical_data[[#This Row],[height]]/100))</f>
        <v>21.545090797168363</v>
      </c>
      <c r="I61" t="str">
        <f>IF(medical_data[[#This Row],[BMI]]&lt;18.5,"niedowaga",IF(AND(medical_data[[#This Row],[BMI]]&gt; 18.5,medical_data[[#This Row],[BMI]]&lt;24.9),"normalna","nadwaga"))</f>
        <v>normalna</v>
      </c>
      <c r="J61">
        <f>IF(AND(medical_data[[#This Row],[BMI]]&gt;18.5,medical_data[[#This Row],[BMI]]&lt;24.9),1,0)</f>
        <v>1</v>
      </c>
    </row>
    <row r="62" spans="1:10" x14ac:dyDescent="0.2">
      <c r="A62" t="s">
        <v>53</v>
      </c>
      <c r="B62" t="s">
        <v>54</v>
      </c>
      <c r="C62" t="s">
        <v>9</v>
      </c>
      <c r="D62">
        <v>20</v>
      </c>
      <c r="E62">
        <v>169</v>
      </c>
      <c r="F62">
        <v>90</v>
      </c>
      <c r="G62" t="s">
        <v>10</v>
      </c>
      <c r="H62">
        <f>medical_data[[#This Row],[wage]] / ((medical_data[[#This Row],[height]]/100)*(medical_data[[#This Row],[height]]/100))</f>
        <v>31.511501698119819</v>
      </c>
      <c r="I62" t="str">
        <f>IF(medical_data[[#This Row],[BMI]]&lt;18.5,"niedowaga",IF(AND(medical_data[[#This Row],[BMI]]&gt; 18.5,medical_data[[#This Row],[BMI]]&lt;24.9),"normalna","nadwaga"))</f>
        <v>nadwaga</v>
      </c>
      <c r="J62">
        <f>IF(AND(medical_data[[#This Row],[BMI]]&gt;18.5,medical_data[[#This Row],[BMI]]&lt;24.9),1,0)</f>
        <v>0</v>
      </c>
    </row>
    <row r="63" spans="1:10" x14ac:dyDescent="0.2">
      <c r="A63" t="s">
        <v>159</v>
      </c>
      <c r="B63" t="s">
        <v>160</v>
      </c>
      <c r="C63" t="s">
        <v>9</v>
      </c>
      <c r="D63">
        <v>52</v>
      </c>
      <c r="E63">
        <v>169</v>
      </c>
      <c r="F63">
        <v>70</v>
      </c>
      <c r="G63" t="s">
        <v>10</v>
      </c>
      <c r="H63">
        <f>medical_data[[#This Row],[wage]] / ((medical_data[[#This Row],[height]]/100)*(medical_data[[#This Row],[height]]/100))</f>
        <v>24.508945765204302</v>
      </c>
      <c r="I63" t="str">
        <f>IF(medical_data[[#This Row],[BMI]]&lt;18.5,"niedowaga",IF(AND(medical_data[[#This Row],[BMI]]&gt; 18.5,medical_data[[#This Row],[BMI]]&lt;24.9),"normalna","nadwaga"))</f>
        <v>normalna</v>
      </c>
      <c r="J63">
        <f>IF(AND(medical_data[[#This Row],[BMI]]&gt;18.5,medical_data[[#This Row],[BMI]]&lt;24.9),1,0)</f>
        <v>1</v>
      </c>
    </row>
    <row r="64" spans="1:10" x14ac:dyDescent="0.2">
      <c r="A64" t="s">
        <v>177</v>
      </c>
      <c r="B64" t="s">
        <v>178</v>
      </c>
      <c r="C64" t="s">
        <v>9</v>
      </c>
      <c r="D64">
        <v>49</v>
      </c>
      <c r="E64">
        <v>169</v>
      </c>
      <c r="F64">
        <v>87</v>
      </c>
      <c r="G64" t="s">
        <v>10</v>
      </c>
      <c r="H64">
        <f>medical_data[[#This Row],[wage]] / ((medical_data[[#This Row],[height]]/100)*(medical_data[[#This Row],[height]]/100))</f>
        <v>30.461118308182492</v>
      </c>
      <c r="I64" t="str">
        <f>IF(medical_data[[#This Row],[BMI]]&lt;18.5,"niedowaga",IF(AND(medical_data[[#This Row],[BMI]]&gt; 18.5,medical_data[[#This Row],[BMI]]&lt;24.9),"normalna","nadwaga"))</f>
        <v>nadwaga</v>
      </c>
      <c r="J64">
        <f>IF(AND(medical_data[[#This Row],[BMI]]&gt;18.5,medical_data[[#This Row],[BMI]]&lt;24.9),1,0)</f>
        <v>0</v>
      </c>
    </row>
    <row r="65" spans="1:10" x14ac:dyDescent="0.2">
      <c r="A65" t="s">
        <v>35</v>
      </c>
      <c r="B65" t="s">
        <v>36</v>
      </c>
      <c r="C65" t="s">
        <v>9</v>
      </c>
      <c r="D65">
        <v>40</v>
      </c>
      <c r="E65">
        <v>168</v>
      </c>
      <c r="F65">
        <v>78</v>
      </c>
      <c r="G65" t="s">
        <v>22</v>
      </c>
      <c r="H65">
        <f>medical_data[[#This Row],[wage]] / ((medical_data[[#This Row],[height]]/100)*(medical_data[[#This Row],[height]]/100))</f>
        <v>27.636054421768712</v>
      </c>
      <c r="I65" t="str">
        <f>IF(medical_data[[#This Row],[BMI]]&lt;18.5,"niedowaga",IF(AND(medical_data[[#This Row],[BMI]]&gt; 18.5,medical_data[[#This Row],[BMI]]&lt;24.9),"normalna","nadwaga"))</f>
        <v>nadwaga</v>
      </c>
      <c r="J65">
        <f>IF(AND(medical_data[[#This Row],[BMI]]&gt;18.5,medical_data[[#This Row],[BMI]]&lt;24.9),1,0)</f>
        <v>0</v>
      </c>
    </row>
    <row r="66" spans="1:10" x14ac:dyDescent="0.2">
      <c r="A66" t="s">
        <v>121</v>
      </c>
      <c r="B66" t="s">
        <v>122</v>
      </c>
      <c r="C66" t="s">
        <v>9</v>
      </c>
      <c r="D66">
        <v>29</v>
      </c>
      <c r="E66">
        <v>168</v>
      </c>
      <c r="F66">
        <v>88</v>
      </c>
      <c r="G66" t="s">
        <v>22</v>
      </c>
      <c r="H66">
        <f>medical_data[[#This Row],[wage]] / ((medical_data[[#This Row],[height]]/100)*(medical_data[[#This Row],[height]]/100))</f>
        <v>31.17913832199547</v>
      </c>
      <c r="I66" t="str">
        <f>IF(medical_data[[#This Row],[BMI]]&lt;18.5,"niedowaga",IF(AND(medical_data[[#This Row],[BMI]]&gt; 18.5,medical_data[[#This Row],[BMI]]&lt;24.9),"normalna","nadwaga"))</f>
        <v>nadwaga</v>
      </c>
      <c r="J66">
        <f>IF(AND(medical_data[[#This Row],[BMI]]&gt;18.5,medical_data[[#This Row],[BMI]]&lt;24.9),1,0)</f>
        <v>0</v>
      </c>
    </row>
    <row r="67" spans="1:10" x14ac:dyDescent="0.2">
      <c r="A67" t="s">
        <v>71</v>
      </c>
      <c r="B67" t="s">
        <v>72</v>
      </c>
      <c r="C67" t="s">
        <v>13</v>
      </c>
      <c r="D67">
        <v>42</v>
      </c>
      <c r="E67">
        <v>166</v>
      </c>
      <c r="F67">
        <v>90</v>
      </c>
      <c r="G67" t="s">
        <v>14</v>
      </c>
      <c r="H67">
        <f>medical_data[[#This Row],[wage]] / ((medical_data[[#This Row],[height]]/100)*(medical_data[[#This Row],[height]]/100))</f>
        <v>32.660763536072004</v>
      </c>
      <c r="I67" t="str">
        <f>IF(medical_data[[#This Row],[BMI]]&lt;18.5,"niedowaga",IF(AND(medical_data[[#This Row],[BMI]]&gt; 18.5,medical_data[[#This Row],[BMI]]&lt;24.9),"normalna","nadwaga"))</f>
        <v>nadwaga</v>
      </c>
      <c r="J67">
        <f>IF(AND(medical_data[[#This Row],[BMI]]&gt;18.5,medical_data[[#This Row],[BMI]]&lt;24.9),1,0)</f>
        <v>0</v>
      </c>
    </row>
    <row r="68" spans="1:10" x14ac:dyDescent="0.2">
      <c r="A68" t="s">
        <v>197</v>
      </c>
      <c r="B68" t="s">
        <v>198</v>
      </c>
      <c r="C68" t="s">
        <v>9</v>
      </c>
      <c r="D68">
        <v>35</v>
      </c>
      <c r="E68">
        <v>166</v>
      </c>
      <c r="F68">
        <v>120</v>
      </c>
      <c r="G68" t="s">
        <v>10</v>
      </c>
      <c r="H68">
        <f>medical_data[[#This Row],[wage]] / ((medical_data[[#This Row],[height]]/100)*(medical_data[[#This Row],[height]]/100))</f>
        <v>43.547684714762667</v>
      </c>
      <c r="I68" t="str">
        <f>IF(medical_data[[#This Row],[BMI]]&lt;18.5,"niedowaga",IF(AND(medical_data[[#This Row],[BMI]]&gt; 18.5,medical_data[[#This Row],[BMI]]&lt;24.9),"normalna","nadwaga"))</f>
        <v>nadwaga</v>
      </c>
      <c r="J68">
        <f>IF(AND(medical_data[[#This Row],[BMI]]&gt;18.5,medical_data[[#This Row],[BMI]]&lt;24.9),1,0)</f>
        <v>0</v>
      </c>
    </row>
    <row r="69" spans="1:10" x14ac:dyDescent="0.2">
      <c r="A69" t="s">
        <v>67</v>
      </c>
      <c r="B69" t="s">
        <v>68</v>
      </c>
      <c r="C69" t="s">
        <v>13</v>
      </c>
      <c r="D69">
        <v>23</v>
      </c>
      <c r="E69">
        <v>165</v>
      </c>
      <c r="F69">
        <v>52</v>
      </c>
      <c r="G69" t="s">
        <v>17</v>
      </c>
      <c r="H69">
        <f>medical_data[[#This Row],[wage]] / ((medical_data[[#This Row],[height]]/100)*(medical_data[[#This Row],[height]]/100))</f>
        <v>19.100091827364558</v>
      </c>
      <c r="I69" t="str">
        <f>IF(medical_data[[#This Row],[BMI]]&lt;18.5,"niedowaga",IF(AND(medical_data[[#This Row],[BMI]]&gt; 18.5,medical_data[[#This Row],[BMI]]&lt;24.9),"normalna","nadwaga"))</f>
        <v>normalna</v>
      </c>
      <c r="J69">
        <f>IF(AND(medical_data[[#This Row],[BMI]]&gt;18.5,medical_data[[#This Row],[BMI]]&lt;24.9),1,0)</f>
        <v>1</v>
      </c>
    </row>
    <row r="70" spans="1:10" x14ac:dyDescent="0.2">
      <c r="A70" t="s">
        <v>111</v>
      </c>
      <c r="B70" t="s">
        <v>112</v>
      </c>
      <c r="C70" t="s">
        <v>9</v>
      </c>
      <c r="D70">
        <v>48</v>
      </c>
      <c r="E70">
        <v>165</v>
      </c>
      <c r="F70">
        <v>114</v>
      </c>
      <c r="G70" t="s">
        <v>22</v>
      </c>
      <c r="H70">
        <f>medical_data[[#This Row],[wage]] / ((medical_data[[#This Row],[height]]/100)*(medical_data[[#This Row],[height]]/100))</f>
        <v>41.873278236914608</v>
      </c>
      <c r="I70" t="str">
        <f>IF(medical_data[[#This Row],[BMI]]&lt;18.5,"niedowaga",IF(AND(medical_data[[#This Row],[BMI]]&gt; 18.5,medical_data[[#This Row],[BMI]]&lt;24.9),"normalna","nadwaga"))</f>
        <v>nadwaga</v>
      </c>
      <c r="J70">
        <f>IF(AND(medical_data[[#This Row],[BMI]]&gt;18.5,medical_data[[#This Row],[BMI]]&lt;24.9),1,0)</f>
        <v>0</v>
      </c>
    </row>
    <row r="71" spans="1:10" x14ac:dyDescent="0.2">
      <c r="A71" t="s">
        <v>115</v>
      </c>
      <c r="B71" t="s">
        <v>116</v>
      </c>
      <c r="C71" t="s">
        <v>9</v>
      </c>
      <c r="D71">
        <v>54</v>
      </c>
      <c r="E71">
        <v>165</v>
      </c>
      <c r="F71">
        <v>65</v>
      </c>
      <c r="G71" t="s">
        <v>14</v>
      </c>
      <c r="H71">
        <f>medical_data[[#This Row],[wage]] / ((medical_data[[#This Row],[height]]/100)*(medical_data[[#This Row],[height]]/100))</f>
        <v>23.875114784205696</v>
      </c>
      <c r="I71" t="str">
        <f>IF(medical_data[[#This Row],[BMI]]&lt;18.5,"niedowaga",IF(AND(medical_data[[#This Row],[BMI]]&gt; 18.5,medical_data[[#This Row],[BMI]]&lt;24.9),"normalna","nadwaga"))</f>
        <v>normalna</v>
      </c>
      <c r="J71">
        <f>IF(AND(medical_data[[#This Row],[BMI]]&gt;18.5,medical_data[[#This Row],[BMI]]&lt;24.9),1,0)</f>
        <v>1</v>
      </c>
    </row>
    <row r="72" spans="1:10" x14ac:dyDescent="0.2">
      <c r="A72" t="s">
        <v>117</v>
      </c>
      <c r="B72" t="s">
        <v>118</v>
      </c>
      <c r="C72" t="s">
        <v>9</v>
      </c>
      <c r="D72">
        <v>18</v>
      </c>
      <c r="E72">
        <v>165</v>
      </c>
      <c r="F72">
        <v>89</v>
      </c>
      <c r="G72" t="s">
        <v>14</v>
      </c>
      <c r="H72">
        <f>medical_data[[#This Row],[wage]] / ((medical_data[[#This Row],[height]]/100)*(medical_data[[#This Row],[height]]/100))</f>
        <v>32.690541781450875</v>
      </c>
      <c r="I72" t="str">
        <f>IF(medical_data[[#This Row],[BMI]]&lt;18.5,"niedowaga",IF(AND(medical_data[[#This Row],[BMI]]&gt; 18.5,medical_data[[#This Row],[BMI]]&lt;24.9),"normalna","nadwaga"))</f>
        <v>nadwaga</v>
      </c>
      <c r="J72">
        <f>IF(AND(medical_data[[#This Row],[BMI]]&gt;18.5,medical_data[[#This Row],[BMI]]&lt;24.9),1,0)</f>
        <v>0</v>
      </c>
    </row>
    <row r="73" spans="1:10" x14ac:dyDescent="0.2">
      <c r="A73" t="s">
        <v>139</v>
      </c>
      <c r="B73" t="s">
        <v>140</v>
      </c>
      <c r="C73" t="s">
        <v>9</v>
      </c>
      <c r="D73">
        <v>33</v>
      </c>
      <c r="E73">
        <v>165</v>
      </c>
      <c r="F73">
        <v>116</v>
      </c>
      <c r="G73" t="s">
        <v>14</v>
      </c>
      <c r="H73">
        <f>medical_data[[#This Row],[wage]] / ((medical_data[[#This Row],[height]]/100)*(medical_data[[#This Row],[height]]/100))</f>
        <v>42.607897153351701</v>
      </c>
      <c r="I73" t="str">
        <f>IF(medical_data[[#This Row],[BMI]]&lt;18.5,"niedowaga",IF(AND(medical_data[[#This Row],[BMI]]&gt; 18.5,medical_data[[#This Row],[BMI]]&lt;24.9),"normalna","nadwaga"))</f>
        <v>nadwaga</v>
      </c>
      <c r="J73">
        <f>IF(AND(medical_data[[#This Row],[BMI]]&gt;18.5,medical_data[[#This Row],[BMI]]&lt;24.9),1,0)</f>
        <v>0</v>
      </c>
    </row>
    <row r="74" spans="1:10" x14ac:dyDescent="0.2">
      <c r="A74" t="s">
        <v>29</v>
      </c>
      <c r="B74" t="s">
        <v>30</v>
      </c>
      <c r="C74" t="s">
        <v>9</v>
      </c>
      <c r="D74">
        <v>46</v>
      </c>
      <c r="E74">
        <v>164</v>
      </c>
      <c r="F74">
        <v>117</v>
      </c>
      <c r="G74" t="s">
        <v>22</v>
      </c>
      <c r="H74">
        <f>medical_data[[#This Row],[wage]] / ((medical_data[[#This Row],[height]]/100)*(medical_data[[#This Row],[height]]/100))</f>
        <v>43.500892325996439</v>
      </c>
      <c r="I74" t="str">
        <f>IF(medical_data[[#This Row],[BMI]]&lt;18.5,"niedowaga",IF(AND(medical_data[[#This Row],[BMI]]&gt; 18.5,medical_data[[#This Row],[BMI]]&lt;24.9),"normalna","nadwaga"))</f>
        <v>nadwaga</v>
      </c>
      <c r="J74">
        <f>IF(AND(medical_data[[#This Row],[BMI]]&gt;18.5,medical_data[[#This Row],[BMI]]&lt;24.9),1,0)</f>
        <v>0</v>
      </c>
    </row>
    <row r="75" spans="1:10" x14ac:dyDescent="0.2">
      <c r="A75" t="s">
        <v>81</v>
      </c>
      <c r="B75" t="s">
        <v>82</v>
      </c>
      <c r="C75" t="s">
        <v>13</v>
      </c>
      <c r="D75">
        <v>48</v>
      </c>
      <c r="E75">
        <v>164</v>
      </c>
      <c r="F75">
        <v>60</v>
      </c>
      <c r="G75" t="s">
        <v>14</v>
      </c>
      <c r="H75">
        <f>medical_data[[#This Row],[wage]] / ((medical_data[[#This Row],[height]]/100)*(medical_data[[#This Row],[height]]/100))</f>
        <v>22.308149910767405</v>
      </c>
      <c r="I75" t="str">
        <f>IF(medical_data[[#This Row],[BMI]]&lt;18.5,"niedowaga",IF(AND(medical_data[[#This Row],[BMI]]&gt; 18.5,medical_data[[#This Row],[BMI]]&lt;24.9),"normalna","nadwaga"))</f>
        <v>normalna</v>
      </c>
      <c r="J75">
        <f>IF(AND(medical_data[[#This Row],[BMI]]&gt;18.5,medical_data[[#This Row],[BMI]]&lt;24.9),1,0)</f>
        <v>1</v>
      </c>
    </row>
    <row r="76" spans="1:10" x14ac:dyDescent="0.2">
      <c r="A76" t="s">
        <v>89</v>
      </c>
      <c r="B76" t="s">
        <v>90</v>
      </c>
      <c r="C76" t="s">
        <v>13</v>
      </c>
      <c r="D76">
        <v>20</v>
      </c>
      <c r="E76">
        <v>164</v>
      </c>
      <c r="F76">
        <v>93</v>
      </c>
      <c r="G76" t="s">
        <v>14</v>
      </c>
      <c r="H76">
        <f>medical_data[[#This Row],[wage]] / ((medical_data[[#This Row],[height]]/100)*(medical_data[[#This Row],[height]]/100))</f>
        <v>34.577632361689474</v>
      </c>
      <c r="I76" t="str">
        <f>IF(medical_data[[#This Row],[BMI]]&lt;18.5,"niedowaga",IF(AND(medical_data[[#This Row],[BMI]]&gt; 18.5,medical_data[[#This Row],[BMI]]&lt;24.9),"normalna","nadwaga"))</f>
        <v>nadwaga</v>
      </c>
      <c r="J76">
        <f>IF(AND(medical_data[[#This Row],[BMI]]&gt;18.5,medical_data[[#This Row],[BMI]]&lt;24.9),1,0)</f>
        <v>0</v>
      </c>
    </row>
    <row r="77" spans="1:10" x14ac:dyDescent="0.2">
      <c r="A77" t="s">
        <v>31</v>
      </c>
      <c r="B77" t="s">
        <v>32</v>
      </c>
      <c r="C77" t="s">
        <v>13</v>
      </c>
      <c r="D77">
        <v>52</v>
      </c>
      <c r="E77">
        <v>163</v>
      </c>
      <c r="F77">
        <v>86</v>
      </c>
      <c r="G77" t="s">
        <v>14</v>
      </c>
      <c r="H77">
        <f>medical_data[[#This Row],[wage]] / ((medical_data[[#This Row],[height]]/100)*(medical_data[[#This Row],[height]]/100))</f>
        <v>32.368549813692653</v>
      </c>
      <c r="I77" t="str">
        <f>IF(medical_data[[#This Row],[BMI]]&lt;18.5,"niedowaga",IF(AND(medical_data[[#This Row],[BMI]]&gt; 18.5,medical_data[[#This Row],[BMI]]&lt;24.9),"normalna","nadwaga"))</f>
        <v>nadwaga</v>
      </c>
      <c r="J77">
        <f>IF(AND(medical_data[[#This Row],[BMI]]&gt;18.5,medical_data[[#This Row],[BMI]]&lt;24.9),1,0)</f>
        <v>0</v>
      </c>
    </row>
    <row r="78" spans="1:10" x14ac:dyDescent="0.2">
      <c r="A78" t="s">
        <v>47</v>
      </c>
      <c r="B78" t="s">
        <v>48</v>
      </c>
      <c r="C78" t="s">
        <v>13</v>
      </c>
      <c r="D78">
        <v>60</v>
      </c>
      <c r="E78">
        <v>163</v>
      </c>
      <c r="F78">
        <v>57</v>
      </c>
      <c r="G78" t="s">
        <v>22</v>
      </c>
      <c r="H78">
        <f>medical_data[[#This Row],[wage]] / ((medical_data[[#This Row],[height]]/100)*(medical_data[[#This Row],[height]]/100))</f>
        <v>21.453573713726524</v>
      </c>
      <c r="I78" t="str">
        <f>IF(medical_data[[#This Row],[BMI]]&lt;18.5,"niedowaga",IF(AND(medical_data[[#This Row],[BMI]]&gt; 18.5,medical_data[[#This Row],[BMI]]&lt;24.9),"normalna","nadwaga"))</f>
        <v>normalna</v>
      </c>
      <c r="J78">
        <f>IF(AND(medical_data[[#This Row],[BMI]]&gt;18.5,medical_data[[#This Row],[BMI]]&lt;24.9),1,0)</f>
        <v>1</v>
      </c>
    </row>
    <row r="79" spans="1:10" x14ac:dyDescent="0.2">
      <c r="A79" t="s">
        <v>51</v>
      </c>
      <c r="B79" t="s">
        <v>52</v>
      </c>
      <c r="C79" t="s">
        <v>13</v>
      </c>
      <c r="D79">
        <v>60</v>
      </c>
      <c r="E79">
        <v>161</v>
      </c>
      <c r="F79">
        <v>82</v>
      </c>
      <c r="G79" t="s">
        <v>22</v>
      </c>
      <c r="H79">
        <f>medical_data[[#This Row],[wage]] / ((medical_data[[#This Row],[height]]/100)*(medical_data[[#This Row],[height]]/100))</f>
        <v>31.634581999151262</v>
      </c>
      <c r="I79" t="str">
        <f>IF(medical_data[[#This Row],[BMI]]&lt;18.5,"niedowaga",IF(AND(medical_data[[#This Row],[BMI]]&gt; 18.5,medical_data[[#This Row],[BMI]]&lt;24.9),"normalna","nadwaga"))</f>
        <v>nadwaga</v>
      </c>
      <c r="J79">
        <f>IF(AND(medical_data[[#This Row],[BMI]]&gt;18.5,medical_data[[#This Row],[BMI]]&lt;24.9),1,0)</f>
        <v>0</v>
      </c>
    </row>
    <row r="80" spans="1:10" x14ac:dyDescent="0.2">
      <c r="A80" t="s">
        <v>45</v>
      </c>
      <c r="B80" t="s">
        <v>46</v>
      </c>
      <c r="C80" t="s">
        <v>13</v>
      </c>
      <c r="D80">
        <v>20</v>
      </c>
      <c r="E80">
        <v>160</v>
      </c>
      <c r="F80">
        <v>105</v>
      </c>
      <c r="G80" t="s">
        <v>14</v>
      </c>
      <c r="H80">
        <f>medical_data[[#This Row],[wage]] / ((medical_data[[#This Row],[height]]/100)*(medical_data[[#This Row],[height]]/100))</f>
        <v>41.015624999999993</v>
      </c>
      <c r="I80" t="str">
        <f>IF(medical_data[[#This Row],[BMI]]&lt;18.5,"niedowaga",IF(AND(medical_data[[#This Row],[BMI]]&gt; 18.5,medical_data[[#This Row],[BMI]]&lt;24.9),"normalna","nadwaga"))</f>
        <v>nadwaga</v>
      </c>
      <c r="J80">
        <f>IF(AND(medical_data[[#This Row],[BMI]]&gt;18.5,medical_data[[#This Row],[BMI]]&lt;24.9),1,0)</f>
        <v>0</v>
      </c>
    </row>
    <row r="81" spans="1:10" x14ac:dyDescent="0.2">
      <c r="A81" t="s">
        <v>187</v>
      </c>
      <c r="B81" t="s">
        <v>188</v>
      </c>
      <c r="C81" t="s">
        <v>13</v>
      </c>
      <c r="D81">
        <v>56</v>
      </c>
      <c r="E81">
        <v>160</v>
      </c>
      <c r="F81">
        <v>75</v>
      </c>
      <c r="G81" t="s">
        <v>17</v>
      </c>
      <c r="H81">
        <f>medical_data[[#This Row],[wage]] / ((medical_data[[#This Row],[height]]/100)*(medical_data[[#This Row],[height]]/100))</f>
        <v>29.296874999999993</v>
      </c>
      <c r="I81" t="str">
        <f>IF(medical_data[[#This Row],[BMI]]&lt;18.5,"niedowaga",IF(AND(medical_data[[#This Row],[BMI]]&gt; 18.5,medical_data[[#This Row],[BMI]]&lt;24.9),"normalna","nadwaga"))</f>
        <v>nadwaga</v>
      </c>
      <c r="J81">
        <f>IF(AND(medical_data[[#This Row],[BMI]]&gt;18.5,medical_data[[#This Row],[BMI]]&lt;24.9),1,0)</f>
        <v>0</v>
      </c>
    </row>
    <row r="82" spans="1:10" x14ac:dyDescent="0.2">
      <c r="A82" t="s">
        <v>59</v>
      </c>
      <c r="B82" t="s">
        <v>60</v>
      </c>
      <c r="C82" t="s">
        <v>9</v>
      </c>
      <c r="D82">
        <v>45</v>
      </c>
      <c r="E82">
        <v>160</v>
      </c>
      <c r="F82">
        <v>113</v>
      </c>
      <c r="G82" t="s">
        <v>17</v>
      </c>
      <c r="H82">
        <f>medical_data[[#This Row],[wage]] / ((medical_data[[#This Row],[height]]/100)*(medical_data[[#This Row],[height]]/100))</f>
        <v>44.140624999999993</v>
      </c>
      <c r="I82" t="str">
        <f>IF(medical_data[[#This Row],[BMI]]&lt;18.5,"niedowaga",IF(AND(medical_data[[#This Row],[BMI]]&gt; 18.5,medical_data[[#This Row],[BMI]]&lt;24.9),"normalna","nadwaga"))</f>
        <v>nadwaga</v>
      </c>
      <c r="J82">
        <f>IF(AND(medical_data[[#This Row],[BMI]]&gt;18.5,medical_data[[#This Row],[BMI]]&lt;24.9),1,0)</f>
        <v>0</v>
      </c>
    </row>
    <row r="83" spans="1:10" x14ac:dyDescent="0.2">
      <c r="A83" t="s">
        <v>147</v>
      </c>
      <c r="B83" t="s">
        <v>148</v>
      </c>
      <c r="C83" t="s">
        <v>9</v>
      </c>
      <c r="D83">
        <v>36</v>
      </c>
      <c r="E83">
        <v>160</v>
      </c>
      <c r="F83">
        <v>113</v>
      </c>
      <c r="G83" t="s">
        <v>17</v>
      </c>
      <c r="H83">
        <f>medical_data[[#This Row],[wage]] / ((medical_data[[#This Row],[height]]/100)*(medical_data[[#This Row],[height]]/100))</f>
        <v>44.140624999999993</v>
      </c>
      <c r="I83" t="str">
        <f>IF(medical_data[[#This Row],[BMI]]&lt;18.5,"niedowaga",IF(AND(medical_data[[#This Row],[BMI]]&gt; 18.5,medical_data[[#This Row],[BMI]]&lt;24.9),"normalna","nadwaga"))</f>
        <v>nadwaga</v>
      </c>
      <c r="J83">
        <f>IF(AND(medical_data[[#This Row],[BMI]]&gt;18.5,medical_data[[#This Row],[BMI]]&lt;24.9),1,0)</f>
        <v>0</v>
      </c>
    </row>
    <row r="84" spans="1:10" x14ac:dyDescent="0.2">
      <c r="A84" t="s">
        <v>93</v>
      </c>
      <c r="B84" t="s">
        <v>94</v>
      </c>
      <c r="C84" t="s">
        <v>13</v>
      </c>
      <c r="D84">
        <v>41</v>
      </c>
      <c r="E84">
        <v>160</v>
      </c>
      <c r="F84">
        <v>74</v>
      </c>
      <c r="G84" t="s">
        <v>10</v>
      </c>
      <c r="H84">
        <f>medical_data[[#This Row],[wage]] / ((medical_data[[#This Row],[height]]/100)*(medical_data[[#This Row],[height]]/100))</f>
        <v>28.906249999999993</v>
      </c>
      <c r="I84" t="str">
        <f>IF(medical_data[[#This Row],[BMI]]&lt;18.5,"niedowaga",IF(AND(medical_data[[#This Row],[BMI]]&gt; 18.5,medical_data[[#This Row],[BMI]]&lt;24.9),"normalna","nadwaga"))</f>
        <v>nadwaga</v>
      </c>
      <c r="J84">
        <f>IF(AND(medical_data[[#This Row],[BMI]]&gt;18.5,medical_data[[#This Row],[BMI]]&lt;24.9),1,0)</f>
        <v>0</v>
      </c>
    </row>
    <row r="85" spans="1:10" x14ac:dyDescent="0.2">
      <c r="A85" t="s">
        <v>137</v>
      </c>
      <c r="B85" t="s">
        <v>138</v>
      </c>
      <c r="C85" t="s">
        <v>9</v>
      </c>
      <c r="D85">
        <v>42</v>
      </c>
      <c r="E85">
        <v>160</v>
      </c>
      <c r="F85">
        <v>76</v>
      </c>
      <c r="G85" t="s">
        <v>10</v>
      </c>
      <c r="H85">
        <f>medical_data[[#This Row],[wage]] / ((medical_data[[#This Row],[height]]/100)*(medical_data[[#This Row],[height]]/100))</f>
        <v>29.687499999999993</v>
      </c>
      <c r="I85" t="str">
        <f>IF(medical_data[[#This Row],[BMI]]&lt;18.5,"niedowaga",IF(AND(medical_data[[#This Row],[BMI]]&gt; 18.5,medical_data[[#This Row],[BMI]]&lt;24.9),"normalna","nadwaga"))</f>
        <v>nadwaga</v>
      </c>
      <c r="J85">
        <f>IF(AND(medical_data[[#This Row],[BMI]]&gt;18.5,medical_data[[#This Row],[BMI]]&lt;24.9),1,0)</f>
        <v>0</v>
      </c>
    </row>
    <row r="86" spans="1:10" x14ac:dyDescent="0.2">
      <c r="A86" t="s">
        <v>20</v>
      </c>
      <c r="B86" t="s">
        <v>21</v>
      </c>
      <c r="C86" t="s">
        <v>13</v>
      </c>
      <c r="D86">
        <v>50</v>
      </c>
      <c r="E86">
        <v>159</v>
      </c>
      <c r="F86">
        <v>74</v>
      </c>
      <c r="G86" t="s">
        <v>22</v>
      </c>
      <c r="H86">
        <f>medical_data[[#This Row],[wage]] / ((medical_data[[#This Row],[height]]/100)*(medical_data[[#This Row],[height]]/100))</f>
        <v>29.270994027135</v>
      </c>
      <c r="I86" t="str">
        <f>IF(medical_data[[#This Row],[BMI]]&lt;18.5,"niedowaga",IF(AND(medical_data[[#This Row],[BMI]]&gt; 18.5,medical_data[[#This Row],[BMI]]&lt;24.9),"normalna","nadwaga"))</f>
        <v>nadwaga</v>
      </c>
      <c r="J86">
        <f>IF(AND(medical_data[[#This Row],[BMI]]&gt;18.5,medical_data[[#This Row],[BMI]]&lt;24.9),1,0)</f>
        <v>0</v>
      </c>
    </row>
    <row r="87" spans="1:10" x14ac:dyDescent="0.2">
      <c r="A87" t="s">
        <v>141</v>
      </c>
      <c r="B87" t="s">
        <v>142</v>
      </c>
      <c r="C87" t="s">
        <v>13</v>
      </c>
      <c r="D87">
        <v>39</v>
      </c>
      <c r="E87">
        <v>159</v>
      </c>
      <c r="F87">
        <v>101</v>
      </c>
      <c r="G87" t="s">
        <v>10</v>
      </c>
      <c r="H87">
        <f>medical_data[[#This Row],[wage]] / ((medical_data[[#This Row],[height]]/100)*(medical_data[[#This Row],[height]]/100))</f>
        <v>39.950951307305878</v>
      </c>
      <c r="I87" t="str">
        <f>IF(medical_data[[#This Row],[BMI]]&lt;18.5,"niedowaga",IF(AND(medical_data[[#This Row],[BMI]]&gt; 18.5,medical_data[[#This Row],[BMI]]&lt;24.9),"normalna","nadwaga"))</f>
        <v>nadwaga</v>
      </c>
      <c r="J87">
        <f>IF(AND(medical_data[[#This Row],[BMI]]&gt;18.5,medical_data[[#This Row],[BMI]]&lt;24.9),1,0)</f>
        <v>0</v>
      </c>
    </row>
    <row r="88" spans="1:10" x14ac:dyDescent="0.2">
      <c r="A88" t="s">
        <v>63</v>
      </c>
      <c r="B88" t="s">
        <v>64</v>
      </c>
      <c r="C88" t="s">
        <v>9</v>
      </c>
      <c r="D88">
        <v>53</v>
      </c>
      <c r="E88">
        <v>158</v>
      </c>
      <c r="F88">
        <v>105</v>
      </c>
      <c r="G88" t="s">
        <v>14</v>
      </c>
      <c r="H88">
        <f>medical_data[[#This Row],[wage]] / ((medical_data[[#This Row],[height]]/100)*(medical_data[[#This Row],[height]]/100))</f>
        <v>42.060567216792172</v>
      </c>
      <c r="I88" t="str">
        <f>IF(medical_data[[#This Row],[BMI]]&lt;18.5,"niedowaga",IF(AND(medical_data[[#This Row],[BMI]]&gt; 18.5,medical_data[[#This Row],[BMI]]&lt;24.9),"normalna","nadwaga"))</f>
        <v>nadwaga</v>
      </c>
      <c r="J88">
        <f>IF(AND(medical_data[[#This Row],[BMI]]&gt;18.5,medical_data[[#This Row],[BMI]]&lt;24.9),1,0)</f>
        <v>0</v>
      </c>
    </row>
    <row r="89" spans="1:10" x14ac:dyDescent="0.2">
      <c r="A89" t="s">
        <v>85</v>
      </c>
      <c r="B89" t="s">
        <v>86</v>
      </c>
      <c r="C89" t="s">
        <v>9</v>
      </c>
      <c r="D89">
        <v>29</v>
      </c>
      <c r="E89">
        <v>158</v>
      </c>
      <c r="F89">
        <v>73</v>
      </c>
      <c r="G89" t="s">
        <v>22</v>
      </c>
      <c r="H89">
        <f>medical_data[[#This Row],[wage]] / ((medical_data[[#This Row],[height]]/100)*(medical_data[[#This Row],[height]]/100))</f>
        <v>29.242108636436463</v>
      </c>
      <c r="I89" t="str">
        <f>IF(medical_data[[#This Row],[BMI]]&lt;18.5,"niedowaga",IF(AND(medical_data[[#This Row],[BMI]]&gt; 18.5,medical_data[[#This Row],[BMI]]&lt;24.9),"normalna","nadwaga"))</f>
        <v>nadwaga</v>
      </c>
      <c r="J89">
        <f>IF(AND(medical_data[[#This Row],[BMI]]&gt;18.5,medical_data[[#This Row],[BMI]]&lt;24.9),1,0)</f>
        <v>0</v>
      </c>
    </row>
    <row r="90" spans="1:10" x14ac:dyDescent="0.2">
      <c r="A90" t="s">
        <v>163</v>
      </c>
      <c r="B90" t="s">
        <v>164</v>
      </c>
      <c r="C90" t="s">
        <v>13</v>
      </c>
      <c r="D90">
        <v>49</v>
      </c>
      <c r="E90">
        <v>158</v>
      </c>
      <c r="F90">
        <v>119</v>
      </c>
      <c r="G90" t="s">
        <v>17</v>
      </c>
      <c r="H90">
        <f>medical_data[[#This Row],[wage]] / ((medical_data[[#This Row],[height]]/100)*(medical_data[[#This Row],[height]]/100))</f>
        <v>47.668642845697796</v>
      </c>
      <c r="I90" t="str">
        <f>IF(medical_data[[#This Row],[BMI]]&lt;18.5,"niedowaga",IF(AND(medical_data[[#This Row],[BMI]]&gt; 18.5,medical_data[[#This Row],[BMI]]&lt;24.9),"normalna","nadwaga"))</f>
        <v>nadwaga</v>
      </c>
      <c r="J90">
        <f>IF(AND(medical_data[[#This Row],[BMI]]&gt;18.5,medical_data[[#This Row],[BMI]]&lt;24.9),1,0)</f>
        <v>0</v>
      </c>
    </row>
    <row r="91" spans="1:10" x14ac:dyDescent="0.2">
      <c r="A91" t="s">
        <v>61</v>
      </c>
      <c r="B91" t="s">
        <v>62</v>
      </c>
      <c r="C91" t="s">
        <v>9</v>
      </c>
      <c r="D91">
        <v>45</v>
      </c>
      <c r="E91">
        <v>158</v>
      </c>
      <c r="F91">
        <v>93</v>
      </c>
      <c r="G91" t="s">
        <v>10</v>
      </c>
      <c r="H91">
        <f>medical_data[[#This Row],[wage]] / ((medical_data[[#This Row],[height]]/100)*(medical_data[[#This Row],[height]]/100))</f>
        <v>37.25364524915878</v>
      </c>
      <c r="I91" t="str">
        <f>IF(medical_data[[#This Row],[BMI]]&lt;18.5,"niedowaga",IF(AND(medical_data[[#This Row],[BMI]]&gt; 18.5,medical_data[[#This Row],[BMI]]&lt;24.9),"normalna","nadwaga"))</f>
        <v>nadwaga</v>
      </c>
      <c r="J91">
        <f>IF(AND(medical_data[[#This Row],[BMI]]&gt;18.5,medical_data[[#This Row],[BMI]]&lt;24.9),1,0)</f>
        <v>0</v>
      </c>
    </row>
    <row r="92" spans="1:10" x14ac:dyDescent="0.2">
      <c r="A92" t="s">
        <v>75</v>
      </c>
      <c r="B92" t="s">
        <v>76</v>
      </c>
      <c r="C92" t="s">
        <v>13</v>
      </c>
      <c r="D92">
        <v>55</v>
      </c>
      <c r="E92">
        <v>158</v>
      </c>
      <c r="F92">
        <v>69</v>
      </c>
      <c r="G92" t="s">
        <v>10</v>
      </c>
      <c r="H92">
        <f>medical_data[[#This Row],[wage]] / ((medical_data[[#This Row],[height]]/100)*(medical_data[[#This Row],[height]]/100))</f>
        <v>27.639801313892001</v>
      </c>
      <c r="I92" t="str">
        <f>IF(medical_data[[#This Row],[BMI]]&lt;18.5,"niedowaga",IF(AND(medical_data[[#This Row],[BMI]]&gt; 18.5,medical_data[[#This Row],[BMI]]&lt;24.9),"normalna","nadwaga"))</f>
        <v>nadwaga</v>
      </c>
      <c r="J92">
        <f>IF(AND(medical_data[[#This Row],[BMI]]&gt;18.5,medical_data[[#This Row],[BMI]]&lt;24.9),1,0)</f>
        <v>0</v>
      </c>
    </row>
    <row r="93" spans="1:10" x14ac:dyDescent="0.2">
      <c r="A93" t="s">
        <v>119</v>
      </c>
      <c r="B93" t="s">
        <v>120</v>
      </c>
      <c r="C93" t="s">
        <v>9</v>
      </c>
      <c r="D93">
        <v>51</v>
      </c>
      <c r="E93">
        <v>157</v>
      </c>
      <c r="F93">
        <v>111</v>
      </c>
      <c r="G93" t="s">
        <v>17</v>
      </c>
      <c r="H93">
        <f>medical_data[[#This Row],[wage]] / ((medical_data[[#This Row],[height]]/100)*(medical_data[[#This Row],[height]]/100))</f>
        <v>45.032252829729401</v>
      </c>
      <c r="I93" t="str">
        <f>IF(medical_data[[#This Row],[BMI]]&lt;18.5,"niedowaga",IF(AND(medical_data[[#This Row],[BMI]]&gt; 18.5,medical_data[[#This Row],[BMI]]&lt;24.9),"normalna","nadwaga"))</f>
        <v>nadwaga</v>
      </c>
      <c r="J93">
        <f>IF(AND(medical_data[[#This Row],[BMI]]&gt;18.5,medical_data[[#This Row],[BMI]]&lt;24.9),1,0)</f>
        <v>0</v>
      </c>
    </row>
    <row r="94" spans="1:10" x14ac:dyDescent="0.2">
      <c r="A94" t="s">
        <v>7</v>
      </c>
      <c r="B94" t="s">
        <v>8</v>
      </c>
      <c r="C94" t="s">
        <v>9</v>
      </c>
      <c r="D94">
        <v>32</v>
      </c>
      <c r="E94">
        <v>157</v>
      </c>
      <c r="F94">
        <v>88</v>
      </c>
      <c r="G94" t="s">
        <v>10</v>
      </c>
      <c r="H94">
        <f>medical_data[[#This Row],[wage]] / ((medical_data[[#This Row],[height]]/100)*(medical_data[[#This Row],[height]]/100))</f>
        <v>35.701245486632317</v>
      </c>
      <c r="I94" t="str">
        <f>IF(medical_data[[#This Row],[BMI]]&lt;18.5,"niedowaga",IF(AND(medical_data[[#This Row],[BMI]]&gt; 18.5,medical_data[[#This Row],[BMI]]&lt;24.9),"normalna","nadwaga"))</f>
        <v>nadwaga</v>
      </c>
      <c r="J94">
        <f>IF(AND(medical_data[[#This Row],[BMI]]&gt;18.5,medical_data[[#This Row],[BMI]]&lt;24.9),1,0)</f>
        <v>0</v>
      </c>
    </row>
    <row r="95" spans="1:10" x14ac:dyDescent="0.2">
      <c r="A95" t="s">
        <v>209</v>
      </c>
      <c r="B95" t="s">
        <v>210</v>
      </c>
      <c r="C95" t="s">
        <v>9</v>
      </c>
      <c r="D95">
        <v>44</v>
      </c>
      <c r="E95">
        <v>157</v>
      </c>
      <c r="F95">
        <v>117</v>
      </c>
      <c r="G95" t="s">
        <v>10</v>
      </c>
      <c r="H95">
        <f>medical_data[[#This Row],[wage]] / ((medical_data[[#This Row],[height]]/100)*(medical_data[[#This Row],[height]]/100))</f>
        <v>47.466428658363419</v>
      </c>
      <c r="I95" t="str">
        <f>IF(medical_data[[#This Row],[BMI]]&lt;18.5,"niedowaga",IF(AND(medical_data[[#This Row],[BMI]]&gt; 18.5,medical_data[[#This Row],[BMI]]&lt;24.9),"normalna","nadwaga"))</f>
        <v>nadwaga</v>
      </c>
      <c r="J95">
        <f>IF(AND(medical_data[[#This Row],[BMI]]&gt;18.5,medical_data[[#This Row],[BMI]]&lt;24.9),1,0)</f>
        <v>0</v>
      </c>
    </row>
    <row r="96" spans="1:10" x14ac:dyDescent="0.2">
      <c r="A96" t="s">
        <v>123</v>
      </c>
      <c r="B96" t="s">
        <v>124</v>
      </c>
      <c r="C96" t="s">
        <v>9</v>
      </c>
      <c r="D96">
        <v>34</v>
      </c>
      <c r="E96">
        <v>156</v>
      </c>
      <c r="F96">
        <v>78</v>
      </c>
      <c r="G96" t="s">
        <v>17</v>
      </c>
      <c r="H96">
        <f>medical_data[[#This Row],[wage]] / ((medical_data[[#This Row],[height]]/100)*(medical_data[[#This Row],[height]]/100))</f>
        <v>32.051282051282051</v>
      </c>
      <c r="I96" t="str">
        <f>IF(medical_data[[#This Row],[BMI]]&lt;18.5,"niedowaga",IF(AND(medical_data[[#This Row],[BMI]]&gt; 18.5,medical_data[[#This Row],[BMI]]&lt;24.9),"normalna","nadwaga"))</f>
        <v>nadwaga</v>
      </c>
      <c r="J96">
        <f>IF(AND(medical_data[[#This Row],[BMI]]&gt;18.5,medical_data[[#This Row],[BMI]]&lt;24.9),1,0)</f>
        <v>0</v>
      </c>
    </row>
    <row r="97" spans="1:10" x14ac:dyDescent="0.2">
      <c r="A97" t="s">
        <v>149</v>
      </c>
      <c r="B97" t="s">
        <v>150</v>
      </c>
      <c r="C97" t="s">
        <v>13</v>
      </c>
      <c r="D97">
        <v>32</v>
      </c>
      <c r="E97">
        <v>156</v>
      </c>
      <c r="F97">
        <v>55</v>
      </c>
      <c r="G97" t="s">
        <v>22</v>
      </c>
      <c r="H97">
        <f>medical_data[[#This Row],[wage]] / ((medical_data[[#This Row],[height]]/100)*(medical_data[[#This Row],[height]]/100))</f>
        <v>22.600262984878366</v>
      </c>
      <c r="I97" t="str">
        <f>IF(medical_data[[#This Row],[BMI]]&lt;18.5,"niedowaga",IF(AND(medical_data[[#This Row],[BMI]]&gt; 18.5,medical_data[[#This Row],[BMI]]&lt;24.9),"normalna","nadwaga"))</f>
        <v>normalna</v>
      </c>
      <c r="J97">
        <f>IF(AND(medical_data[[#This Row],[BMI]]&gt;18.5,medical_data[[#This Row],[BMI]]&lt;24.9),1,0)</f>
        <v>1</v>
      </c>
    </row>
    <row r="98" spans="1:10" x14ac:dyDescent="0.2">
      <c r="A98" t="s">
        <v>151</v>
      </c>
      <c r="B98" t="s">
        <v>152</v>
      </c>
      <c r="C98" t="s">
        <v>9</v>
      </c>
      <c r="D98">
        <v>55</v>
      </c>
      <c r="E98">
        <v>156</v>
      </c>
      <c r="F98">
        <v>103</v>
      </c>
      <c r="G98" t="s">
        <v>22</v>
      </c>
      <c r="H98">
        <f>medical_data[[#This Row],[wage]] / ((medical_data[[#This Row],[height]]/100)*(medical_data[[#This Row],[height]]/100))</f>
        <v>42.324128862590399</v>
      </c>
      <c r="I98" t="str">
        <f>IF(medical_data[[#This Row],[BMI]]&lt;18.5,"niedowaga",IF(AND(medical_data[[#This Row],[BMI]]&gt; 18.5,medical_data[[#This Row],[BMI]]&lt;24.9),"normalna","nadwaga"))</f>
        <v>nadwaga</v>
      </c>
      <c r="J98">
        <f>IF(AND(medical_data[[#This Row],[BMI]]&gt;18.5,medical_data[[#This Row],[BMI]]&lt;24.9),1,0)</f>
        <v>0</v>
      </c>
    </row>
    <row r="99" spans="1:10" x14ac:dyDescent="0.2">
      <c r="A99" t="s">
        <v>161</v>
      </c>
      <c r="B99" t="s">
        <v>162</v>
      </c>
      <c r="C99" t="s">
        <v>13</v>
      </c>
      <c r="D99">
        <v>48</v>
      </c>
      <c r="E99">
        <v>156</v>
      </c>
      <c r="F99">
        <v>64</v>
      </c>
      <c r="G99" t="s">
        <v>14</v>
      </c>
      <c r="H99">
        <f>medical_data[[#This Row],[wage]] / ((medical_data[[#This Row],[height]]/100)*(medical_data[[#This Row],[height]]/100))</f>
        <v>26.298487836949374</v>
      </c>
      <c r="I99" t="str">
        <f>IF(medical_data[[#This Row],[BMI]]&lt;18.5,"niedowaga",IF(AND(medical_data[[#This Row],[BMI]]&gt; 18.5,medical_data[[#This Row],[BMI]]&lt;24.9),"normalna","nadwaga"))</f>
        <v>nadwaga</v>
      </c>
      <c r="J99">
        <f>IF(AND(medical_data[[#This Row],[BMI]]&gt;18.5,medical_data[[#This Row],[BMI]]&lt;24.9),1,0)</f>
        <v>0</v>
      </c>
    </row>
    <row r="100" spans="1:10" x14ac:dyDescent="0.2">
      <c r="A100" t="s">
        <v>175</v>
      </c>
      <c r="B100" t="s">
        <v>176</v>
      </c>
      <c r="C100" t="s">
        <v>9</v>
      </c>
      <c r="D100">
        <v>46</v>
      </c>
      <c r="E100">
        <v>156</v>
      </c>
      <c r="F100">
        <v>107</v>
      </c>
      <c r="G100" t="s">
        <v>10</v>
      </c>
      <c r="H100">
        <f>medical_data[[#This Row],[wage]] / ((medical_data[[#This Row],[height]]/100)*(medical_data[[#This Row],[height]]/100))</f>
        <v>43.967784352399732</v>
      </c>
      <c r="I100" t="str">
        <f>IF(medical_data[[#This Row],[BMI]]&lt;18.5,"niedowaga",IF(AND(medical_data[[#This Row],[BMI]]&gt; 18.5,medical_data[[#This Row],[BMI]]&lt;24.9),"normalna","nadwaga"))</f>
        <v>nadwaga</v>
      </c>
      <c r="J100">
        <f>IF(AND(medical_data[[#This Row],[BMI]]&gt;18.5,medical_data[[#This Row],[BMI]]&lt;24.9),1,0)</f>
        <v>0</v>
      </c>
    </row>
    <row r="101" spans="1:10" x14ac:dyDescent="0.2">
      <c r="A101" t="s">
        <v>15</v>
      </c>
      <c r="B101" t="s">
        <v>16</v>
      </c>
      <c r="C101" t="s">
        <v>9</v>
      </c>
      <c r="D101">
        <v>21</v>
      </c>
      <c r="E101">
        <v>155</v>
      </c>
      <c r="F101">
        <v>50</v>
      </c>
      <c r="G101" t="s">
        <v>17</v>
      </c>
      <c r="H101">
        <f>medical_data[[#This Row],[wage]] / ((medical_data[[#This Row],[height]]/100)*(medical_data[[#This Row],[height]]/100))</f>
        <v>20.811654526534856</v>
      </c>
      <c r="I101" t="str">
        <f>IF(medical_data[[#This Row],[BMI]]&lt;18.5,"niedowaga",IF(AND(medical_data[[#This Row],[BMI]]&gt; 18.5,medical_data[[#This Row],[BMI]]&lt;24.9),"normalna","nadwaga"))</f>
        <v>normalna</v>
      </c>
      <c r="J101">
        <f>IF(AND(medical_data[[#This Row],[BMI]]&gt;18.5,medical_data[[#This Row],[BMI]]&lt;24.9),1,0)</f>
        <v>1</v>
      </c>
    </row>
    <row r="102" spans="1:10" x14ac:dyDescent="0.2">
      <c r="A102" t="s">
        <v>213</v>
      </c>
      <c r="F102">
        <f>SUBTOTAL(101,medical_data[wage])</f>
        <v>86.68</v>
      </c>
      <c r="G102">
        <f>SUBTOTAL(103,medical_data[country])</f>
        <v>100</v>
      </c>
      <c r="H102">
        <f>SUBTOTAL(103,medical_data[BMI])</f>
        <v>100</v>
      </c>
    </row>
  </sheetData>
  <pageMargins left="0.75" right="0.75" top="1" bottom="1" header="0.5" footer="0.5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8C4B-4A83-46B9-90FB-DADF161F58C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0 H m M W L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0 H m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5 j F j L 6 c 0 Q L A I A A M 4 I A A A T A B w A R m 9 y b X V s Y X M v U 2 V j d G l v b j E u b S C i G A A o o B Q A A A A A A A A A A A A A A A A A A A A A A A A A A A D t V M t u 2 k A U 3 S P x D 1 f O x l S G Y E T 6 i r x I o V W z S N Q W s i k g N P H c w D T j G T Q z h j i I T a R + R L 4 j q 0 r d B f 6 r 4 5 C G t 4 L a S t 3 g z X j O 2 O e e e 3 y P N Y a G S Q G 1 6 e o f Z j P Z j O 4 S h R T 2 n A g p C w n P U 2 K I A w F w N N k M 2 G v y Q 9 3 f 0 c m N t G B F 9 w t V G c Y R C u N + Y B w L F S m M 3 W j X q b x t n m l U u q n z v n + Q 9 9 8 0 q 3 I g u C R U N z 8 p G a L W T H S A W Q E 9 h R b t I p p 8 q V g q F 8 t + q T l f v x D q v p P z G l X k L G I G V e B 4 j g c V y e N I 6 O C V B + 9 F K K m l C / z S Q d G D z 7 E 0 W D M J x 2 B 2 W z i V A l s 5 b 9 r G n n N K O p O b + 7 v B J Q M J P U k H y e S n v p Y i i e z u m s m I Y d p 4 n Z z b d 6 3 i y B J 9 t E J t T + 6 T C R 4 0 H o + O O K 9 Z w U T p w K h 4 v t B X y y S s w x J M 0 p t R 1 h U R + k K q a N p H P e m h d r e T 5 Q 2 H z g V T 2 r Q F i e w 2 J U Y w e G V G H g w d T j a d d F B Y / S s w 6 a S P H g v z s l x I d T y A X W S d r l n F B 2 u f D m U s j E o W q E c z D 8 5 0 L N j 4 1 k i 4 f O g 2 m f n w B S P Z x 8 e P 6 S 7 b 5 S 1 1 O t f c K J f N M L G 5 w u a B B r e U 2 w 3 1 b q j / c q i r k h L x e 9 7 G t y A Y a k M E J Y r K w f j 7 z J U j S q d + r I 4 3 O O 9 O j u 2 C J O x C I 5 X R g n 1 w 3 c Z U a W v f L x Z z 8 A I W g d w f J e s 5 v f 8 o a x j 1 u E w Q 9 X 9 I 2 F P t Z + L 1 e h e v b e O l 8 W q 7 b K 1 L S 4 p / k + d t w w x f Q 2 2 I M m 3 7 N 1 x z l N q y n L z 5 G V x 0 6 P A X U E s B A i 0 A F A A C A A g A 0 H m M W L Z j f f S k A A A A 9 Q A A A B I A A A A A A A A A A A A A A A A A A A A A A E N v b m Z p Z y 9 Q Y W N r Y W d l L n h t b F B L A Q I t A B Q A A g A I A N B 5 j F g P y u m r p A A A A O k A A A A T A A A A A A A A A A A A A A A A A P A A A A B b Q 2 9 u d G V u d F 9 U e X B l c 1 0 u e G 1 s U E s B A i 0 A F A A C A A g A 0 H m M W M v p z R A s A g A A z g g A A B M A A A A A A A A A A A A A A A A A 4 Q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I A A A A A A A B B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W V k a W N h b F 9 k Y X R h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y O j Q z O j Q 4 L j A x N z Q 0 M T V a I i A v P j x F b n R y e S B U e X B l P S J G a W x s Q 2 9 s d W 1 u V H l w Z X M i I F Z h b H V l P S J z Q m d N R E F 3 W T 0 i I C 8 + P E V u d H J 5 I F R 5 c G U 9 I k Z p b G x D b 2 x 1 b W 5 O Y W 1 l c y I g V m F s d W U 9 I n N b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1 p t a W V u a W 9 u b y B 0 e X A u e 2 d l b m R l c i w y f S Z x d W 9 0 O y w m c X V v d D t T Z W N 0 a W 9 u M S 9 t Z W R p Y 2 F s L W R h d G E v W m 1 p Z W 5 p b 2 5 v I H R 5 c C 5 7 Y W d l L D N 9 J n F 1 b 3 Q 7 L C Z x d W 9 0 O 1 N l Y 3 R p b 2 4 x L 2 1 l Z G l j Y W w t Z G F 0 Y S 9 a b W l l b m l v b m 8 g d H l w L n t o Z W l n a H Q s N H 0 m c X V v d D s s J n F 1 b 3 Q 7 U 2 V j d G l v b j E v b W V k a W N h b C 1 k Y X R h L 1 p t a W V u a W 9 u b y B 0 e X A u e 3 d h Z 2 U s N X 0 m c X V v d D s s J n F 1 b 3 Q 7 U 2 V j d G l v b j E v b W V k a W N h b C 1 k Y X R h L 1 p t a W V u a W 9 u b y B 0 e X A u e 2 N v d W 5 0 c n k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k a W N h b C 1 k Y X R h L 1 p t a W V u a W 9 u b y B 0 e X A u e 2 d l b m R l c i w y f S Z x d W 9 0 O y w m c X V v d D t T Z W N 0 a W 9 u M S 9 t Z W R p Y 2 F s L W R h d G E v W m 1 p Z W 5 p b 2 5 v I H R 5 c C 5 7 Y W d l L D N 9 J n F 1 b 3 Q 7 L C Z x d W 9 0 O 1 N l Y 3 R p b 2 4 x L 2 1 l Z G l j Y W w t Z G F 0 Y S 9 a b W l l b m l v b m 8 g d H l w L n t o Z W l n a H Q s N H 0 m c X V v d D s s J n F 1 b 3 Q 7 U 2 V j d G l v b j E v b W V k a W N h b C 1 k Y X R h L 1 p t a W V u a W 9 u b y B 0 e X A u e 3 d h Z 2 U s N X 0 m c X V v d D s s J n F 1 b 3 Q 7 U 2 V j d G l v b j E v b W V k a W N h b C 1 k Y X R h L 1 p t a W V u a W 9 u b y B 0 e X A u e 2 N v d W 5 0 c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W V k a W N h b F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j o 0 N j o 1 O C 4 w N j k x M z E 0 W i I g L z 4 8 R W 5 0 c n k g V H l w Z T 0 i R m l s b E N v b H V t b l R 5 c G V z I i B W Y W x 1 Z T 0 i c 0 J n T U R B d 1 l B I i A v P j x F b n R y e S B U e X B l P S J G a W x s Q 2 9 s d W 1 u T m F t Z X M i I F Z h b H V l P S J z W y Z x d W 9 0 O 2 d l b m R l c i Z x d W 9 0 O y w m c X V v d D t h Z 2 U m c X V v d D s s J n F 1 b 3 Q 7 a G V p Z 2 h 0 J n F 1 b 3 Q 7 L C Z x d W 9 0 O 3 d h Z 2 U m c X V v d D s s J n F 1 b 3 Q 7 Y 2 9 1 b n R y e S Z x d W 9 0 O y w m c X V v d D t C T U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F s L W R h d G E g K D I p L 1 p t a W V u a W 9 u b y B 0 e X A u e 2 d l b m R l c i w y f S Z x d W 9 0 O y w m c X V v d D t T Z W N 0 a W 9 u M S 9 t Z W R p Y 2 F s L W R h d G E g K D I p L 1 p t a W V u a W 9 u b y B 0 e X A u e 2 F n Z S w z f S Z x d W 9 0 O y w m c X V v d D t T Z W N 0 a W 9 u M S 9 t Z W R p Y 2 F s L W R h d G E g K D I p L 1 p t a W V u a W 9 u b y B 0 e X A u e 2 h l a W d o d C w 0 f S Z x d W 9 0 O y w m c X V v d D t T Z W N 0 a W 9 u M S 9 t Z W R p Y 2 F s L W R h d G E g K D I p L 1 p t a W V u a W 9 u b y B 0 e X A u e 3 d h Z 2 U s N X 0 m c X V v d D s s J n F 1 b 3 Q 7 U 2 V j d G l v b j E v b W V k a W N h b C 1 k Y X R h I C g y K S 9 a b W l l b m l v b m 8 g d H l w L n t j b 3 V u d H J 5 L D Z 9 J n F 1 b 3 Q 7 L C Z x d W 9 0 O 1 N l Y 3 R p b 2 4 x L 2 1 l Z G l j Y W w t Z G F 0 Y S A o M i k v R G 9 k Y W 5 v I G t v b H V t b s S Z I G 5 p Z X N 0 Y W 5 k Y X J k b 3 f E h S 5 7 Q k 1 J L D d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Z G l j Y W w t Z G F 0 Y S A o M i k v W m 1 p Z W 5 p b 2 5 v I H R 5 c C 5 7 Z 2 V u Z G V y L D J 9 J n F 1 b 3 Q 7 L C Z x d W 9 0 O 1 N l Y 3 R p b 2 4 x L 2 1 l Z G l j Y W w t Z G F 0 Y S A o M i k v W m 1 p Z W 5 p b 2 5 v I H R 5 c C 5 7 Y W d l L D N 9 J n F 1 b 3 Q 7 L C Z x d W 9 0 O 1 N l Y 3 R p b 2 4 x L 2 1 l Z G l j Y W w t Z G F 0 Y S A o M i k v W m 1 p Z W 5 p b 2 5 v I H R 5 c C 5 7 a G V p Z 2 h 0 L D R 9 J n F 1 b 3 Q 7 L C Z x d W 9 0 O 1 N l Y 3 R p b 2 4 x L 2 1 l Z G l j Y W w t Z G F 0 Y S A o M i k v W m 1 p Z W 5 p b 2 5 v I H R 5 c C 5 7 d 2 F n Z S w 1 f S Z x d W 9 0 O y w m c X V v d D t T Z W N 0 a W 9 u M S 9 t Z W R p Y 2 F s L W R h d G E g K D I p L 1 p t a W V u a W 9 u b y B 0 e X A u e 2 N v d W 5 0 c n k s N n 0 m c X V v d D s s J n F 1 b 3 Q 7 U 2 V j d G l v b j E v b W V k a W N h b C 1 k Y X R h I C g y K S 9 E b 2 R h b m 8 g a 2 9 s d W 1 u x J k g b m l l c 3 R h b m R h c m R v d 8 S F L n t C T U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l M j A o M i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z o x M j o x M i 4 4 O T c 1 N T g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m a X J z d F 9 u Y W 1 l J n F 1 b 3 Q 7 L C Z x d W 9 0 O 2 x h c 3 R f b m F t Z S Z x d W 9 0 O y w m c X V v d D t z Z X g m c X V v d D s s J n F 1 b 3 Q 7 Y W d l J n F 1 b 3 Q 7 L C Z x d W 9 0 O 2 N v d W 5 0 c n k m c X V v d D s s J n F 1 b 3 Q 7 a m 9 i X 3 R p d G x l J n F 1 b 3 Q 7 L C Z x d W 9 0 O 3 N 0 Y X J 0 X 2 R h d G U m c X V v d D s s J n F 1 b 3 Q 7 c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1 p t a W V u a W 9 u b y B 0 e X A u e 2 Z p c n N 0 X 2 5 h b W U s M H 0 m c X V v d D s s J n F 1 b 3 Q 7 U 2 V j d G l v b j E v Z W 1 w b G 9 5 Z W V z L 1 p t a W V u a W 9 u b y B 0 e X A u e 2 x h c 3 R f b m F t Z S w x f S Z x d W 9 0 O y w m c X V v d D t T Z W N 0 a W 9 u M S 9 l b X B s b 3 l l Z X M v W m 1 p Z W 5 p b 2 5 v I H R 5 c C 5 7 c 2 V 4 L D J 9 J n F 1 b 3 Q 7 L C Z x d W 9 0 O 1 N l Y 3 R p b 2 4 x L 2 V t c G x v e W V l c y 9 a b W l l b m l v b m 8 g d H l w L n t h Z 2 U s M 3 0 m c X V v d D s s J n F 1 b 3 Q 7 U 2 V j d G l v b j E v Z W 1 w b G 9 5 Z W V z L 1 p t a W V u a W 9 u b y B 0 e X A u e 2 N v d W 5 0 c n k s N H 0 m c X V v d D s s J n F 1 b 3 Q 7 U 2 V j d G l v b j E v Z W 1 w b G 9 5 Z W V z L 1 p t a W V u a W 9 u b y B 0 e X A u e 2 p v Y l 9 0 a X R s Z S w 1 f S Z x d W 9 0 O y w m c X V v d D t T Z W N 0 a W 9 u M S 9 l b X B s b 3 l l Z X M v W m 1 p Z W 5 p b 2 5 v I H R 5 c C 5 7 c 3 R h c n R f Z G F 0 Z S w 2 f S Z x d W 9 0 O y w m c X V v d D t T Z W N 0 a W 9 u M S 9 l b X B s b 3 l l Z X M v W m 1 p Z W 5 p b 2 5 v I H R 5 c C 5 7 c 2 F s Y X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t c G x v e W V l c y 9 a b W l l b m l v b m 8 g d H l w L n t m a X J z d F 9 u Y W 1 l L D B 9 J n F 1 b 3 Q 7 L C Z x d W 9 0 O 1 N l Y 3 R p b 2 4 x L 2 V t c G x v e W V l c y 9 a b W l l b m l v b m 8 g d H l w L n t s Y X N 0 X 2 5 h b W U s M X 0 m c X V v d D s s J n F 1 b 3 Q 7 U 2 V j d G l v b j E v Z W 1 w b G 9 5 Z W V z L 1 p t a W V u a W 9 u b y B 0 e X A u e 3 N l e C w y f S Z x d W 9 0 O y w m c X V v d D t T Z W N 0 a W 9 u M S 9 l b X B s b 3 l l Z X M v W m 1 p Z W 5 p b 2 5 v I H R 5 c C 5 7 Y W d l L D N 9 J n F 1 b 3 Q 7 L C Z x d W 9 0 O 1 N l Y 3 R p b 2 4 x L 2 V t c G x v e W V l c y 9 a b W l l b m l v b m 8 g d H l w L n t j b 3 V u d H J 5 L D R 9 J n F 1 b 3 Q 7 L C Z x d W 9 0 O 1 N l Y 3 R p b 2 4 x L 2 V t c G x v e W V l c y 9 a b W l l b m l v b m 8 g d H l w L n t q b 2 J f d G l 0 b G U s N X 0 m c X V v d D s s J n F 1 b 3 Q 7 U 2 V j d G l v b j E v Z W 1 w b G 9 5 Z W V z L 1 p t a W V u a W 9 u b y B 0 e X A u e 3 N 0 Y X J 0 X 2 R h d G U s N n 0 m c X V v d D s s J n F 1 b 3 Q 7 U 2 V j d G l v b j E v Z W 1 w b G 9 5 Z W V z L 1 p t a W V u a W 9 u b y B 0 e X A u e 3 N h b G F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9 5 Z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I a A Y G Q 1 m U i S H w J B Z e V u J g A A A A A C A A A A A A A D Z g A A w A A A A B A A A A B j 0 F o k m 8 k B H 1 y f x s X T l h n 1 A A A A A A S A A A C g A A A A E A A A A J 2 C Q b 3 5 a 2 L 4 C U t L V h d B 3 X x Q A A A A y V / T m m R r N J t m j 5 Q F 8 E k E f c Y V 5 a j s Q C / p b p J 4 2 1 b k t f N f + M h A x X Q 7 Q m n + 1 O / s z Z V j d B y y 0 D P s q q i l 3 G 9 7 u R 1 G V 1 M A 2 L 2 R z h 0 E b E U x W R p e L O U U A A A A s 0 t 8 + F S D b W L X B 3 i j y k 6 s C E F a U E U = < / D a t a M a s h u p > 
</file>

<file path=customXml/itemProps1.xml><?xml version="1.0" encoding="utf-8"?>
<ds:datastoreItem xmlns:ds="http://schemas.openxmlformats.org/officeDocument/2006/customXml" ds:itemID="{0F777A16-DC0C-4F71-8ACB-417FF0C7B1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Arkusz1</vt:lpstr>
      <vt:lpstr>Arkusz3</vt:lpstr>
      <vt:lpstr>Arkusz4</vt:lpstr>
      <vt:lpstr>Arkusz5</vt:lpstr>
      <vt:lpstr>Arkusz6</vt:lpstr>
      <vt:lpstr>Arkusz7</vt:lpstr>
      <vt:lpstr>Arkusz8</vt:lpstr>
      <vt:lpstr>data</vt:lpstr>
      <vt:lpstr>Arkusz12</vt:lpstr>
      <vt:lpstr>Arkusz11</vt:lpstr>
      <vt:lpstr>medical-data (2)</vt:lpstr>
      <vt:lpstr>Arkusz10</vt:lpstr>
      <vt:lpstr>medical-data</vt:lpstr>
      <vt:lpstr>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RisSetupInstall</cp:lastModifiedBy>
  <dcterms:modified xsi:type="dcterms:W3CDTF">2024-04-12T13:14:34Z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