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NREL\PVTesBattery\New code\"/>
    </mc:Choice>
  </mc:AlternateContent>
  <xr:revisionPtr revIDLastSave="0" documentId="13_ncr:1_{FA60B29D-332B-4046-AAB5-2A9CE5C9A600}" xr6:coauthVersionLast="43" xr6:coauthVersionMax="43" xr10:uidLastSave="{00000000-0000-0000-0000-000000000000}"/>
  <bookViews>
    <workbookView xWindow="3120" yWindow="3120" windowWidth="21600" windowHeight="11385" xr2:uid="{058D1A83-AC5B-4028-8283-EEC5B8824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B30" i="1"/>
  <c r="B29" i="1"/>
  <c r="B27" i="1"/>
  <c r="B25" i="1"/>
  <c r="B24" i="1"/>
  <c r="B23" i="1"/>
  <c r="B22" i="1"/>
  <c r="B20" i="1"/>
  <c r="B21" i="1"/>
  <c r="B6" i="1"/>
</calcChain>
</file>

<file path=xl/sharedStrings.xml><?xml version="1.0" encoding="utf-8"?>
<sst xmlns="http://schemas.openxmlformats.org/spreadsheetml/2006/main" count="43" uniqueCount="43">
  <si>
    <t>nStates</t>
  </si>
  <si>
    <t>nStart</t>
  </si>
  <si>
    <t>etaPV_rated</t>
  </si>
  <si>
    <t>costPV</t>
  </si>
  <si>
    <t>capPV</t>
  </si>
  <si>
    <t>areaPV</t>
  </si>
  <si>
    <t>Gsc</t>
  </si>
  <si>
    <t>gamma</t>
  </si>
  <si>
    <t>betaT</t>
  </si>
  <si>
    <t>NOCT</t>
  </si>
  <si>
    <t>Tref</t>
  </si>
  <si>
    <t>etaMPP</t>
  </si>
  <si>
    <t>etaDust</t>
  </si>
  <si>
    <t>etaDC</t>
  </si>
  <si>
    <t>etaI</t>
  </si>
  <si>
    <t>costI</t>
  </si>
  <si>
    <t>costIreplace</t>
  </si>
  <si>
    <t>replaceIyr</t>
  </si>
  <si>
    <t>costITot</t>
  </si>
  <si>
    <t>costBOS</t>
  </si>
  <si>
    <t>costInstall</t>
  </si>
  <si>
    <t>costPermit</t>
  </si>
  <si>
    <t>costPVTot</t>
  </si>
  <si>
    <t>costPVinstpW</t>
  </si>
  <si>
    <t>nomCapBat</t>
  </si>
  <si>
    <t>dod</t>
  </si>
  <si>
    <t>etaStor</t>
  </si>
  <si>
    <t>capStorRated</t>
  </si>
  <si>
    <t>deltaCcal</t>
  </si>
  <si>
    <t>costBat</t>
  </si>
  <si>
    <t>costBatreplace</t>
  </si>
  <si>
    <t>replaceBatYr</t>
  </si>
  <si>
    <t>chargeMin</t>
  </si>
  <si>
    <t>nEc</t>
  </si>
  <si>
    <t>m</t>
  </si>
  <si>
    <t>ITC</t>
  </si>
  <si>
    <t>dp</t>
  </si>
  <si>
    <t>tProp</t>
  </si>
  <si>
    <t>mS</t>
  </si>
  <si>
    <t>d</t>
  </si>
  <si>
    <t>tBar</t>
  </si>
  <si>
    <t>r</t>
  </si>
  <si>
    <t>etaD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</si>
</sst>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22BD-D54E-4699-BBDA-74058C046735}">
  <dimension ref="A1:B43"/>
  <sheetViews>
    <sheetView tabSelected="1" workbookViewId="0">
      <selection activeCell="B9" sqref="B9"/>
    </sheetView>
  </sheetViews>
  <sheetFormatPr defaultRowHeight="15" x14ac:dyDescent="0.25"/>
  <cols>
    <col min="1" max="1" width="13.42578125" customWidth="1"/>
    <col min="2" max="2" width="11" bestFit="1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0.15340000000000001</v>
      </c>
    </row>
    <row r="4" spans="1:2" x14ac:dyDescent="0.25">
      <c r="A4" t="s">
        <v>3</v>
      </c>
      <c r="B4">
        <v>500</v>
      </c>
    </row>
    <row r="5" spans="1:2" x14ac:dyDescent="0.25">
      <c r="A5" t="s">
        <v>4</v>
      </c>
      <c r="B5">
        <v>5</v>
      </c>
    </row>
    <row r="6" spans="1:2" x14ac:dyDescent="0.25">
      <c r="A6" t="s">
        <v>5</v>
      </c>
      <c r="B6">
        <f>B4/B5</f>
        <v>100</v>
      </c>
    </row>
    <row r="7" spans="1:2" x14ac:dyDescent="0.25">
      <c r="A7" t="s">
        <v>6</v>
      </c>
      <c r="B7">
        <v>1367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4.5700000000000003E-3</v>
      </c>
    </row>
    <row r="10" spans="1:2" x14ac:dyDescent="0.25">
      <c r="A10" t="s">
        <v>9</v>
      </c>
      <c r="B10">
        <v>46.6</v>
      </c>
    </row>
    <row r="11" spans="1:2" x14ac:dyDescent="0.25">
      <c r="A11" t="s">
        <v>10</v>
      </c>
      <c r="B11">
        <v>25</v>
      </c>
    </row>
    <row r="12" spans="1:2" x14ac:dyDescent="0.25">
      <c r="A12" t="s">
        <v>11</v>
      </c>
      <c r="B12">
        <v>0.95</v>
      </c>
    </row>
    <row r="13" spans="1:2" x14ac:dyDescent="0.25">
      <c r="A13" t="s">
        <v>12</v>
      </c>
      <c r="B13">
        <v>0.98</v>
      </c>
    </row>
    <row r="14" spans="1:2" x14ac:dyDescent="0.25">
      <c r="A14" t="s">
        <v>13</v>
      </c>
      <c r="B14">
        <v>0.98</v>
      </c>
    </row>
    <row r="15" spans="1:2" x14ac:dyDescent="0.25">
      <c r="A15" t="s">
        <v>42</v>
      </c>
      <c r="B15">
        <v>8.0000000000000002E-3</v>
      </c>
    </row>
    <row r="16" spans="1:2" x14ac:dyDescent="0.25">
      <c r="A16" t="s">
        <v>14</v>
      </c>
      <c r="B16">
        <v>0.95599999999999996</v>
      </c>
    </row>
    <row r="17" spans="1:2" x14ac:dyDescent="0.25">
      <c r="A17" t="s">
        <v>15</v>
      </c>
      <c r="B17">
        <v>160</v>
      </c>
    </row>
    <row r="18" spans="1:2" x14ac:dyDescent="0.25">
      <c r="A18" t="s">
        <v>16</v>
      </c>
      <c r="B18">
        <v>120</v>
      </c>
    </row>
    <row r="19" spans="1:2" x14ac:dyDescent="0.25">
      <c r="A19" t="s">
        <v>17</v>
      </c>
      <c r="B19">
        <v>15</v>
      </c>
    </row>
    <row r="20" spans="1:2" x14ac:dyDescent="0.25">
      <c r="A20" t="s">
        <v>18</v>
      </c>
      <c r="B20">
        <f>B17*B5</f>
        <v>800</v>
      </c>
    </row>
    <row r="21" spans="1:2" x14ac:dyDescent="0.25">
      <c r="A21" t="s">
        <v>19</v>
      </c>
      <c r="B21">
        <f>500*B5</f>
        <v>2500</v>
      </c>
    </row>
    <row r="22" spans="1:2" x14ac:dyDescent="0.25">
      <c r="A22" t="s">
        <v>20</v>
      </c>
      <c r="B22">
        <f>(100+350+350+700)*B5</f>
        <v>7500</v>
      </c>
    </row>
    <row r="23" spans="1:2" x14ac:dyDescent="0.25">
      <c r="A23" t="s">
        <v>21</v>
      </c>
      <c r="B23">
        <f>100*B5</f>
        <v>500</v>
      </c>
    </row>
    <row r="24" spans="1:2" x14ac:dyDescent="0.25">
      <c r="A24" t="s">
        <v>22</v>
      </c>
      <c r="B24">
        <f>(B4*B5)+B20+B21+B22+B23</f>
        <v>13800</v>
      </c>
    </row>
    <row r="25" spans="1:2" x14ac:dyDescent="0.25">
      <c r="A25" t="s">
        <v>23</v>
      </c>
      <c r="B25">
        <f>B24/B5/1000</f>
        <v>2.76</v>
      </c>
    </row>
    <row r="26" spans="1:2" x14ac:dyDescent="0.25">
      <c r="A26" t="s">
        <v>24</v>
      </c>
      <c r="B26">
        <v>7</v>
      </c>
    </row>
    <row r="27" spans="1:2" x14ac:dyDescent="0.25">
      <c r="A27" t="s">
        <v>25</v>
      </c>
      <c r="B27">
        <f>6.75/7</f>
        <v>0.9642857142857143</v>
      </c>
    </row>
    <row r="28" spans="1:2" x14ac:dyDescent="0.25">
      <c r="A28" t="s">
        <v>26</v>
      </c>
      <c r="B28">
        <v>0.9</v>
      </c>
    </row>
    <row r="29" spans="1:2" x14ac:dyDescent="0.25">
      <c r="A29" t="s">
        <v>27</v>
      </c>
      <c r="B29">
        <f>B26*B27</f>
        <v>6.75</v>
      </c>
    </row>
    <row r="30" spans="1:2" x14ac:dyDescent="0.25">
      <c r="A30" t="s">
        <v>28</v>
      </c>
      <c r="B30">
        <f>0.2*B29/(15*365*24)</f>
        <v>1.0273972602739726E-5</v>
      </c>
    </row>
    <row r="31" spans="1:2" x14ac:dyDescent="0.25">
      <c r="A31" t="s">
        <v>29</v>
      </c>
      <c r="B31">
        <v>392.86</v>
      </c>
    </row>
    <row r="32" spans="1:2" x14ac:dyDescent="0.25">
      <c r="A32" t="s">
        <v>30</v>
      </c>
      <c r="B32">
        <f>B31/2</f>
        <v>196.43</v>
      </c>
    </row>
    <row r="33" spans="1:2" x14ac:dyDescent="0.25">
      <c r="A33" t="s">
        <v>31</v>
      </c>
      <c r="B33">
        <v>15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30</v>
      </c>
    </row>
    <row r="36" spans="1:2" x14ac:dyDescent="0.25">
      <c r="A36" t="s">
        <v>34</v>
      </c>
      <c r="B36">
        <v>0.04</v>
      </c>
    </row>
    <row r="37" spans="1:2" x14ac:dyDescent="0.25">
      <c r="A37" t="s">
        <v>35</v>
      </c>
      <c r="B37">
        <v>0.3</v>
      </c>
    </row>
    <row r="38" spans="1:2" x14ac:dyDescent="0.25">
      <c r="A38" t="s">
        <v>36</v>
      </c>
      <c r="B38">
        <v>0.2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0.01</v>
      </c>
    </row>
    <row r="41" spans="1:2" x14ac:dyDescent="0.25">
      <c r="A41" t="s">
        <v>39</v>
      </c>
      <c r="B41">
        <v>0.06</v>
      </c>
    </row>
    <row r="42" spans="1:2" x14ac:dyDescent="0.25">
      <c r="A42" t="s">
        <v>40</v>
      </c>
      <c r="B42">
        <v>0.25</v>
      </c>
    </row>
    <row r="43" spans="1:2" x14ac:dyDescent="0.25">
      <c r="A43" t="s">
        <v>41</v>
      </c>
      <c r="B43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Quintana, Dominic</dc:creator>
  <cp:lastModifiedBy>Quintana, Dominic</cp:lastModifiedBy>
  <dcterms:created xsi:type="dcterms:W3CDTF">2019-05-30T21:04:40Z</dcterms:created>
  <dcterms:modified xsi:type="dcterms:W3CDTF">2019-05-30T22:32:57Z</dcterms:modified>
</cp:coreProperties>
</file>