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zlf\OneDrive - UNICAN\PROJECTS_RESEARCH\COLABORACIONES\MATESCO_DOMINGO_ANA\"/>
    </mc:Choice>
  </mc:AlternateContent>
  <xr:revisionPtr revIDLastSave="0" documentId="13_ncr:1_{22AFE50C-7A5C-4635-9B84-12B210D070C0}" xr6:coauthVersionLast="36" xr6:coauthVersionMax="36" xr10:uidLastSave="{00000000-0000-0000-0000-000000000000}"/>
  <bookViews>
    <workbookView xWindow="0" yWindow="0" windowWidth="21570" windowHeight="9330" activeTab="2" xr2:uid="{E1DE37AA-A4B7-4760-A3D6-432A9631493B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P11" i="1"/>
  <c r="E15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S30" i="2"/>
  <c r="C5" i="1"/>
  <c r="B16" i="1"/>
  <c r="C16" i="1" s="1"/>
  <c r="E16" i="1" s="1"/>
  <c r="B18" i="1"/>
  <c r="C18" i="1" s="1"/>
  <c r="B20" i="1"/>
  <c r="C20" i="1" s="1"/>
  <c r="K20" i="1" s="1"/>
  <c r="C9" i="1"/>
  <c r="C7" i="1"/>
  <c r="K16" i="1" l="1"/>
  <c r="J16" i="1"/>
  <c r="L16" i="1"/>
  <c r="I16" i="1"/>
  <c r="H16" i="1"/>
  <c r="O16" i="1"/>
  <c r="G16" i="1"/>
  <c r="N16" i="1"/>
  <c r="F16" i="1"/>
  <c r="M16" i="1"/>
  <c r="K18" i="1"/>
  <c r="N18" i="1"/>
  <c r="I18" i="1"/>
  <c r="L18" i="1"/>
  <c r="O18" i="1"/>
  <c r="J18" i="1"/>
  <c r="E18" i="1"/>
  <c r="M18" i="1"/>
  <c r="F18" i="1"/>
  <c r="G18" i="1"/>
  <c r="H18" i="1"/>
  <c r="J20" i="1"/>
  <c r="I20" i="1"/>
  <c r="O20" i="1"/>
  <c r="H20" i="1"/>
  <c r="L20" i="1"/>
  <c r="G20" i="1"/>
  <c r="N20" i="1"/>
  <c r="F20" i="1"/>
  <c r="M20" i="1"/>
  <c r="E20" i="1"/>
  <c r="C4" i="1"/>
  <c r="B22" i="1" l="1"/>
  <c r="C22" i="1" s="1"/>
  <c r="E22" i="1" s="1"/>
  <c r="B21" i="1"/>
  <c r="C21" i="1" s="1"/>
  <c r="E21" i="1" s="1"/>
  <c r="B19" i="1"/>
  <c r="C19" i="1" s="1"/>
  <c r="E19" i="1" s="1"/>
  <c r="B17" i="1"/>
  <c r="C17" i="1" s="1"/>
  <c r="E17" i="1" s="1"/>
  <c r="B15" i="1"/>
  <c r="C15" i="1" s="1"/>
  <c r="F15" i="1" s="1"/>
  <c r="C6" i="1"/>
  <c r="C8" i="1"/>
  <c r="C10" i="1"/>
  <c r="C11" i="1"/>
  <c r="I31" i="2"/>
  <c r="J31" i="2"/>
  <c r="K31" i="2"/>
  <c r="L31" i="2"/>
  <c r="M31" i="2"/>
  <c r="N31" i="2"/>
  <c r="O31" i="2"/>
  <c r="P31" i="2"/>
  <c r="Q31" i="2"/>
  <c r="R31" i="2"/>
  <c r="S31" i="2"/>
  <c r="H31" i="2"/>
  <c r="P20" i="1" l="1"/>
  <c r="P16" i="1"/>
  <c r="P18" i="1"/>
  <c r="M15" i="1"/>
  <c r="I15" i="1"/>
  <c r="P22" i="1"/>
  <c r="L22" i="1"/>
  <c r="H22" i="1"/>
  <c r="P21" i="1"/>
  <c r="L21" i="1"/>
  <c r="H21" i="1"/>
  <c r="P19" i="1"/>
  <c r="L19" i="1"/>
  <c r="H19" i="1"/>
  <c r="P17" i="1"/>
  <c r="L17" i="1"/>
  <c r="H17" i="1"/>
  <c r="P15" i="1"/>
  <c r="L15" i="1"/>
  <c r="H15" i="1"/>
  <c r="O22" i="1"/>
  <c r="K22" i="1"/>
  <c r="G22" i="1"/>
  <c r="O21" i="1"/>
  <c r="K21" i="1"/>
  <c r="G21" i="1"/>
  <c r="O19" i="1"/>
  <c r="K19" i="1"/>
  <c r="G19" i="1"/>
  <c r="O17" i="1"/>
  <c r="K17" i="1"/>
  <c r="G17" i="1"/>
  <c r="O15" i="1"/>
  <c r="G15" i="1"/>
  <c r="N22" i="1"/>
  <c r="J22" i="1"/>
  <c r="F22" i="1"/>
  <c r="N21" i="1"/>
  <c r="J21" i="1"/>
  <c r="F21" i="1"/>
  <c r="N19" i="1"/>
  <c r="J19" i="1"/>
  <c r="F19" i="1"/>
  <c r="N17" i="1"/>
  <c r="J17" i="1"/>
  <c r="F17" i="1"/>
  <c r="N15" i="1"/>
  <c r="J15" i="1"/>
  <c r="M22" i="1"/>
  <c r="I22" i="1"/>
  <c r="M21" i="1"/>
  <c r="I21" i="1"/>
  <c r="M19" i="1"/>
  <c r="I19" i="1"/>
  <c r="M17" i="1"/>
  <c r="I17" i="1"/>
  <c r="N5" i="2" l="1"/>
  <c r="O5" i="2"/>
  <c r="P5" i="2"/>
  <c r="Q5" i="2"/>
  <c r="R5" i="2"/>
  <c r="S5" i="2"/>
  <c r="N6" i="2"/>
  <c r="O6" i="2"/>
  <c r="P6" i="2"/>
  <c r="Q6" i="2"/>
  <c r="R6" i="2"/>
  <c r="S6" i="2"/>
  <c r="N7" i="2"/>
  <c r="O7" i="2"/>
  <c r="P7" i="2"/>
  <c r="Q7" i="2"/>
  <c r="R7" i="2"/>
  <c r="S7" i="2"/>
  <c r="N8" i="2"/>
  <c r="O8" i="2"/>
  <c r="P8" i="2"/>
  <c r="Q8" i="2"/>
  <c r="R8" i="2"/>
  <c r="S8" i="2"/>
  <c r="N9" i="2"/>
  <c r="O9" i="2"/>
  <c r="P9" i="2"/>
  <c r="Q9" i="2"/>
  <c r="R9" i="2"/>
  <c r="S9" i="2"/>
  <c r="N10" i="2"/>
  <c r="O10" i="2"/>
  <c r="P10" i="2"/>
  <c r="Q10" i="2"/>
  <c r="R10" i="2"/>
  <c r="S10" i="2"/>
  <c r="N11" i="2"/>
  <c r="O11" i="2"/>
  <c r="P11" i="2"/>
  <c r="Q11" i="2"/>
  <c r="R11" i="2"/>
  <c r="S11" i="2"/>
  <c r="N12" i="2"/>
  <c r="O12" i="2"/>
  <c r="P12" i="2"/>
  <c r="Q12" i="2"/>
  <c r="R12" i="2"/>
  <c r="S12" i="2"/>
  <c r="N13" i="2"/>
  <c r="O13" i="2"/>
  <c r="P13" i="2"/>
  <c r="Q13" i="2"/>
  <c r="R13" i="2"/>
  <c r="S13" i="2"/>
  <c r="N14" i="2"/>
  <c r="O14" i="2"/>
  <c r="P14" i="2"/>
  <c r="Q14" i="2"/>
  <c r="R14" i="2"/>
  <c r="S14" i="2"/>
  <c r="N15" i="2"/>
  <c r="O15" i="2"/>
  <c r="P15" i="2"/>
  <c r="Q15" i="2"/>
  <c r="R15" i="2"/>
  <c r="S15" i="2"/>
  <c r="N16" i="2"/>
  <c r="O16" i="2"/>
  <c r="P16" i="2"/>
  <c r="Q16" i="2"/>
  <c r="R16" i="2"/>
  <c r="S16" i="2"/>
  <c r="N17" i="2"/>
  <c r="O17" i="2"/>
  <c r="P17" i="2"/>
  <c r="Q17" i="2"/>
  <c r="R17" i="2"/>
  <c r="S17" i="2"/>
  <c r="N18" i="2"/>
  <c r="O18" i="2"/>
  <c r="P18" i="2"/>
  <c r="Q18" i="2"/>
  <c r="R18" i="2"/>
  <c r="S18" i="2"/>
  <c r="N19" i="2"/>
  <c r="O19" i="2"/>
  <c r="P19" i="2"/>
  <c r="Q19" i="2"/>
  <c r="R19" i="2"/>
  <c r="S19" i="2"/>
  <c r="N20" i="2"/>
  <c r="O20" i="2"/>
  <c r="P20" i="2"/>
  <c r="Q20" i="2"/>
  <c r="R20" i="2"/>
  <c r="S20" i="2"/>
  <c r="N21" i="2"/>
  <c r="O21" i="2"/>
  <c r="P21" i="2"/>
  <c r="Q21" i="2"/>
  <c r="R21" i="2"/>
  <c r="S21" i="2"/>
  <c r="N22" i="2"/>
  <c r="O22" i="2"/>
  <c r="P22" i="2"/>
  <c r="Q22" i="2"/>
  <c r="R22" i="2"/>
  <c r="S22" i="2"/>
  <c r="N23" i="2"/>
  <c r="O23" i="2"/>
  <c r="P23" i="2"/>
  <c r="Q23" i="2"/>
  <c r="R23" i="2"/>
  <c r="S23" i="2"/>
  <c r="N24" i="2"/>
  <c r="O24" i="2"/>
  <c r="P24" i="2"/>
  <c r="Q24" i="2"/>
  <c r="R24" i="2"/>
  <c r="S24" i="2"/>
  <c r="N25" i="2"/>
  <c r="O25" i="2"/>
  <c r="P25" i="2"/>
  <c r="Q25" i="2"/>
  <c r="R25" i="2"/>
  <c r="S25" i="2"/>
  <c r="N26" i="2"/>
  <c r="O26" i="2"/>
  <c r="P26" i="2"/>
  <c r="Q26" i="2"/>
  <c r="R26" i="2"/>
  <c r="S26" i="2"/>
  <c r="N27" i="2"/>
  <c r="O27" i="2"/>
  <c r="P27" i="2"/>
  <c r="Q27" i="2"/>
  <c r="R27" i="2"/>
  <c r="S27" i="2"/>
  <c r="N28" i="2"/>
  <c r="O28" i="2"/>
  <c r="P28" i="2"/>
  <c r="Q28" i="2"/>
  <c r="R28" i="2"/>
  <c r="S28" i="2"/>
  <c r="N29" i="2"/>
  <c r="O29" i="2"/>
  <c r="P29" i="2"/>
  <c r="Q29" i="2"/>
  <c r="R29" i="2"/>
  <c r="S29" i="2"/>
  <c r="N30" i="2"/>
  <c r="O30" i="2"/>
  <c r="P30" i="2"/>
  <c r="Q30" i="2"/>
  <c r="R30" i="2"/>
  <c r="O4" i="2"/>
  <c r="P4" i="2"/>
  <c r="Q4" i="2"/>
  <c r="R4" i="2"/>
  <c r="S4" i="2"/>
  <c r="N4" i="2"/>
  <c r="M30" i="2"/>
  <c r="L30" i="2"/>
  <c r="K30" i="2"/>
  <c r="J30" i="2"/>
  <c r="I30" i="2"/>
  <c r="H30" i="2"/>
  <c r="M29" i="2"/>
  <c r="L29" i="2"/>
  <c r="K29" i="2"/>
  <c r="J29" i="2"/>
  <c r="I29" i="2"/>
  <c r="H29" i="2"/>
  <c r="M28" i="2"/>
  <c r="L28" i="2"/>
  <c r="K28" i="2"/>
  <c r="J28" i="2"/>
  <c r="I28" i="2"/>
  <c r="H28" i="2"/>
  <c r="M27" i="2"/>
  <c r="L27" i="2"/>
  <c r="K27" i="2"/>
  <c r="J27" i="2"/>
  <c r="I27" i="2"/>
  <c r="H27" i="2"/>
  <c r="M26" i="2"/>
  <c r="L26" i="2"/>
  <c r="K26" i="2"/>
  <c r="J26" i="2"/>
  <c r="I26" i="2"/>
  <c r="H26" i="2"/>
  <c r="M25" i="2"/>
  <c r="L25" i="2"/>
  <c r="K25" i="2"/>
  <c r="J25" i="2"/>
  <c r="I25" i="2"/>
  <c r="H25" i="2"/>
  <c r="M24" i="2"/>
  <c r="L24" i="2"/>
  <c r="K24" i="2"/>
  <c r="J24" i="2"/>
  <c r="I24" i="2"/>
  <c r="H24" i="2"/>
  <c r="M23" i="2"/>
  <c r="L23" i="2"/>
  <c r="K23" i="2"/>
  <c r="J23" i="2"/>
  <c r="I23" i="2"/>
  <c r="H23" i="2"/>
  <c r="M22" i="2"/>
  <c r="L22" i="2"/>
  <c r="K22" i="2"/>
  <c r="J22" i="2"/>
  <c r="I22" i="2"/>
  <c r="H22" i="2"/>
  <c r="M21" i="2"/>
  <c r="L21" i="2"/>
  <c r="K21" i="2"/>
  <c r="J21" i="2"/>
  <c r="I21" i="2"/>
  <c r="H21" i="2"/>
  <c r="M20" i="2"/>
  <c r="L20" i="2"/>
  <c r="K20" i="2"/>
  <c r="J20" i="2"/>
  <c r="I20" i="2"/>
  <c r="H20" i="2"/>
  <c r="M19" i="2"/>
  <c r="L19" i="2"/>
  <c r="K19" i="2"/>
  <c r="J19" i="2"/>
  <c r="I19" i="2"/>
  <c r="H19" i="2"/>
  <c r="M18" i="2"/>
  <c r="L18" i="2"/>
  <c r="K18" i="2"/>
  <c r="J18" i="2"/>
  <c r="I18" i="2"/>
  <c r="H18" i="2"/>
  <c r="M17" i="2"/>
  <c r="L17" i="2"/>
  <c r="K17" i="2"/>
  <c r="J17" i="2"/>
  <c r="I17" i="2"/>
  <c r="H17" i="2"/>
  <c r="M16" i="2"/>
  <c r="L16" i="2"/>
  <c r="K16" i="2"/>
  <c r="J16" i="2"/>
  <c r="I16" i="2"/>
  <c r="H16" i="2"/>
  <c r="M15" i="2"/>
  <c r="L15" i="2"/>
  <c r="K15" i="2"/>
  <c r="J15" i="2"/>
  <c r="I15" i="2"/>
  <c r="H15" i="2"/>
  <c r="M14" i="2"/>
  <c r="L14" i="2"/>
  <c r="K14" i="2"/>
  <c r="J14" i="2"/>
  <c r="I14" i="2"/>
  <c r="H14" i="2"/>
  <c r="M13" i="2"/>
  <c r="L13" i="2"/>
  <c r="K13" i="2"/>
  <c r="J13" i="2"/>
  <c r="I13" i="2"/>
  <c r="H13" i="2"/>
  <c r="M12" i="2"/>
  <c r="L12" i="2"/>
  <c r="K12" i="2"/>
  <c r="J12" i="2"/>
  <c r="I12" i="2"/>
  <c r="H12" i="2"/>
  <c r="M11" i="2"/>
  <c r="L11" i="2"/>
  <c r="K11" i="2"/>
  <c r="J11" i="2"/>
  <c r="I11" i="2"/>
  <c r="H11" i="2"/>
  <c r="M10" i="2"/>
  <c r="L10" i="2"/>
  <c r="K10" i="2"/>
  <c r="J10" i="2"/>
  <c r="I10" i="2"/>
  <c r="H10" i="2"/>
  <c r="M9" i="2"/>
  <c r="L9" i="2"/>
  <c r="K9" i="2"/>
  <c r="J9" i="2"/>
  <c r="I9" i="2"/>
  <c r="H9" i="2"/>
  <c r="M8" i="2"/>
  <c r="L8" i="2"/>
  <c r="K8" i="2"/>
  <c r="J8" i="2"/>
  <c r="I8" i="2"/>
  <c r="H8" i="2"/>
  <c r="M7" i="2"/>
  <c r="L7" i="2"/>
  <c r="K7" i="2"/>
  <c r="J7" i="2"/>
  <c r="I7" i="2"/>
  <c r="H7" i="2"/>
  <c r="M6" i="2"/>
  <c r="L6" i="2"/>
  <c r="K6" i="2"/>
  <c r="J6" i="2"/>
  <c r="I6" i="2"/>
  <c r="H6" i="2"/>
  <c r="M5" i="2"/>
  <c r="L5" i="2"/>
  <c r="K5" i="2"/>
  <c r="J5" i="2"/>
  <c r="I5" i="2"/>
  <c r="H5" i="2"/>
  <c r="M4" i="2"/>
  <c r="L4" i="2"/>
  <c r="K4" i="2"/>
  <c r="J4" i="2"/>
  <c r="I4" i="2"/>
  <c r="H4" i="2"/>
</calcChain>
</file>

<file path=xl/sharedStrings.xml><?xml version="1.0" encoding="utf-8"?>
<sst xmlns="http://schemas.openxmlformats.org/spreadsheetml/2006/main" count="63" uniqueCount="30">
  <si>
    <t>Intra-PHY</t>
  </si>
  <si>
    <t>C-RAN</t>
  </si>
  <si>
    <t>Computational Complexity (GOPS) (macro 20 MHz)</t>
  </si>
  <si>
    <t>Number of PRBs</t>
  </si>
  <si>
    <t>Bits per slot</t>
  </si>
  <si>
    <t>Packets per second</t>
  </si>
  <si>
    <t>ITBS</t>
  </si>
  <si>
    <t>6PRBs</t>
  </si>
  <si>
    <t>15 PRBs</t>
  </si>
  <si>
    <t>25 PRBs</t>
  </si>
  <si>
    <t>50 PRBs</t>
  </si>
  <si>
    <t>75 PRBs</t>
  </si>
  <si>
    <t>100 PRBs</t>
  </si>
  <si>
    <t>Ratio relative to C-RAN</t>
  </si>
  <si>
    <t>Intra-RLC</t>
  </si>
  <si>
    <t>RLC/MAC</t>
  </si>
  <si>
    <t>PDCP/RLC</t>
  </si>
  <si>
    <t>RRC/PDCP</t>
  </si>
  <si>
    <t>Intra-MAC</t>
  </si>
  <si>
    <t>MAC/PHY</t>
  </si>
  <si>
    <t>Mbps</t>
  </si>
  <si>
    <t>Traffic rate (Mbps)</t>
  </si>
  <si>
    <t>Traffic rate (pkt/s) Packet size = 1500B</t>
  </si>
  <si>
    <t>CU Cluster</t>
  </si>
  <si>
    <t>Cap (GOPS)</t>
  </si>
  <si>
    <t>DU</t>
  </si>
  <si>
    <t>Total</t>
  </si>
  <si>
    <t>Scenario 1: fijamos CU y hacemos barrido en DU</t>
  </si>
  <si>
    <t xml:space="preserve">Scenario 2: varios DU </t>
  </si>
  <si>
    <t>Latency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</si>
</sst>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1" fontId="0" fillId="0" borderId="0" xfId="0" applyNumberFormat="1"/>
    <xf numFmtId="1" fontId="0" fillId="0" borderId="0" xfId="0" applyNumberFormat="1" applyFill="1"/>
    <xf numFmtId="0" fontId="0" fillId="0" borderId="0" xfId="0" applyFill="1"/>
    <xf numFmtId="0" fontId="1" fillId="5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0" fillId="6" borderId="2" xfId="0" applyFill="1" applyBorder="1"/>
    <xf numFmtId="2" fontId="0" fillId="6" borderId="4" xfId="0" applyNumberFormat="1" applyFill="1" applyBorder="1" applyAlignment="1">
      <alignment wrapText="1"/>
    </xf>
    <xf numFmtId="0" fontId="0" fillId="6" borderId="5" xfId="0" applyFill="1" applyBorder="1"/>
    <xf numFmtId="2" fontId="0" fillId="6" borderId="6" xfId="0" applyNumberFormat="1" applyFill="1" applyBorder="1" applyAlignment="1">
      <alignment wrapText="1"/>
    </xf>
    <xf numFmtId="0" fontId="0" fillId="6" borderId="7" xfId="0" applyFill="1" applyBorder="1"/>
    <xf numFmtId="2" fontId="0" fillId="6" borderId="9" xfId="0" applyNumberFormat="1" applyFill="1" applyBorder="1" applyAlignment="1">
      <alignment wrapText="1"/>
    </xf>
    <xf numFmtId="2" fontId="0" fillId="7" borderId="0" xfId="0" applyNumberFormat="1" applyFill="1" applyBorder="1" applyAlignment="1">
      <alignment horizontal="center" wrapText="1"/>
    </xf>
    <xf numFmtId="2" fontId="0" fillId="7" borderId="8" xfId="0" applyNumberFormat="1" applyFill="1" applyBorder="1" applyAlignment="1">
      <alignment horizontal="center" wrapText="1"/>
    </xf>
    <xf numFmtId="2" fontId="0" fillId="8" borderId="2" xfId="0" applyNumberFormat="1" applyFill="1" applyBorder="1" applyAlignment="1">
      <alignment horizontal="center" wrapText="1"/>
    </xf>
    <xf numFmtId="2" fontId="0" fillId="8" borderId="3" xfId="0" applyNumberFormat="1" applyFill="1" applyBorder="1" applyAlignment="1">
      <alignment horizontal="center" wrapText="1"/>
    </xf>
    <xf numFmtId="2" fontId="0" fillId="8" borderId="4" xfId="0" applyNumberFormat="1" applyFill="1" applyBorder="1" applyAlignment="1">
      <alignment horizontal="center" wrapText="1"/>
    </xf>
    <xf numFmtId="2" fontId="0" fillId="8" borderId="5" xfId="0" applyNumberFormat="1" applyFill="1" applyBorder="1" applyAlignment="1">
      <alignment horizontal="center" wrapText="1"/>
    </xf>
    <xf numFmtId="2" fontId="0" fillId="8" borderId="0" xfId="0" applyNumberFormat="1" applyFill="1" applyBorder="1" applyAlignment="1">
      <alignment horizontal="center" wrapText="1"/>
    </xf>
    <xf numFmtId="2" fontId="0" fillId="8" borderId="6" xfId="0" applyNumberFormat="1" applyFill="1" applyBorder="1" applyAlignment="1">
      <alignment horizontal="center" wrapText="1"/>
    </xf>
    <xf numFmtId="2" fontId="0" fillId="8" borderId="7" xfId="0" applyNumberFormat="1" applyFill="1" applyBorder="1" applyAlignment="1">
      <alignment horizontal="center" wrapText="1"/>
    </xf>
    <xf numFmtId="2" fontId="0" fillId="8" borderId="8" xfId="0" applyNumberFormat="1" applyFill="1" applyBorder="1" applyAlignment="1">
      <alignment horizontal="center" wrapText="1"/>
    </xf>
    <xf numFmtId="2" fontId="0" fillId="8" borderId="9" xfId="0" applyNumberFormat="1" applyFill="1" applyBorder="1" applyAlignment="1">
      <alignment horizontal="center" wrapText="1"/>
    </xf>
    <xf numFmtId="0" fontId="0" fillId="9" borderId="5" xfId="0" applyFill="1" applyBorder="1"/>
    <xf numFmtId="0" fontId="0" fillId="9" borderId="7" xfId="0" applyFill="1" applyBorder="1"/>
    <xf numFmtId="0" fontId="2" fillId="0" borderId="0" xfId="0" applyFont="1" applyFill="1" applyBorder="1"/>
    <xf numFmtId="2" fontId="0" fillId="7" borderId="2" xfId="0" applyNumberFormat="1" applyFill="1" applyBorder="1" applyAlignment="1">
      <alignment horizontal="center" wrapText="1"/>
    </xf>
    <xf numFmtId="2" fontId="0" fillId="7" borderId="3" xfId="0" applyNumberFormat="1" applyFill="1" applyBorder="1" applyAlignment="1">
      <alignment horizontal="center" wrapText="1"/>
    </xf>
    <xf numFmtId="2" fontId="0" fillId="7" borderId="4" xfId="0" applyNumberFormat="1" applyFill="1" applyBorder="1" applyAlignment="1">
      <alignment horizontal="center" wrapText="1"/>
    </xf>
    <xf numFmtId="2" fontId="0" fillId="7" borderId="5" xfId="0" applyNumberFormat="1" applyFill="1" applyBorder="1" applyAlignment="1">
      <alignment horizontal="center" wrapText="1"/>
    </xf>
    <xf numFmtId="2" fontId="0" fillId="7" borderId="6" xfId="0" applyNumberFormat="1" applyFill="1" applyBorder="1" applyAlignment="1">
      <alignment horizontal="center" wrapText="1"/>
    </xf>
    <xf numFmtId="2" fontId="0" fillId="7" borderId="7" xfId="0" applyNumberFormat="1" applyFill="1" applyBorder="1" applyAlignment="1">
      <alignment horizontal="center" wrapText="1"/>
    </xf>
    <xf numFmtId="2" fontId="0" fillId="7" borderId="9" xfId="0" applyNumberFormat="1" applyFill="1" applyBorder="1" applyAlignment="1">
      <alignment horizontal="center" wrapText="1"/>
    </xf>
    <xf numFmtId="0" fontId="0" fillId="0" borderId="0" xfId="0" applyFill="1" applyBorder="1"/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 wrapText="1"/>
    </xf>
    <xf numFmtId="0" fontId="1" fillId="5" borderId="11" xfId="0" applyFont="1" applyFill="1" applyBorder="1" applyAlignment="1">
      <alignment horizontal="center" wrapText="1"/>
    </xf>
    <xf numFmtId="0" fontId="1" fillId="5" borderId="12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10" borderId="3" xfId="0" applyNumberFormat="1" applyFill="1" applyBorder="1" applyAlignment="1">
      <alignment wrapText="1"/>
    </xf>
    <xf numFmtId="2" fontId="0" fillId="10" borderId="0" xfId="0" applyNumberFormat="1" applyFill="1" applyBorder="1" applyAlignment="1">
      <alignment wrapText="1"/>
    </xf>
    <xf numFmtId="2" fontId="0" fillId="10" borderId="8" xfId="0" applyNumberFormat="1" applyFill="1" applyBorder="1" applyAlignment="1">
      <alignment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2D90D-0D6D-4168-B068-F04CB765D89B}">
  <dimension ref="A1:R27"/>
  <sheetViews>
    <sheetView workbookViewId="0">
      <selection activeCell="K3" sqref="K3:P11"/>
    </sheetView>
  </sheetViews>
  <sheetFormatPr baseColWidth="10" defaultRowHeight="15" x14ac:dyDescent="0.25"/>
  <cols>
    <col min="1" max="1" width="15.85546875" customWidth="1"/>
    <col min="2" max="2" width="11.28515625" customWidth="1"/>
    <col min="3" max="4" width="20.5703125" customWidth="1"/>
    <col min="5" max="8" width="13.5703125" customWidth="1"/>
    <col min="9" max="9" width="14.7109375" bestFit="1" customWidth="1"/>
    <col min="10" max="10" width="13.5703125" customWidth="1"/>
    <col min="11" max="11" width="12.7109375" bestFit="1" customWidth="1"/>
    <col min="12" max="15" width="11.5703125" bestFit="1" customWidth="1"/>
    <col min="16" max="16" width="11.5703125" customWidth="1"/>
  </cols>
  <sheetData>
    <row r="1" spans="1:18" ht="15.75" thickBot="1" x14ac:dyDescent="0.3">
      <c r="R1" t="s">
        <v>24</v>
      </c>
    </row>
    <row r="2" spans="1:18" ht="15" customHeight="1" thickBot="1" x14ac:dyDescent="0.3">
      <c r="A2" s="60" t="s">
        <v>2</v>
      </c>
      <c r="B2" s="61"/>
      <c r="C2" s="62"/>
      <c r="D2" s="72" t="s">
        <v>29</v>
      </c>
      <c r="E2" s="54" t="s">
        <v>22</v>
      </c>
      <c r="F2" s="55"/>
      <c r="G2" s="55"/>
      <c r="H2" s="55"/>
      <c r="I2" s="55"/>
      <c r="J2" s="56"/>
      <c r="K2" s="57" t="s">
        <v>21</v>
      </c>
      <c r="L2" s="58"/>
      <c r="M2" s="58"/>
      <c r="N2" s="58"/>
      <c r="O2" s="58"/>
      <c r="P2" s="59"/>
      <c r="Q2" t="s">
        <v>23</v>
      </c>
      <c r="R2">
        <v>20</v>
      </c>
    </row>
    <row r="3" spans="1:18" ht="15.75" customHeight="1" thickBot="1" x14ac:dyDescent="0.3">
      <c r="A3" s="19"/>
      <c r="B3" s="52" t="s">
        <v>13</v>
      </c>
      <c r="C3" s="53"/>
      <c r="D3" s="73"/>
      <c r="E3" s="20" t="s">
        <v>7</v>
      </c>
      <c r="F3" s="20" t="s">
        <v>8</v>
      </c>
      <c r="G3" s="20" t="s">
        <v>9</v>
      </c>
      <c r="H3" s="20" t="s">
        <v>10</v>
      </c>
      <c r="I3" s="20" t="s">
        <v>11</v>
      </c>
      <c r="J3" s="21" t="s">
        <v>12</v>
      </c>
      <c r="K3" s="22" t="s">
        <v>7</v>
      </c>
      <c r="L3" s="22" t="s">
        <v>8</v>
      </c>
      <c r="M3" s="22" t="s">
        <v>9</v>
      </c>
      <c r="N3" s="22" t="s">
        <v>10</v>
      </c>
      <c r="O3" s="22" t="s">
        <v>11</v>
      </c>
      <c r="P3" s="23" t="s">
        <v>12</v>
      </c>
      <c r="Q3" s="43" t="s">
        <v>25</v>
      </c>
      <c r="R3">
        <v>5</v>
      </c>
    </row>
    <row r="4" spans="1:18" x14ac:dyDescent="0.25">
      <c r="A4" s="41" t="s">
        <v>1</v>
      </c>
      <c r="B4" s="24">
        <v>20.9</v>
      </c>
      <c r="C4" s="25">
        <f>$R$2/B4</f>
        <v>0.95693779904306231</v>
      </c>
      <c r="D4" s="69">
        <v>0.25</v>
      </c>
      <c r="E4" s="45">
        <f>Hoja2!H$31*$C4</f>
        <v>639.23444976076564</v>
      </c>
      <c r="F4" s="45">
        <f>Hoja2!I$31*$C4</f>
        <v>1580.8612440191389</v>
      </c>
      <c r="G4" s="45">
        <f>Hoja2!J$31*$C4</f>
        <v>2618.1818181818185</v>
      </c>
      <c r="H4" s="45">
        <f>Hoja2!K$31*$C4</f>
        <v>5240.1913875598093</v>
      </c>
      <c r="I4" s="45">
        <f>Hoja2!L$31*$C4</f>
        <v>7804.7846889952161</v>
      </c>
      <c r="J4" s="46">
        <f>Hoja2!M$31*$C4</f>
        <v>12021.690590111644</v>
      </c>
      <c r="K4" s="32">
        <f>Hoja2!N$31*$C4</f>
        <v>7.6708133971291872</v>
      </c>
      <c r="L4" s="33">
        <f>Hoja2!O$31*$C4</f>
        <v>18.970334928229668</v>
      </c>
      <c r="M4" s="33">
        <f>Hoja2!P$31*$C4</f>
        <v>31.418181818181822</v>
      </c>
      <c r="N4" s="33">
        <f>Hoja2!Q$31*$C4</f>
        <v>62.882296650717713</v>
      </c>
      <c r="O4" s="33">
        <f>Hoja2!R$31*$C4</f>
        <v>93.657416267942594</v>
      </c>
      <c r="P4" s="34">
        <f>Hoja2!S$31*$C4</f>
        <v>144.26028708133973</v>
      </c>
    </row>
    <row r="5" spans="1:18" x14ac:dyDescent="0.25">
      <c r="A5" s="41" t="s">
        <v>0</v>
      </c>
      <c r="B5" s="26">
        <v>16</v>
      </c>
      <c r="C5" s="27">
        <f>$R$2/B5</f>
        <v>1.25</v>
      </c>
      <c r="D5" s="70">
        <v>0.5</v>
      </c>
      <c r="E5" s="30">
        <f>Hoja2!H$31*$C5</f>
        <v>835</v>
      </c>
      <c r="F5" s="30">
        <f>Hoja2!I$31*$C5</f>
        <v>2065</v>
      </c>
      <c r="G5" s="30">
        <f>Hoja2!J$31*$C5</f>
        <v>3420</v>
      </c>
      <c r="H5" s="30">
        <f>Hoja2!K$31*$C5</f>
        <v>6845</v>
      </c>
      <c r="I5" s="30">
        <f>Hoja2!L$31*$C5</f>
        <v>10195</v>
      </c>
      <c r="J5" s="48">
        <f>Hoja2!M$31*$C5</f>
        <v>15703.333333333332</v>
      </c>
      <c r="K5" s="35">
        <f>Hoja2!N$31*$C5</f>
        <v>10.02</v>
      </c>
      <c r="L5" s="36">
        <f>Hoja2!O$31*$C5</f>
        <v>24.78</v>
      </c>
      <c r="M5" s="36">
        <f>Hoja2!P$31*$C5</f>
        <v>41.04</v>
      </c>
      <c r="N5" s="36">
        <f>Hoja2!Q$31*$C5</f>
        <v>82.14</v>
      </c>
      <c r="O5" s="36">
        <f>Hoja2!R$31*$C5</f>
        <v>122.34</v>
      </c>
      <c r="P5" s="37">
        <f>Hoja2!S$31*$C5</f>
        <v>188.44</v>
      </c>
      <c r="Q5" t="s">
        <v>26</v>
      </c>
      <c r="R5">
        <v>21</v>
      </c>
    </row>
    <row r="6" spans="1:18" x14ac:dyDescent="0.25">
      <c r="A6" s="41" t="s">
        <v>19</v>
      </c>
      <c r="B6" s="26">
        <v>10.7</v>
      </c>
      <c r="C6" s="27">
        <f>$R$2/B6</f>
        <v>1.8691588785046731</v>
      </c>
      <c r="D6" s="70">
        <v>2</v>
      </c>
      <c r="E6" s="30">
        <f>Hoja2!H$31*$C6</f>
        <v>1248.5981308411217</v>
      </c>
      <c r="F6" s="30">
        <f>Hoja2!I$31*$C6</f>
        <v>3087.8504672897197</v>
      </c>
      <c r="G6" s="30">
        <f>Hoja2!J$31*$C6</f>
        <v>5114.0186915887853</v>
      </c>
      <c r="H6" s="30">
        <f>Hoja2!K$31*$C6</f>
        <v>10235.514018691591</v>
      </c>
      <c r="I6" s="30">
        <f>Hoja2!L$31*$C6</f>
        <v>15244.859813084115</v>
      </c>
      <c r="J6" s="48">
        <f>Hoja2!M$31*$C6</f>
        <v>23481.619937694704</v>
      </c>
      <c r="K6" s="35">
        <f>Hoja2!N$31*$C6</f>
        <v>14.98317757009346</v>
      </c>
      <c r="L6" s="36">
        <f>Hoja2!O$31*$C6</f>
        <v>37.054205607476639</v>
      </c>
      <c r="M6" s="36">
        <f>Hoja2!P$31*$C6</f>
        <v>61.368224299065432</v>
      </c>
      <c r="N6" s="36">
        <f>Hoja2!Q$31*$C6</f>
        <v>122.82616822429908</v>
      </c>
      <c r="O6" s="36">
        <f>Hoja2!R$31*$C6</f>
        <v>182.93831775700937</v>
      </c>
      <c r="P6" s="37">
        <f>Hoja2!S$31*$C6</f>
        <v>281.77943925233649</v>
      </c>
    </row>
    <row r="7" spans="1:18" x14ac:dyDescent="0.25">
      <c r="A7" s="41" t="s">
        <v>18</v>
      </c>
      <c r="B7" s="26">
        <v>8.6999999999999993</v>
      </c>
      <c r="C7" s="27">
        <f t="shared" ref="C7:C9" si="0">$R$2/B7</f>
        <v>2.298850574712644</v>
      </c>
      <c r="D7" s="70">
        <v>6</v>
      </c>
      <c r="E7" s="30">
        <f>Hoja2!H$31*$C7</f>
        <v>1535.6321839080463</v>
      </c>
      <c r="F7" s="30">
        <f>Hoja2!I$31*$C7</f>
        <v>3797.7011494252879</v>
      </c>
      <c r="G7" s="30">
        <f>Hoja2!J$31*$C7</f>
        <v>6289.6551724137935</v>
      </c>
      <c r="H7" s="30">
        <f>Hoja2!K$31*$C7</f>
        <v>12588.505747126439</v>
      </c>
      <c r="I7" s="30">
        <f>Hoja2!L$31*$C7</f>
        <v>18749.425287356324</v>
      </c>
      <c r="J7" s="48">
        <f>Hoja2!M$31*$C7</f>
        <v>28879.69348659004</v>
      </c>
      <c r="K7" s="35">
        <f>Hoja2!N$31*$C7</f>
        <v>18.427586206896553</v>
      </c>
      <c r="L7" s="36">
        <f>Hoja2!O$31*$C7</f>
        <v>45.572413793103458</v>
      </c>
      <c r="M7" s="36">
        <f>Hoja2!P$31*$C7</f>
        <v>75.475862068965526</v>
      </c>
      <c r="N7" s="36">
        <f>Hoja2!Q$31*$C7</f>
        <v>151.06206896551726</v>
      </c>
      <c r="O7" s="36">
        <f>Hoja2!R$31*$C7</f>
        <v>224.99310344827589</v>
      </c>
      <c r="P7" s="37">
        <f>Hoja2!S$31*$C7</f>
        <v>346.55632183908051</v>
      </c>
    </row>
    <row r="8" spans="1:18" x14ac:dyDescent="0.25">
      <c r="A8" s="41" t="s">
        <v>15</v>
      </c>
      <c r="B8" s="26">
        <v>6.7</v>
      </c>
      <c r="C8" s="27">
        <f>$R$2/B8</f>
        <v>2.9850746268656714</v>
      </c>
      <c r="D8" s="70">
        <v>6</v>
      </c>
      <c r="E8" s="30">
        <f>Hoja2!H$31*$C8</f>
        <v>1994.0298507462685</v>
      </c>
      <c r="F8" s="30">
        <f>Hoja2!I$31*$C8</f>
        <v>4931.3432835820895</v>
      </c>
      <c r="G8" s="30">
        <f>Hoja2!J$31*$C8</f>
        <v>8167.1641791044767</v>
      </c>
      <c r="H8" s="30">
        <f>Hoja2!K$31*$C8</f>
        <v>16346.268656716416</v>
      </c>
      <c r="I8" s="30">
        <f>Hoja2!L$31*$C8</f>
        <v>24346.268656716416</v>
      </c>
      <c r="J8" s="48">
        <f>Hoja2!M$31*$C8</f>
        <v>37500.497512437803</v>
      </c>
      <c r="K8" s="35">
        <f>Hoja2!N$31*$C8</f>
        <v>23.92835820895522</v>
      </c>
      <c r="L8" s="36">
        <f>Hoja2!O$31*$C8</f>
        <v>59.176119402985073</v>
      </c>
      <c r="M8" s="36">
        <f>Hoja2!P$31*$C8</f>
        <v>98.005970149253727</v>
      </c>
      <c r="N8" s="36">
        <f>Hoja2!Q$31*$C8</f>
        <v>196.15522388059702</v>
      </c>
      <c r="O8" s="36">
        <f>Hoja2!R$31*$C8</f>
        <v>292.15522388059696</v>
      </c>
      <c r="P8" s="37">
        <f>Hoja2!S$31*$C8</f>
        <v>450.0059701492537</v>
      </c>
    </row>
    <row r="9" spans="1:18" x14ac:dyDescent="0.25">
      <c r="A9" s="41" t="s">
        <v>14</v>
      </c>
      <c r="B9" s="26">
        <v>5.7</v>
      </c>
      <c r="C9" s="27">
        <f t="shared" si="0"/>
        <v>3.5087719298245612</v>
      </c>
      <c r="D9" s="70">
        <v>20</v>
      </c>
      <c r="E9" s="30">
        <f>Hoja2!H$31*$C9</f>
        <v>2343.8596491228068</v>
      </c>
      <c r="F9" s="30">
        <f>Hoja2!I$31*$C9</f>
        <v>5796.4912280701756</v>
      </c>
      <c r="G9" s="30">
        <f>Hoja2!J$31*$C9</f>
        <v>9600</v>
      </c>
      <c r="H9" s="30">
        <f>Hoja2!K$31*$C9</f>
        <v>19214.035087719298</v>
      </c>
      <c r="I9" s="30">
        <f>Hoja2!L$31*$C9</f>
        <v>28617.543859649122</v>
      </c>
      <c r="J9" s="48">
        <f>Hoja2!M$31*$C9</f>
        <v>44079.532163742682</v>
      </c>
      <c r="K9" s="35">
        <f>Hoja2!N$31*$C9</f>
        <v>28.126315789473683</v>
      </c>
      <c r="L9" s="36">
        <f>Hoja2!O$31*$C9</f>
        <v>69.557894736842101</v>
      </c>
      <c r="M9" s="36">
        <f>Hoja2!P$31*$C9</f>
        <v>115.2</v>
      </c>
      <c r="N9" s="36">
        <f>Hoja2!Q$31*$C9</f>
        <v>230.56842105263158</v>
      </c>
      <c r="O9" s="36">
        <f>Hoja2!R$31*$C9</f>
        <v>343.41052631578947</v>
      </c>
      <c r="P9" s="37">
        <f>Hoja2!S$31*$C9</f>
        <v>528.95438596491226</v>
      </c>
    </row>
    <row r="10" spans="1:18" x14ac:dyDescent="0.25">
      <c r="A10" s="41" t="s">
        <v>16</v>
      </c>
      <c r="B10" s="26">
        <v>4.7</v>
      </c>
      <c r="C10" s="27">
        <f>$R$2/B10</f>
        <v>4.2553191489361701</v>
      </c>
      <c r="D10" s="70">
        <v>30</v>
      </c>
      <c r="E10" s="30">
        <f>Hoja2!H$31*$C10</f>
        <v>2842.5531914893618</v>
      </c>
      <c r="F10" s="30">
        <f>Hoja2!I$31*$C10</f>
        <v>7029.7872340425529</v>
      </c>
      <c r="G10" s="30">
        <f>Hoja2!J$31*$C10</f>
        <v>11642.553191489362</v>
      </c>
      <c r="H10" s="30">
        <f>Hoja2!K$31*$C10</f>
        <v>23302.127659574468</v>
      </c>
      <c r="I10" s="30">
        <f>Hoja2!L$31*$C10</f>
        <v>34706.382978723406</v>
      </c>
      <c r="J10" s="48">
        <f>Hoja2!M$31*$C10</f>
        <v>53458.156028368794</v>
      </c>
      <c r="K10" s="35">
        <f>Hoja2!N$31*$C10</f>
        <v>34.110638297872342</v>
      </c>
      <c r="L10" s="36">
        <f>Hoja2!O$31*$C10</f>
        <v>84.357446808510645</v>
      </c>
      <c r="M10" s="36">
        <f>Hoja2!P$31*$C10</f>
        <v>139.71063829787235</v>
      </c>
      <c r="N10" s="36">
        <f>Hoja2!Q$31*$C10</f>
        <v>279.6255319148936</v>
      </c>
      <c r="O10" s="36">
        <f>Hoja2!R$31*$C10</f>
        <v>416.47659574468082</v>
      </c>
      <c r="P10" s="37">
        <f>Hoja2!S$31*$C10</f>
        <v>641.4978723404256</v>
      </c>
    </row>
    <row r="11" spans="1:18" ht="15.75" thickBot="1" x14ac:dyDescent="0.3">
      <c r="A11" s="42" t="s">
        <v>17</v>
      </c>
      <c r="B11" s="28">
        <v>2.7</v>
      </c>
      <c r="C11" s="29">
        <f>$R$2/B11</f>
        <v>7.4074074074074066</v>
      </c>
      <c r="D11" s="71">
        <v>30</v>
      </c>
      <c r="E11" s="31">
        <f>Hoja2!H$31*$C11</f>
        <v>4948.1481481481478</v>
      </c>
      <c r="F11" s="31">
        <f>Hoja2!I$31*$C11</f>
        <v>12237.037037037036</v>
      </c>
      <c r="G11" s="31">
        <f>Hoja2!J$31*$C11</f>
        <v>20266.666666666664</v>
      </c>
      <c r="H11" s="31">
        <f>Hoja2!K$31*$C11</f>
        <v>40562.962962962956</v>
      </c>
      <c r="I11" s="31">
        <f>Hoja2!L$31*$C11</f>
        <v>60414.81481481481</v>
      </c>
      <c r="J11" s="50">
        <f>Hoja2!M$31*$C11</f>
        <v>93056.790123456769</v>
      </c>
      <c r="K11" s="38">
        <f>Hoja2!N$31*$C11</f>
        <v>59.377777777777773</v>
      </c>
      <c r="L11" s="39">
        <f>Hoja2!O$31*$C11</f>
        <v>146.84444444444443</v>
      </c>
      <c r="M11" s="39">
        <f>Hoja2!P$31*$C11</f>
        <v>243.2</v>
      </c>
      <c r="N11" s="39">
        <f>Hoja2!Q$31*$C11</f>
        <v>486.75555555555553</v>
      </c>
      <c r="O11" s="39">
        <f>Hoja2!R$31*$C11</f>
        <v>724.97777777777765</v>
      </c>
      <c r="P11" s="40">
        <f>Hoja2!S$31*$C11</f>
        <v>1116.6814814814813</v>
      </c>
    </row>
    <row r="12" spans="1:18" ht="15.75" thickBot="1" x14ac:dyDescent="0.3"/>
    <row r="13" spans="1:18" ht="15" customHeight="1" thickBot="1" x14ac:dyDescent="0.3">
      <c r="A13" s="60" t="s">
        <v>2</v>
      </c>
      <c r="B13" s="61"/>
      <c r="C13" s="62"/>
      <c r="D13" s="72" t="s">
        <v>29</v>
      </c>
      <c r="E13" s="54" t="s">
        <v>22</v>
      </c>
      <c r="F13" s="55"/>
      <c r="G13" s="55"/>
      <c r="H13" s="55"/>
      <c r="I13" s="55"/>
      <c r="J13" s="56"/>
      <c r="K13" s="57" t="s">
        <v>21</v>
      </c>
      <c r="L13" s="58"/>
      <c r="M13" s="58"/>
      <c r="N13" s="58"/>
      <c r="O13" s="58"/>
      <c r="P13" s="59"/>
    </row>
    <row r="14" spans="1:18" ht="15.75" customHeight="1" thickBot="1" x14ac:dyDescent="0.3">
      <c r="A14" s="19"/>
      <c r="B14" s="52" t="s">
        <v>13</v>
      </c>
      <c r="C14" s="53"/>
      <c r="D14" s="73"/>
      <c r="E14" s="20" t="s">
        <v>7</v>
      </c>
      <c r="F14" s="20" t="s">
        <v>8</v>
      </c>
      <c r="G14" s="20" t="s">
        <v>9</v>
      </c>
      <c r="H14" s="20" t="s">
        <v>10</v>
      </c>
      <c r="I14" s="20" t="s">
        <v>11</v>
      </c>
      <c r="J14" s="21" t="s">
        <v>12</v>
      </c>
      <c r="K14" s="22" t="s">
        <v>7</v>
      </c>
      <c r="L14" s="22" t="s">
        <v>8</v>
      </c>
      <c r="M14" s="22" t="s">
        <v>9</v>
      </c>
      <c r="N14" s="22" t="s">
        <v>10</v>
      </c>
      <c r="O14" s="22" t="s">
        <v>11</v>
      </c>
      <c r="P14" s="23" t="s">
        <v>12</v>
      </c>
    </row>
    <row r="15" spans="1:18" x14ac:dyDescent="0.25">
      <c r="A15" s="41" t="s">
        <v>1</v>
      </c>
      <c r="B15" s="24">
        <f>$R$5-B4</f>
        <v>0.10000000000000142</v>
      </c>
      <c r="C15" s="25">
        <f>$R$3/B15</f>
        <v>49.999999999999289</v>
      </c>
      <c r="D15" s="69">
        <v>0.25</v>
      </c>
      <c r="E15" s="44">
        <f>Hoja2!H$31*$C15</f>
        <v>33399.999999999527</v>
      </c>
      <c r="F15" s="45">
        <f>Hoja2!I$31*$C15</f>
        <v>82599.999999998821</v>
      </c>
      <c r="G15" s="45">
        <f>Hoja2!J$31*$C15</f>
        <v>136799.99999999805</v>
      </c>
      <c r="H15" s="45">
        <f>Hoja2!K$31*$C15</f>
        <v>273799.9999999961</v>
      </c>
      <c r="I15" s="45">
        <f>Hoja2!L$31*$C15</f>
        <v>407799.99999999418</v>
      </c>
      <c r="J15" s="46">
        <f>Hoja2!M$31*$C15</f>
        <v>628133.33333332441</v>
      </c>
      <c r="K15" s="32">
        <f>Hoja2!N$31*$C15</f>
        <v>400.79999999999433</v>
      </c>
      <c r="L15" s="33">
        <f>Hoja2!O$31*$C15</f>
        <v>991.19999999998595</v>
      </c>
      <c r="M15" s="33">
        <f>Hoja2!P$31*$C15</f>
        <v>1641.5999999999767</v>
      </c>
      <c r="N15" s="33">
        <f>Hoja2!Q$31*$C15</f>
        <v>3285.5999999999535</v>
      </c>
      <c r="O15" s="33">
        <f>Hoja2!R$31*$C15</f>
        <v>4893.5999999999303</v>
      </c>
      <c r="P15" s="34">
        <f>Hoja2!S$31*$C15</f>
        <v>7537.599999999893</v>
      </c>
    </row>
    <row r="16" spans="1:18" x14ac:dyDescent="0.25">
      <c r="A16" s="41" t="s">
        <v>0</v>
      </c>
      <c r="B16" s="26">
        <f>$R$5-B5</f>
        <v>5</v>
      </c>
      <c r="C16" s="27">
        <f t="shared" ref="C16:C20" si="1">$R$3/B16</f>
        <v>1</v>
      </c>
      <c r="D16" s="70">
        <v>0.25</v>
      </c>
      <c r="E16" s="47">
        <f>Hoja2!H$31*$C16</f>
        <v>668</v>
      </c>
      <c r="F16" s="30">
        <f>Hoja2!I$31*$C16</f>
        <v>1652</v>
      </c>
      <c r="G16" s="30">
        <f>Hoja2!J$31*$C16</f>
        <v>2736</v>
      </c>
      <c r="H16" s="30">
        <f>Hoja2!K$31*$C16</f>
        <v>5476</v>
      </c>
      <c r="I16" s="30">
        <f>Hoja2!L$31*$C16</f>
        <v>8156</v>
      </c>
      <c r="J16" s="48">
        <f>Hoja2!M$31*$C16</f>
        <v>12562.666666666666</v>
      </c>
      <c r="K16" s="35">
        <f>Hoja2!N$31*$C16</f>
        <v>8.016</v>
      </c>
      <c r="L16" s="36">
        <f>Hoja2!O$31*$C16</f>
        <v>19.824000000000002</v>
      </c>
      <c r="M16" s="36">
        <f>Hoja2!P$31*$C16</f>
        <v>32.832000000000001</v>
      </c>
      <c r="N16" s="36">
        <f>Hoja2!Q$31*$C16</f>
        <v>65.712000000000003</v>
      </c>
      <c r="O16" s="36">
        <f>Hoja2!R$31*$C16</f>
        <v>97.872</v>
      </c>
      <c r="P16" s="37">
        <f>Hoja2!S$31*$C16</f>
        <v>150.75200000000001</v>
      </c>
    </row>
    <row r="17" spans="1:16" x14ac:dyDescent="0.25">
      <c r="A17" s="41" t="s">
        <v>19</v>
      </c>
      <c r="B17" s="26">
        <f>$R$5-B6</f>
        <v>10.3</v>
      </c>
      <c r="C17" s="27">
        <f>$R$3/B17</f>
        <v>0.48543689320388345</v>
      </c>
      <c r="D17" s="70">
        <v>0.25</v>
      </c>
      <c r="E17" s="47">
        <f>Hoja2!H$31*$C17</f>
        <v>324.27184466019412</v>
      </c>
      <c r="F17" s="30">
        <f>Hoja2!I$31*$C17</f>
        <v>801.94174757281542</v>
      </c>
      <c r="G17" s="30">
        <f>Hoja2!J$31*$C17</f>
        <v>1328.1553398058252</v>
      </c>
      <c r="H17" s="30">
        <f>Hoja2!K$31*$C17</f>
        <v>2658.2524271844659</v>
      </c>
      <c r="I17" s="30">
        <f>Hoja2!L$31*$C17</f>
        <v>3959.2233009708734</v>
      </c>
      <c r="J17" s="48">
        <f>Hoja2!M$31*$C17</f>
        <v>6098.3818770226526</v>
      </c>
      <c r="K17" s="35">
        <f>Hoja2!N$31*$C17</f>
        <v>3.8912621359223296</v>
      </c>
      <c r="L17" s="36">
        <f>Hoja2!O$31*$C17</f>
        <v>9.6233009708737871</v>
      </c>
      <c r="M17" s="36">
        <f>Hoja2!P$31*$C17</f>
        <v>15.937864077669902</v>
      </c>
      <c r="N17" s="36">
        <f>Hoja2!Q$31*$C17</f>
        <v>31.899029126213591</v>
      </c>
      <c r="O17" s="36">
        <f>Hoja2!R$31*$C17</f>
        <v>47.510679611650481</v>
      </c>
      <c r="P17" s="37">
        <f>Hoja2!S$31*$C17</f>
        <v>73.180582524271841</v>
      </c>
    </row>
    <row r="18" spans="1:16" x14ac:dyDescent="0.25">
      <c r="A18" s="41" t="s">
        <v>18</v>
      </c>
      <c r="B18" s="26">
        <f>$R$5-B7</f>
        <v>12.3</v>
      </c>
      <c r="C18" s="27">
        <f t="shared" si="1"/>
        <v>0.4065040650406504</v>
      </c>
      <c r="D18" s="70">
        <v>0.5</v>
      </c>
      <c r="E18" s="47">
        <f>Hoja2!H$31*$C18</f>
        <v>271.54471544715449</v>
      </c>
      <c r="F18" s="30">
        <f>Hoja2!I$31*$C18</f>
        <v>671.54471544715443</v>
      </c>
      <c r="G18" s="30">
        <f>Hoja2!J$31*$C18</f>
        <v>1112.1951219512196</v>
      </c>
      <c r="H18" s="30">
        <f>Hoja2!K$31*$C18</f>
        <v>2226.0162601626016</v>
      </c>
      <c r="I18" s="30">
        <f>Hoja2!L$31*$C18</f>
        <v>3315.4471544715448</v>
      </c>
      <c r="J18" s="48">
        <f>Hoja2!M$31*$C18</f>
        <v>5106.7750677506774</v>
      </c>
      <c r="K18" s="35">
        <f>Hoja2!N$31*$C18</f>
        <v>3.2585365853658534</v>
      </c>
      <c r="L18" s="36">
        <f>Hoja2!O$31*$C18</f>
        <v>8.0585365853658537</v>
      </c>
      <c r="M18" s="36">
        <f>Hoja2!P$31*$C18</f>
        <v>13.346341463414634</v>
      </c>
      <c r="N18" s="36">
        <f>Hoja2!Q$31*$C18</f>
        <v>26.712195121951222</v>
      </c>
      <c r="O18" s="36">
        <f>Hoja2!R$31*$C18</f>
        <v>39.785365853658533</v>
      </c>
      <c r="P18" s="37">
        <f>Hoja2!S$31*$C18</f>
        <v>61.28130081300813</v>
      </c>
    </row>
    <row r="19" spans="1:16" x14ac:dyDescent="0.25">
      <c r="A19" s="41" t="s">
        <v>15</v>
      </c>
      <c r="B19" s="26">
        <f>$R$5-B8</f>
        <v>14.3</v>
      </c>
      <c r="C19" s="27">
        <f>$R$3/B19</f>
        <v>0.34965034965034963</v>
      </c>
      <c r="D19" s="70">
        <v>0.5</v>
      </c>
      <c r="E19" s="47">
        <f>Hoja2!H$31*$C19</f>
        <v>233.56643356643355</v>
      </c>
      <c r="F19" s="30">
        <f>Hoja2!I$31*$C19</f>
        <v>577.6223776223776</v>
      </c>
      <c r="G19" s="30">
        <f>Hoja2!J$31*$C19</f>
        <v>956.64335664335658</v>
      </c>
      <c r="H19" s="30">
        <f>Hoja2!K$31*$C19</f>
        <v>1914.6853146853146</v>
      </c>
      <c r="I19" s="30">
        <f>Hoja2!L$31*$C19</f>
        <v>2851.7482517482517</v>
      </c>
      <c r="J19" s="48">
        <f>Hoja2!M$31*$C19</f>
        <v>4392.5407925407917</v>
      </c>
      <c r="K19" s="35">
        <f>Hoja2!N$31*$C19</f>
        <v>2.8027972027972026</v>
      </c>
      <c r="L19" s="36">
        <f>Hoja2!O$31*$C19</f>
        <v>6.931468531468532</v>
      </c>
      <c r="M19" s="36">
        <f>Hoja2!P$31*$C19</f>
        <v>11.479720279720279</v>
      </c>
      <c r="N19" s="36">
        <f>Hoja2!Q$31*$C19</f>
        <v>22.976223776223776</v>
      </c>
      <c r="O19" s="36">
        <f>Hoja2!R$31*$C19</f>
        <v>34.220979020979023</v>
      </c>
      <c r="P19" s="37">
        <f>Hoja2!S$31*$C19</f>
        <v>52.710489510489509</v>
      </c>
    </row>
    <row r="20" spans="1:16" x14ac:dyDescent="0.25">
      <c r="A20" s="41" t="s">
        <v>14</v>
      </c>
      <c r="B20" s="26">
        <f>$R$5-B9</f>
        <v>15.3</v>
      </c>
      <c r="C20" s="27">
        <f t="shared" si="1"/>
        <v>0.32679738562091504</v>
      </c>
      <c r="D20" s="70">
        <v>10</v>
      </c>
      <c r="E20" s="47">
        <f>Hoja2!H$31*$C20</f>
        <v>218.30065359477123</v>
      </c>
      <c r="F20" s="30">
        <f>Hoja2!I$31*$C20</f>
        <v>539.86928104575168</v>
      </c>
      <c r="G20" s="30">
        <f>Hoja2!J$31*$C20</f>
        <v>894.11764705882354</v>
      </c>
      <c r="H20" s="30">
        <f>Hoja2!K$31*$C20</f>
        <v>1789.5424836601308</v>
      </c>
      <c r="I20" s="30">
        <f>Hoja2!L$31*$C20</f>
        <v>2665.3594771241828</v>
      </c>
      <c r="J20" s="48">
        <f>Hoja2!M$31*$C20</f>
        <v>4105.4466230936814</v>
      </c>
      <c r="K20" s="35">
        <f>Hoja2!N$31*$C20</f>
        <v>2.6196078431372549</v>
      </c>
      <c r="L20" s="36">
        <f>Hoja2!O$31*$C20</f>
        <v>6.4784313725490206</v>
      </c>
      <c r="M20" s="36">
        <f>Hoja2!P$31*$C20</f>
        <v>10.729411764705883</v>
      </c>
      <c r="N20" s="36">
        <f>Hoja2!Q$31*$C20</f>
        <v>21.47450980392157</v>
      </c>
      <c r="O20" s="36">
        <f>Hoja2!R$31*$C20</f>
        <v>31.984313725490196</v>
      </c>
      <c r="P20" s="37">
        <f>Hoja2!S$31*$C20</f>
        <v>49.265359477124186</v>
      </c>
    </row>
    <row r="21" spans="1:16" x14ac:dyDescent="0.25">
      <c r="A21" s="41" t="s">
        <v>16</v>
      </c>
      <c r="B21" s="26">
        <f>$R$5-B10</f>
        <v>16.3</v>
      </c>
      <c r="C21" s="27">
        <f>$R$3/B21</f>
        <v>0.30674846625766872</v>
      </c>
      <c r="D21" s="70">
        <v>10</v>
      </c>
      <c r="E21" s="47">
        <f>Hoja2!H$31*$C21</f>
        <v>204.90797546012271</v>
      </c>
      <c r="F21" s="30">
        <f>Hoja2!I$31*$C21</f>
        <v>506.74846625766872</v>
      </c>
      <c r="G21" s="30">
        <f>Hoja2!J$31*$C21</f>
        <v>839.2638036809816</v>
      </c>
      <c r="H21" s="30">
        <f>Hoja2!K$31*$C21</f>
        <v>1679.7546012269938</v>
      </c>
      <c r="I21" s="30">
        <f>Hoja2!L$31*$C21</f>
        <v>2501.840490797546</v>
      </c>
      <c r="J21" s="48">
        <f>Hoja2!M$31*$C21</f>
        <v>3853.5787321063394</v>
      </c>
      <c r="K21" s="35">
        <f>Hoja2!N$31*$C21</f>
        <v>2.4588957055214724</v>
      </c>
      <c r="L21" s="36">
        <f>Hoja2!O$31*$C21</f>
        <v>6.080981595092025</v>
      </c>
      <c r="M21" s="36">
        <f>Hoja2!P$31*$C21</f>
        <v>10.07116564417178</v>
      </c>
      <c r="N21" s="36">
        <f>Hoja2!Q$31*$C21</f>
        <v>20.157055214723929</v>
      </c>
      <c r="O21" s="36">
        <f>Hoja2!R$31*$C21</f>
        <v>30.022085889570551</v>
      </c>
      <c r="P21" s="37">
        <f>Hoja2!S$31*$C21</f>
        <v>46.24294478527608</v>
      </c>
    </row>
    <row r="22" spans="1:16" ht="15.75" thickBot="1" x14ac:dyDescent="0.3">
      <c r="A22" s="42" t="s">
        <v>17</v>
      </c>
      <c r="B22" s="28">
        <f>$R$5-B11</f>
        <v>18.3</v>
      </c>
      <c r="C22" s="29">
        <f>$R$3/B22</f>
        <v>0.27322404371584696</v>
      </c>
      <c r="D22" s="71">
        <v>30</v>
      </c>
      <c r="E22" s="49">
        <f>Hoja2!H$31*$C22</f>
        <v>182.51366120218577</v>
      </c>
      <c r="F22" s="31">
        <f>Hoja2!I$31*$C22</f>
        <v>451.36612021857917</v>
      </c>
      <c r="G22" s="31">
        <f>Hoja2!J$31*$C22</f>
        <v>747.54098360655735</v>
      </c>
      <c r="H22" s="31">
        <f>Hoja2!K$31*$C22</f>
        <v>1496.1748633879779</v>
      </c>
      <c r="I22" s="31">
        <f>Hoja2!L$31*$C22</f>
        <v>2228.4153005464477</v>
      </c>
      <c r="J22" s="50">
        <f>Hoja2!M$31*$C22</f>
        <v>3432.4225865209464</v>
      </c>
      <c r="K22" s="38">
        <f>Hoja2!N$31*$C22</f>
        <v>2.1901639344262294</v>
      </c>
      <c r="L22" s="39">
        <f>Hoja2!O$31*$C22</f>
        <v>5.416393442622951</v>
      </c>
      <c r="M22" s="39">
        <f>Hoja2!P$31*$C22</f>
        <v>8.9704918032786871</v>
      </c>
      <c r="N22" s="39">
        <f>Hoja2!Q$31*$C22</f>
        <v>17.954098360655738</v>
      </c>
      <c r="O22" s="39">
        <f>Hoja2!R$31*$C22</f>
        <v>26.740983606557375</v>
      </c>
      <c r="P22" s="40">
        <f>Hoja2!S$31*$C22</f>
        <v>41.189071038251363</v>
      </c>
    </row>
    <row r="23" spans="1:16" x14ac:dyDescent="0.25">
      <c r="C23" s="17"/>
      <c r="D23" s="17"/>
      <c r="E23" s="17"/>
      <c r="F23" s="17"/>
      <c r="G23" s="17"/>
      <c r="H23" s="17"/>
      <c r="I23" s="17"/>
      <c r="J23" s="17"/>
      <c r="K23" s="17"/>
      <c r="L23" s="18"/>
    </row>
    <row r="24" spans="1:16" x14ac:dyDescent="0.25">
      <c r="B24" s="51"/>
      <c r="C24" s="17"/>
      <c r="D24" s="17"/>
      <c r="E24" s="17"/>
      <c r="F24" s="17"/>
      <c r="G24" s="17"/>
      <c r="H24" s="17"/>
      <c r="I24" s="17"/>
      <c r="J24" s="17"/>
      <c r="K24" s="17"/>
      <c r="L24" s="18"/>
    </row>
    <row r="25" spans="1:16" x14ac:dyDescent="0.25">
      <c r="C25" s="17"/>
      <c r="D25" s="17"/>
      <c r="E25" s="17"/>
      <c r="F25" s="17"/>
      <c r="G25" s="17"/>
      <c r="H25" s="17"/>
      <c r="I25" s="17"/>
      <c r="J25" s="17"/>
      <c r="K25" s="17"/>
      <c r="L25" s="18"/>
    </row>
    <row r="26" spans="1:16" x14ac:dyDescent="0.25">
      <c r="A26" t="s">
        <v>27</v>
      </c>
      <c r="C26" s="17"/>
      <c r="D26" s="17"/>
      <c r="E26" s="17"/>
      <c r="F26" s="17"/>
      <c r="G26" s="17"/>
      <c r="H26" s="17"/>
      <c r="I26" s="17"/>
      <c r="J26" s="17"/>
      <c r="K26" s="17"/>
      <c r="L26" s="18"/>
    </row>
    <row r="27" spans="1:16" x14ac:dyDescent="0.25">
      <c r="A27" t="s">
        <v>28</v>
      </c>
    </row>
  </sheetData>
  <mergeCells count="10">
    <mergeCell ref="B14:C14"/>
    <mergeCell ref="E2:J2"/>
    <mergeCell ref="K2:P2"/>
    <mergeCell ref="A2:C2"/>
    <mergeCell ref="B3:C3"/>
    <mergeCell ref="A13:C13"/>
    <mergeCell ref="E13:J13"/>
    <mergeCell ref="K13:P13"/>
    <mergeCell ref="D2:D3"/>
    <mergeCell ref="D13:D14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88631-885A-4003-88F6-F6E1B55E4C40}">
  <dimension ref="A1:S31"/>
  <sheetViews>
    <sheetView workbookViewId="0">
      <selection activeCell="S30" sqref="S30"/>
    </sheetView>
  </sheetViews>
  <sheetFormatPr baseColWidth="10" defaultRowHeight="15" x14ac:dyDescent="0.25"/>
  <cols>
    <col min="1" max="1" width="17.5703125" customWidth="1"/>
    <col min="8" max="8" width="11.85546875" bestFit="1" customWidth="1"/>
  </cols>
  <sheetData>
    <row r="1" spans="1:19" x14ac:dyDescent="0.25">
      <c r="B1" s="63" t="s">
        <v>4</v>
      </c>
      <c r="C1" s="64"/>
      <c r="D1" s="64"/>
      <c r="E1" s="64"/>
      <c r="F1" s="64"/>
      <c r="G1" s="65"/>
      <c r="H1" s="63" t="s">
        <v>5</v>
      </c>
      <c r="I1" s="64"/>
      <c r="J1" s="64"/>
      <c r="K1" s="64"/>
      <c r="L1" s="64"/>
      <c r="M1" s="65"/>
      <c r="N1" s="63" t="s">
        <v>20</v>
      </c>
      <c r="O1" s="64"/>
      <c r="P1" s="64"/>
      <c r="Q1" s="64"/>
      <c r="R1" s="64"/>
      <c r="S1" s="65"/>
    </row>
    <row r="2" spans="1:19" ht="15.75" thickBot="1" x14ac:dyDescent="0.3">
      <c r="B2" s="66" t="s">
        <v>3</v>
      </c>
      <c r="C2" s="67"/>
      <c r="D2" s="67"/>
      <c r="E2" s="67"/>
      <c r="F2" s="67"/>
      <c r="G2" s="68"/>
      <c r="H2" s="66" t="s">
        <v>3</v>
      </c>
      <c r="I2" s="67"/>
      <c r="J2" s="67"/>
      <c r="K2" s="67"/>
      <c r="L2" s="67"/>
      <c r="M2" s="68"/>
      <c r="N2" s="66" t="s">
        <v>3</v>
      </c>
      <c r="O2" s="67"/>
      <c r="P2" s="67"/>
      <c r="Q2" s="67"/>
      <c r="R2" s="67"/>
      <c r="S2" s="68"/>
    </row>
    <row r="3" spans="1:19" ht="15.75" thickBot="1" x14ac:dyDescent="0.3">
      <c r="A3" s="13" t="s">
        <v>6</v>
      </c>
      <c r="B3" s="10">
        <v>6</v>
      </c>
      <c r="C3" s="11">
        <v>15</v>
      </c>
      <c r="D3" s="11">
        <v>25</v>
      </c>
      <c r="E3" s="11">
        <v>50</v>
      </c>
      <c r="F3" s="11">
        <v>75</v>
      </c>
      <c r="G3" s="12">
        <v>100</v>
      </c>
      <c r="H3" s="10">
        <v>6</v>
      </c>
      <c r="I3" s="11">
        <v>15</v>
      </c>
      <c r="J3" s="11">
        <v>25</v>
      </c>
      <c r="K3" s="11">
        <v>50</v>
      </c>
      <c r="L3" s="11">
        <v>75</v>
      </c>
      <c r="M3" s="12">
        <v>100</v>
      </c>
      <c r="N3" s="7">
        <v>6</v>
      </c>
      <c r="O3" s="1">
        <v>15</v>
      </c>
      <c r="P3" s="1">
        <v>25</v>
      </c>
      <c r="Q3" s="1">
        <v>50</v>
      </c>
      <c r="R3" s="1">
        <v>75</v>
      </c>
      <c r="S3" s="2">
        <v>100</v>
      </c>
    </row>
    <row r="4" spans="1:19" x14ac:dyDescent="0.25">
      <c r="A4" s="14">
        <v>0</v>
      </c>
      <c r="B4" s="8">
        <v>152</v>
      </c>
      <c r="C4" s="3">
        <v>392</v>
      </c>
      <c r="D4" s="3">
        <v>680</v>
      </c>
      <c r="E4" s="3">
        <v>1384</v>
      </c>
      <c r="F4" s="3">
        <v>2088</v>
      </c>
      <c r="G4" s="4">
        <v>2792</v>
      </c>
      <c r="H4" s="7">
        <f>(B4*2*1000/8)/1500</f>
        <v>25.333333333333332</v>
      </c>
      <c r="I4" s="1">
        <f t="shared" ref="I4:M19" si="0">(C4*2*1000/8)/1500</f>
        <v>65.333333333333329</v>
      </c>
      <c r="J4" s="1">
        <f t="shared" si="0"/>
        <v>113.33333333333333</v>
      </c>
      <c r="K4" s="1">
        <f t="shared" si="0"/>
        <v>230.66666666666666</v>
      </c>
      <c r="L4" s="1">
        <f t="shared" si="0"/>
        <v>348</v>
      </c>
      <c r="M4" s="1">
        <f t="shared" si="0"/>
        <v>465.33333333333331</v>
      </c>
      <c r="N4" s="7">
        <f>(B4*2*1000)/1000000</f>
        <v>0.30399999999999999</v>
      </c>
      <c r="O4" s="1">
        <f t="shared" ref="O4:S4" si="1">(C4*2*1000)/1000000</f>
        <v>0.78400000000000003</v>
      </c>
      <c r="P4" s="1">
        <f t="shared" si="1"/>
        <v>1.36</v>
      </c>
      <c r="Q4" s="1">
        <f t="shared" si="1"/>
        <v>2.7679999999999998</v>
      </c>
      <c r="R4" s="1">
        <f t="shared" si="1"/>
        <v>4.1760000000000002</v>
      </c>
      <c r="S4" s="2">
        <f t="shared" si="1"/>
        <v>5.5839999999999996</v>
      </c>
    </row>
    <row r="5" spans="1:19" x14ac:dyDescent="0.25">
      <c r="A5" s="14">
        <v>1</v>
      </c>
      <c r="B5" s="8">
        <v>200</v>
      </c>
      <c r="C5" s="3">
        <v>520</v>
      </c>
      <c r="D5" s="3">
        <v>904</v>
      </c>
      <c r="E5" s="3">
        <v>1800</v>
      </c>
      <c r="F5" s="3">
        <v>2728</v>
      </c>
      <c r="G5" s="4">
        <v>3624</v>
      </c>
      <c r="H5" s="8">
        <f t="shared" ref="H5:M30" si="2">(B5*2*1000/8)/1500</f>
        <v>33.333333333333336</v>
      </c>
      <c r="I5" s="3">
        <f t="shared" si="0"/>
        <v>86.666666666666671</v>
      </c>
      <c r="J5" s="3">
        <f t="shared" si="0"/>
        <v>150.66666666666666</v>
      </c>
      <c r="K5" s="3">
        <f t="shared" si="0"/>
        <v>300</v>
      </c>
      <c r="L5" s="3">
        <f t="shared" si="0"/>
        <v>454.66666666666669</v>
      </c>
      <c r="M5" s="3">
        <f t="shared" si="0"/>
        <v>604</v>
      </c>
      <c r="N5" s="8">
        <f t="shared" ref="N5:N30" si="3">(B5*2*1000)/1000000</f>
        <v>0.4</v>
      </c>
      <c r="O5" s="3">
        <f t="shared" ref="O5:O30" si="4">(C5*2*1000)/1000000</f>
        <v>1.04</v>
      </c>
      <c r="P5" s="3">
        <f t="shared" ref="P5:P30" si="5">(D5*2*1000)/1000000</f>
        <v>1.8080000000000001</v>
      </c>
      <c r="Q5" s="3">
        <f t="shared" ref="Q5:Q30" si="6">(E5*2*1000)/1000000</f>
        <v>3.6</v>
      </c>
      <c r="R5" s="3">
        <f t="shared" ref="R5:R30" si="7">(F5*2*1000)/1000000</f>
        <v>5.4560000000000004</v>
      </c>
      <c r="S5" s="4">
        <f t="shared" ref="S5:S30" si="8">(G5*2*1000)/1000000</f>
        <v>7.2480000000000002</v>
      </c>
    </row>
    <row r="6" spans="1:19" x14ac:dyDescent="0.25">
      <c r="A6" s="14">
        <v>2</v>
      </c>
      <c r="B6" s="8">
        <v>248</v>
      </c>
      <c r="C6" s="3">
        <v>648</v>
      </c>
      <c r="D6" s="3">
        <v>1096</v>
      </c>
      <c r="E6" s="3">
        <v>2216</v>
      </c>
      <c r="F6" s="3">
        <v>3368</v>
      </c>
      <c r="G6" s="4">
        <v>4584</v>
      </c>
      <c r="H6" s="8">
        <f t="shared" si="2"/>
        <v>41.333333333333336</v>
      </c>
      <c r="I6" s="3">
        <f t="shared" si="0"/>
        <v>108</v>
      </c>
      <c r="J6" s="3">
        <f t="shared" si="0"/>
        <v>182.66666666666666</v>
      </c>
      <c r="K6" s="3">
        <f t="shared" si="0"/>
        <v>369.33333333333331</v>
      </c>
      <c r="L6" s="3">
        <f t="shared" si="0"/>
        <v>561.33333333333337</v>
      </c>
      <c r="M6" s="3">
        <f t="shared" si="0"/>
        <v>764</v>
      </c>
      <c r="N6" s="8">
        <f t="shared" si="3"/>
        <v>0.496</v>
      </c>
      <c r="O6" s="3">
        <f t="shared" si="4"/>
        <v>1.296</v>
      </c>
      <c r="P6" s="3">
        <f t="shared" si="5"/>
        <v>2.1920000000000002</v>
      </c>
      <c r="Q6" s="3">
        <f t="shared" si="6"/>
        <v>4.4320000000000004</v>
      </c>
      <c r="R6" s="3">
        <f t="shared" si="7"/>
        <v>6.7359999999999998</v>
      </c>
      <c r="S6" s="4">
        <f t="shared" si="8"/>
        <v>9.1679999999999993</v>
      </c>
    </row>
    <row r="7" spans="1:19" x14ac:dyDescent="0.25">
      <c r="A7" s="14">
        <v>3</v>
      </c>
      <c r="B7" s="8">
        <v>320</v>
      </c>
      <c r="C7" s="3">
        <v>872</v>
      </c>
      <c r="D7" s="3">
        <v>1416</v>
      </c>
      <c r="E7" s="3">
        <v>2856</v>
      </c>
      <c r="F7" s="3">
        <v>4392</v>
      </c>
      <c r="G7" s="4">
        <v>5736</v>
      </c>
      <c r="H7" s="8">
        <f t="shared" si="2"/>
        <v>53.333333333333336</v>
      </c>
      <c r="I7" s="3">
        <f t="shared" si="0"/>
        <v>145.33333333333334</v>
      </c>
      <c r="J7" s="3">
        <f t="shared" si="0"/>
        <v>236</v>
      </c>
      <c r="K7" s="3">
        <f t="shared" si="0"/>
        <v>476</v>
      </c>
      <c r="L7" s="3">
        <f t="shared" si="0"/>
        <v>732</v>
      </c>
      <c r="M7" s="3">
        <f t="shared" si="0"/>
        <v>956</v>
      </c>
      <c r="N7" s="8">
        <f t="shared" si="3"/>
        <v>0.64</v>
      </c>
      <c r="O7" s="3">
        <f t="shared" si="4"/>
        <v>1.744</v>
      </c>
      <c r="P7" s="3">
        <f t="shared" si="5"/>
        <v>2.8319999999999999</v>
      </c>
      <c r="Q7" s="3">
        <f t="shared" si="6"/>
        <v>5.7119999999999997</v>
      </c>
      <c r="R7" s="3">
        <f t="shared" si="7"/>
        <v>8.7840000000000007</v>
      </c>
      <c r="S7" s="4">
        <f t="shared" si="8"/>
        <v>11.472</v>
      </c>
    </row>
    <row r="8" spans="1:19" x14ac:dyDescent="0.25">
      <c r="A8" s="14">
        <v>4</v>
      </c>
      <c r="B8" s="8">
        <v>408</v>
      </c>
      <c r="C8" s="3">
        <v>1064</v>
      </c>
      <c r="D8" s="3">
        <v>1800</v>
      </c>
      <c r="E8" s="3">
        <v>3624</v>
      </c>
      <c r="F8" s="3">
        <v>5352</v>
      </c>
      <c r="G8" s="4">
        <v>7224</v>
      </c>
      <c r="H8" s="8">
        <f t="shared" si="2"/>
        <v>68</v>
      </c>
      <c r="I8" s="3">
        <f t="shared" si="0"/>
        <v>177.33333333333334</v>
      </c>
      <c r="J8" s="3">
        <f t="shared" si="0"/>
        <v>300</v>
      </c>
      <c r="K8" s="3">
        <f t="shared" si="0"/>
        <v>604</v>
      </c>
      <c r="L8" s="3">
        <f t="shared" si="0"/>
        <v>892</v>
      </c>
      <c r="M8" s="3">
        <f t="shared" si="0"/>
        <v>1204</v>
      </c>
      <c r="N8" s="8">
        <f t="shared" si="3"/>
        <v>0.81599999999999995</v>
      </c>
      <c r="O8" s="3">
        <f t="shared" si="4"/>
        <v>2.1280000000000001</v>
      </c>
      <c r="P8" s="3">
        <f t="shared" si="5"/>
        <v>3.6</v>
      </c>
      <c r="Q8" s="3">
        <f t="shared" si="6"/>
        <v>7.2480000000000002</v>
      </c>
      <c r="R8" s="3">
        <f t="shared" si="7"/>
        <v>10.704000000000001</v>
      </c>
      <c r="S8" s="4">
        <f t="shared" si="8"/>
        <v>14.448</v>
      </c>
    </row>
    <row r="9" spans="1:19" x14ac:dyDescent="0.25">
      <c r="A9" s="14">
        <v>5</v>
      </c>
      <c r="B9" s="8">
        <v>504</v>
      </c>
      <c r="C9" s="3">
        <v>1320</v>
      </c>
      <c r="D9" s="3">
        <v>2216</v>
      </c>
      <c r="E9" s="3">
        <v>4392</v>
      </c>
      <c r="F9" s="3">
        <v>6712</v>
      </c>
      <c r="G9" s="4">
        <v>8760</v>
      </c>
      <c r="H9" s="8">
        <f t="shared" si="2"/>
        <v>84</v>
      </c>
      <c r="I9" s="3">
        <f t="shared" si="0"/>
        <v>220</v>
      </c>
      <c r="J9" s="3">
        <f t="shared" si="0"/>
        <v>369.33333333333331</v>
      </c>
      <c r="K9" s="3">
        <f t="shared" si="0"/>
        <v>732</v>
      </c>
      <c r="L9" s="3">
        <f t="shared" si="0"/>
        <v>1118.6666666666667</v>
      </c>
      <c r="M9" s="3">
        <f t="shared" si="0"/>
        <v>1460</v>
      </c>
      <c r="N9" s="8">
        <f t="shared" si="3"/>
        <v>1.008</v>
      </c>
      <c r="O9" s="3">
        <f t="shared" si="4"/>
        <v>2.64</v>
      </c>
      <c r="P9" s="3">
        <f t="shared" si="5"/>
        <v>4.4320000000000004</v>
      </c>
      <c r="Q9" s="3">
        <f t="shared" si="6"/>
        <v>8.7840000000000007</v>
      </c>
      <c r="R9" s="3">
        <f t="shared" si="7"/>
        <v>13.423999999999999</v>
      </c>
      <c r="S9" s="4">
        <f t="shared" si="8"/>
        <v>17.52</v>
      </c>
    </row>
    <row r="10" spans="1:19" x14ac:dyDescent="0.25">
      <c r="A10" s="14">
        <v>6</v>
      </c>
      <c r="B10" s="8">
        <v>600</v>
      </c>
      <c r="C10" s="3">
        <v>1544</v>
      </c>
      <c r="D10" s="3">
        <v>2600</v>
      </c>
      <c r="E10" s="3">
        <v>5160</v>
      </c>
      <c r="F10" s="3">
        <v>7736</v>
      </c>
      <c r="G10" s="4">
        <v>10296</v>
      </c>
      <c r="H10" s="8">
        <f t="shared" si="2"/>
        <v>100</v>
      </c>
      <c r="I10" s="3">
        <f t="shared" si="0"/>
        <v>257.33333333333331</v>
      </c>
      <c r="J10" s="3">
        <f t="shared" si="0"/>
        <v>433.33333333333331</v>
      </c>
      <c r="K10" s="3">
        <f t="shared" si="0"/>
        <v>860</v>
      </c>
      <c r="L10" s="3">
        <f t="shared" si="0"/>
        <v>1289.3333333333333</v>
      </c>
      <c r="M10" s="3">
        <f t="shared" si="0"/>
        <v>1716</v>
      </c>
      <c r="N10" s="8">
        <f t="shared" si="3"/>
        <v>1.2</v>
      </c>
      <c r="O10" s="3">
        <f t="shared" si="4"/>
        <v>3.0880000000000001</v>
      </c>
      <c r="P10" s="3">
        <f t="shared" si="5"/>
        <v>5.2</v>
      </c>
      <c r="Q10" s="3">
        <f t="shared" si="6"/>
        <v>10.32</v>
      </c>
      <c r="R10" s="3">
        <f t="shared" si="7"/>
        <v>15.472</v>
      </c>
      <c r="S10" s="4">
        <f t="shared" si="8"/>
        <v>20.591999999999999</v>
      </c>
    </row>
    <row r="11" spans="1:19" x14ac:dyDescent="0.25">
      <c r="A11" s="14">
        <v>7</v>
      </c>
      <c r="B11" s="8">
        <v>712</v>
      </c>
      <c r="C11" s="3">
        <v>1800</v>
      </c>
      <c r="D11" s="3">
        <v>3112</v>
      </c>
      <c r="E11" s="3">
        <v>6200</v>
      </c>
      <c r="F11" s="3">
        <v>9144</v>
      </c>
      <c r="G11" s="4">
        <v>12216</v>
      </c>
      <c r="H11" s="8">
        <f t="shared" si="2"/>
        <v>118.66666666666667</v>
      </c>
      <c r="I11" s="3">
        <f t="shared" si="0"/>
        <v>300</v>
      </c>
      <c r="J11" s="3">
        <f t="shared" si="0"/>
        <v>518.66666666666663</v>
      </c>
      <c r="K11" s="3">
        <f t="shared" si="0"/>
        <v>1033.3333333333333</v>
      </c>
      <c r="L11" s="3">
        <f t="shared" si="0"/>
        <v>1524</v>
      </c>
      <c r="M11" s="3">
        <f t="shared" si="0"/>
        <v>2036</v>
      </c>
      <c r="N11" s="8">
        <f t="shared" si="3"/>
        <v>1.4239999999999999</v>
      </c>
      <c r="O11" s="3">
        <f t="shared" si="4"/>
        <v>3.6</v>
      </c>
      <c r="P11" s="3">
        <f t="shared" si="5"/>
        <v>6.2240000000000002</v>
      </c>
      <c r="Q11" s="3">
        <f t="shared" si="6"/>
        <v>12.4</v>
      </c>
      <c r="R11" s="3">
        <f t="shared" si="7"/>
        <v>18.288</v>
      </c>
      <c r="S11" s="4">
        <f t="shared" si="8"/>
        <v>24.431999999999999</v>
      </c>
    </row>
    <row r="12" spans="1:19" x14ac:dyDescent="0.25">
      <c r="A12" s="14">
        <v>8</v>
      </c>
      <c r="B12" s="8">
        <v>808</v>
      </c>
      <c r="C12" s="3">
        <v>2088</v>
      </c>
      <c r="D12" s="3">
        <v>3496</v>
      </c>
      <c r="E12" s="3">
        <v>6968</v>
      </c>
      <c r="F12" s="3">
        <v>10680</v>
      </c>
      <c r="G12" s="4">
        <v>14112</v>
      </c>
      <c r="H12" s="8">
        <f t="shared" si="2"/>
        <v>134.66666666666666</v>
      </c>
      <c r="I12" s="3">
        <f t="shared" si="0"/>
        <v>348</v>
      </c>
      <c r="J12" s="3">
        <f t="shared" si="0"/>
        <v>582.66666666666663</v>
      </c>
      <c r="K12" s="3">
        <f t="shared" si="0"/>
        <v>1161.3333333333333</v>
      </c>
      <c r="L12" s="3">
        <f t="shared" si="0"/>
        <v>1780</v>
      </c>
      <c r="M12" s="3">
        <f t="shared" si="0"/>
        <v>2352</v>
      </c>
      <c r="N12" s="8">
        <f t="shared" si="3"/>
        <v>1.6160000000000001</v>
      </c>
      <c r="O12" s="3">
        <f t="shared" si="4"/>
        <v>4.1760000000000002</v>
      </c>
      <c r="P12" s="3">
        <f t="shared" si="5"/>
        <v>6.992</v>
      </c>
      <c r="Q12" s="3">
        <f t="shared" si="6"/>
        <v>13.936</v>
      </c>
      <c r="R12" s="3">
        <f t="shared" si="7"/>
        <v>21.36</v>
      </c>
      <c r="S12" s="4">
        <f t="shared" si="8"/>
        <v>28.224</v>
      </c>
    </row>
    <row r="13" spans="1:19" x14ac:dyDescent="0.25">
      <c r="A13" s="14">
        <v>9</v>
      </c>
      <c r="B13" s="8">
        <v>936</v>
      </c>
      <c r="C13" s="3">
        <v>2344</v>
      </c>
      <c r="D13" s="3">
        <v>4008</v>
      </c>
      <c r="E13" s="3">
        <v>7992</v>
      </c>
      <c r="F13" s="3">
        <v>11832</v>
      </c>
      <c r="G13" s="4">
        <v>15840</v>
      </c>
      <c r="H13" s="8">
        <f t="shared" si="2"/>
        <v>156</v>
      </c>
      <c r="I13" s="3">
        <f t="shared" si="0"/>
        <v>390.66666666666669</v>
      </c>
      <c r="J13" s="3">
        <f t="shared" si="0"/>
        <v>668</v>
      </c>
      <c r="K13" s="3">
        <f t="shared" si="0"/>
        <v>1332</v>
      </c>
      <c r="L13" s="3">
        <f t="shared" si="0"/>
        <v>1972</v>
      </c>
      <c r="M13" s="3">
        <f t="shared" si="0"/>
        <v>2640</v>
      </c>
      <c r="N13" s="8">
        <f t="shared" si="3"/>
        <v>1.8720000000000001</v>
      </c>
      <c r="O13" s="3">
        <f t="shared" si="4"/>
        <v>4.6879999999999997</v>
      </c>
      <c r="P13" s="3">
        <f t="shared" si="5"/>
        <v>8.016</v>
      </c>
      <c r="Q13" s="3">
        <f t="shared" si="6"/>
        <v>15.984</v>
      </c>
      <c r="R13" s="3">
        <f t="shared" si="7"/>
        <v>23.664000000000001</v>
      </c>
      <c r="S13" s="4">
        <f t="shared" si="8"/>
        <v>31.68</v>
      </c>
    </row>
    <row r="14" spans="1:19" x14ac:dyDescent="0.25">
      <c r="A14" s="14">
        <v>10</v>
      </c>
      <c r="B14" s="8">
        <v>1032</v>
      </c>
      <c r="C14" s="3">
        <v>2664</v>
      </c>
      <c r="D14" s="3">
        <v>4392</v>
      </c>
      <c r="E14" s="3">
        <v>8760</v>
      </c>
      <c r="F14" s="3">
        <v>12960</v>
      </c>
      <c r="G14" s="4">
        <v>17568</v>
      </c>
      <c r="H14" s="8">
        <f t="shared" si="2"/>
        <v>172</v>
      </c>
      <c r="I14" s="3">
        <f t="shared" si="0"/>
        <v>444</v>
      </c>
      <c r="J14" s="3">
        <f t="shared" si="0"/>
        <v>732</v>
      </c>
      <c r="K14" s="3">
        <f t="shared" si="0"/>
        <v>1460</v>
      </c>
      <c r="L14" s="3">
        <f t="shared" si="0"/>
        <v>2160</v>
      </c>
      <c r="M14" s="3">
        <f t="shared" si="0"/>
        <v>2928</v>
      </c>
      <c r="N14" s="8">
        <f t="shared" si="3"/>
        <v>2.0640000000000001</v>
      </c>
      <c r="O14" s="3">
        <f t="shared" si="4"/>
        <v>5.3280000000000003</v>
      </c>
      <c r="P14" s="3">
        <f t="shared" si="5"/>
        <v>8.7840000000000007</v>
      </c>
      <c r="Q14" s="3">
        <f t="shared" si="6"/>
        <v>17.52</v>
      </c>
      <c r="R14" s="3">
        <f t="shared" si="7"/>
        <v>25.92</v>
      </c>
      <c r="S14" s="4">
        <f t="shared" si="8"/>
        <v>35.136000000000003</v>
      </c>
    </row>
    <row r="15" spans="1:19" x14ac:dyDescent="0.25">
      <c r="A15" s="14">
        <v>11</v>
      </c>
      <c r="B15" s="8">
        <v>1192</v>
      </c>
      <c r="C15" s="3">
        <v>2984</v>
      </c>
      <c r="D15" s="3">
        <v>4968</v>
      </c>
      <c r="E15" s="3">
        <v>9912</v>
      </c>
      <c r="F15" s="3">
        <v>15264</v>
      </c>
      <c r="G15" s="4">
        <v>19848</v>
      </c>
      <c r="H15" s="8">
        <f t="shared" si="2"/>
        <v>198.66666666666666</v>
      </c>
      <c r="I15" s="3">
        <f t="shared" si="0"/>
        <v>497.33333333333331</v>
      </c>
      <c r="J15" s="3">
        <f t="shared" si="0"/>
        <v>828</v>
      </c>
      <c r="K15" s="3">
        <f t="shared" si="0"/>
        <v>1652</v>
      </c>
      <c r="L15" s="3">
        <f t="shared" si="0"/>
        <v>2544</v>
      </c>
      <c r="M15" s="3">
        <f t="shared" si="0"/>
        <v>3308</v>
      </c>
      <c r="N15" s="8">
        <f t="shared" si="3"/>
        <v>2.3839999999999999</v>
      </c>
      <c r="O15" s="3">
        <f t="shared" si="4"/>
        <v>5.968</v>
      </c>
      <c r="P15" s="3">
        <f t="shared" si="5"/>
        <v>9.9359999999999999</v>
      </c>
      <c r="Q15" s="3">
        <f t="shared" si="6"/>
        <v>19.824000000000002</v>
      </c>
      <c r="R15" s="3">
        <f t="shared" si="7"/>
        <v>30.527999999999999</v>
      </c>
      <c r="S15" s="4">
        <f t="shared" si="8"/>
        <v>39.695999999999998</v>
      </c>
    </row>
    <row r="16" spans="1:19" x14ac:dyDescent="0.25">
      <c r="A16" s="14">
        <v>12</v>
      </c>
      <c r="B16" s="8">
        <v>1352</v>
      </c>
      <c r="C16" s="3">
        <v>3368</v>
      </c>
      <c r="D16" s="3">
        <v>5736</v>
      </c>
      <c r="E16" s="3">
        <v>11448</v>
      </c>
      <c r="F16" s="3">
        <v>16992</v>
      </c>
      <c r="G16" s="4">
        <v>22920</v>
      </c>
      <c r="H16" s="8">
        <f t="shared" si="2"/>
        <v>225.33333333333334</v>
      </c>
      <c r="I16" s="3">
        <f t="shared" si="0"/>
        <v>561.33333333333337</v>
      </c>
      <c r="J16" s="3">
        <f t="shared" si="0"/>
        <v>956</v>
      </c>
      <c r="K16" s="3">
        <f t="shared" si="0"/>
        <v>1908</v>
      </c>
      <c r="L16" s="3">
        <f t="shared" si="0"/>
        <v>2832</v>
      </c>
      <c r="M16" s="3">
        <f t="shared" si="0"/>
        <v>3820</v>
      </c>
      <c r="N16" s="8">
        <f t="shared" si="3"/>
        <v>2.7040000000000002</v>
      </c>
      <c r="O16" s="3">
        <f t="shared" si="4"/>
        <v>6.7359999999999998</v>
      </c>
      <c r="P16" s="3">
        <f t="shared" si="5"/>
        <v>11.472</v>
      </c>
      <c r="Q16" s="3">
        <f t="shared" si="6"/>
        <v>22.896000000000001</v>
      </c>
      <c r="R16" s="3">
        <f t="shared" si="7"/>
        <v>33.984000000000002</v>
      </c>
      <c r="S16" s="4">
        <f t="shared" si="8"/>
        <v>45.84</v>
      </c>
    </row>
    <row r="17" spans="1:19" x14ac:dyDescent="0.25">
      <c r="A17" s="14">
        <v>13</v>
      </c>
      <c r="B17" s="8">
        <v>1544</v>
      </c>
      <c r="C17" s="3">
        <v>3880</v>
      </c>
      <c r="D17" s="3">
        <v>6456</v>
      </c>
      <c r="E17" s="3">
        <v>12960</v>
      </c>
      <c r="F17" s="3">
        <v>19080</v>
      </c>
      <c r="G17" s="4">
        <v>25456</v>
      </c>
      <c r="H17" s="8">
        <f t="shared" si="2"/>
        <v>257.33333333333331</v>
      </c>
      <c r="I17" s="3">
        <f t="shared" si="0"/>
        <v>646.66666666666663</v>
      </c>
      <c r="J17" s="3">
        <f t="shared" si="0"/>
        <v>1076</v>
      </c>
      <c r="K17" s="3">
        <f t="shared" si="0"/>
        <v>2160</v>
      </c>
      <c r="L17" s="3">
        <f t="shared" si="0"/>
        <v>3180</v>
      </c>
      <c r="M17" s="3">
        <f t="shared" si="0"/>
        <v>4242.666666666667</v>
      </c>
      <c r="N17" s="8">
        <f t="shared" si="3"/>
        <v>3.0880000000000001</v>
      </c>
      <c r="O17" s="3">
        <f t="shared" si="4"/>
        <v>7.76</v>
      </c>
      <c r="P17" s="3">
        <f t="shared" si="5"/>
        <v>12.912000000000001</v>
      </c>
      <c r="Q17" s="3">
        <f t="shared" si="6"/>
        <v>25.92</v>
      </c>
      <c r="R17" s="3">
        <f t="shared" si="7"/>
        <v>38.159999999999997</v>
      </c>
      <c r="S17" s="4">
        <f t="shared" si="8"/>
        <v>50.911999999999999</v>
      </c>
    </row>
    <row r="18" spans="1:19" x14ac:dyDescent="0.25">
      <c r="A18" s="14">
        <v>14</v>
      </c>
      <c r="B18" s="8">
        <v>1736</v>
      </c>
      <c r="C18" s="3">
        <v>4264</v>
      </c>
      <c r="D18" s="3">
        <v>7224</v>
      </c>
      <c r="E18" s="3">
        <v>14112</v>
      </c>
      <c r="F18" s="3">
        <v>21384</v>
      </c>
      <c r="G18" s="4">
        <v>28336</v>
      </c>
      <c r="H18" s="8">
        <f t="shared" si="2"/>
        <v>289.33333333333331</v>
      </c>
      <c r="I18" s="3">
        <f t="shared" si="0"/>
        <v>710.66666666666663</v>
      </c>
      <c r="J18" s="3">
        <f t="shared" si="0"/>
        <v>1204</v>
      </c>
      <c r="K18" s="3">
        <f t="shared" si="0"/>
        <v>2352</v>
      </c>
      <c r="L18" s="3">
        <f t="shared" si="0"/>
        <v>3564</v>
      </c>
      <c r="M18" s="3">
        <f t="shared" si="0"/>
        <v>4722.666666666667</v>
      </c>
      <c r="N18" s="8">
        <f t="shared" si="3"/>
        <v>3.472</v>
      </c>
      <c r="O18" s="3">
        <f t="shared" si="4"/>
        <v>8.5280000000000005</v>
      </c>
      <c r="P18" s="3">
        <f t="shared" si="5"/>
        <v>14.448</v>
      </c>
      <c r="Q18" s="3">
        <f t="shared" si="6"/>
        <v>28.224</v>
      </c>
      <c r="R18" s="3">
        <f t="shared" si="7"/>
        <v>42.768000000000001</v>
      </c>
      <c r="S18" s="4">
        <f t="shared" si="8"/>
        <v>56.671999999999997</v>
      </c>
    </row>
    <row r="19" spans="1:19" x14ac:dyDescent="0.25">
      <c r="A19" s="14">
        <v>15</v>
      </c>
      <c r="B19" s="8">
        <v>1800</v>
      </c>
      <c r="C19" s="3">
        <v>4584</v>
      </c>
      <c r="D19" s="3">
        <v>7736</v>
      </c>
      <c r="E19" s="3">
        <v>15264</v>
      </c>
      <c r="F19" s="3">
        <v>22920</v>
      </c>
      <c r="G19" s="4">
        <v>30576</v>
      </c>
      <c r="H19" s="8">
        <f t="shared" si="2"/>
        <v>300</v>
      </c>
      <c r="I19" s="3">
        <f t="shared" si="0"/>
        <v>764</v>
      </c>
      <c r="J19" s="3">
        <f t="shared" si="0"/>
        <v>1289.3333333333333</v>
      </c>
      <c r="K19" s="3">
        <f t="shared" si="0"/>
        <v>2544</v>
      </c>
      <c r="L19" s="3">
        <f t="shared" si="0"/>
        <v>3820</v>
      </c>
      <c r="M19" s="3">
        <f t="shared" si="0"/>
        <v>5096</v>
      </c>
      <c r="N19" s="8">
        <f t="shared" si="3"/>
        <v>3.6</v>
      </c>
      <c r="O19" s="3">
        <f t="shared" si="4"/>
        <v>9.1679999999999993</v>
      </c>
      <c r="P19" s="3">
        <f t="shared" si="5"/>
        <v>15.472</v>
      </c>
      <c r="Q19" s="3">
        <f t="shared" si="6"/>
        <v>30.527999999999999</v>
      </c>
      <c r="R19" s="3">
        <f t="shared" si="7"/>
        <v>45.84</v>
      </c>
      <c r="S19" s="4">
        <f t="shared" si="8"/>
        <v>61.152000000000001</v>
      </c>
    </row>
    <row r="20" spans="1:19" x14ac:dyDescent="0.25">
      <c r="A20" s="14">
        <v>16</v>
      </c>
      <c r="B20" s="8">
        <v>1928</v>
      </c>
      <c r="C20" s="3">
        <v>4968</v>
      </c>
      <c r="D20" s="3">
        <v>7992</v>
      </c>
      <c r="E20" s="3">
        <v>16416</v>
      </c>
      <c r="F20" s="3">
        <v>24496</v>
      </c>
      <c r="G20" s="4">
        <v>32856</v>
      </c>
      <c r="H20" s="8">
        <f t="shared" si="2"/>
        <v>321.33333333333331</v>
      </c>
      <c r="I20" s="3">
        <f t="shared" si="2"/>
        <v>828</v>
      </c>
      <c r="J20" s="3">
        <f t="shared" si="2"/>
        <v>1332</v>
      </c>
      <c r="K20" s="3">
        <f t="shared" si="2"/>
        <v>2736</v>
      </c>
      <c r="L20" s="3">
        <f t="shared" si="2"/>
        <v>4082.6666666666665</v>
      </c>
      <c r="M20" s="3">
        <f t="shared" si="2"/>
        <v>5476</v>
      </c>
      <c r="N20" s="8">
        <f t="shared" si="3"/>
        <v>3.8559999999999999</v>
      </c>
      <c r="O20" s="3">
        <f t="shared" si="4"/>
        <v>9.9359999999999999</v>
      </c>
      <c r="P20" s="3">
        <f t="shared" si="5"/>
        <v>15.984</v>
      </c>
      <c r="Q20" s="3">
        <f t="shared" si="6"/>
        <v>32.832000000000001</v>
      </c>
      <c r="R20" s="3">
        <f t="shared" si="7"/>
        <v>48.991999999999997</v>
      </c>
      <c r="S20" s="4">
        <f t="shared" si="8"/>
        <v>65.712000000000003</v>
      </c>
    </row>
    <row r="21" spans="1:19" x14ac:dyDescent="0.25">
      <c r="A21" s="14">
        <v>17</v>
      </c>
      <c r="B21" s="8">
        <v>2152</v>
      </c>
      <c r="C21" s="3">
        <v>5352</v>
      </c>
      <c r="D21" s="3">
        <v>9144</v>
      </c>
      <c r="E21" s="3">
        <v>18336</v>
      </c>
      <c r="F21" s="3">
        <v>27376</v>
      </c>
      <c r="G21" s="4">
        <v>36696</v>
      </c>
      <c r="H21" s="8">
        <f t="shared" si="2"/>
        <v>358.66666666666669</v>
      </c>
      <c r="I21" s="3">
        <f t="shared" si="2"/>
        <v>892</v>
      </c>
      <c r="J21" s="3">
        <f t="shared" si="2"/>
        <v>1524</v>
      </c>
      <c r="K21" s="3">
        <f t="shared" si="2"/>
        <v>3056</v>
      </c>
      <c r="L21" s="3">
        <f t="shared" si="2"/>
        <v>4562.666666666667</v>
      </c>
      <c r="M21" s="3">
        <f t="shared" si="2"/>
        <v>6116</v>
      </c>
      <c r="N21" s="8">
        <f t="shared" si="3"/>
        <v>4.3040000000000003</v>
      </c>
      <c r="O21" s="3">
        <f t="shared" si="4"/>
        <v>10.704000000000001</v>
      </c>
      <c r="P21" s="3">
        <f t="shared" si="5"/>
        <v>18.288</v>
      </c>
      <c r="Q21" s="3">
        <f t="shared" si="6"/>
        <v>36.671999999999997</v>
      </c>
      <c r="R21" s="3">
        <f t="shared" si="7"/>
        <v>54.752000000000002</v>
      </c>
      <c r="S21" s="4">
        <f t="shared" si="8"/>
        <v>73.391999999999996</v>
      </c>
    </row>
    <row r="22" spans="1:19" x14ac:dyDescent="0.25">
      <c r="A22" s="14">
        <v>18</v>
      </c>
      <c r="B22" s="8">
        <v>2344</v>
      </c>
      <c r="C22" s="3">
        <v>5992</v>
      </c>
      <c r="D22" s="3">
        <v>9912</v>
      </c>
      <c r="E22" s="3">
        <v>19848</v>
      </c>
      <c r="F22" s="3">
        <v>29296</v>
      </c>
      <c r="G22" s="4">
        <v>39232</v>
      </c>
      <c r="H22" s="8">
        <f t="shared" si="2"/>
        <v>390.66666666666669</v>
      </c>
      <c r="I22" s="3">
        <f t="shared" si="2"/>
        <v>998.66666666666663</v>
      </c>
      <c r="J22" s="3">
        <f t="shared" si="2"/>
        <v>1652</v>
      </c>
      <c r="K22" s="3">
        <f t="shared" si="2"/>
        <v>3308</v>
      </c>
      <c r="L22" s="3">
        <f t="shared" si="2"/>
        <v>4882.666666666667</v>
      </c>
      <c r="M22" s="3">
        <f t="shared" si="2"/>
        <v>6538.666666666667</v>
      </c>
      <c r="N22" s="8">
        <f t="shared" si="3"/>
        <v>4.6879999999999997</v>
      </c>
      <c r="O22" s="3">
        <f t="shared" si="4"/>
        <v>11.984</v>
      </c>
      <c r="P22" s="3">
        <f t="shared" si="5"/>
        <v>19.824000000000002</v>
      </c>
      <c r="Q22" s="3">
        <f t="shared" si="6"/>
        <v>39.695999999999998</v>
      </c>
      <c r="R22" s="3">
        <f t="shared" si="7"/>
        <v>58.591999999999999</v>
      </c>
      <c r="S22" s="4">
        <f t="shared" si="8"/>
        <v>78.463999999999999</v>
      </c>
    </row>
    <row r="23" spans="1:19" x14ac:dyDescent="0.25">
      <c r="A23" s="14">
        <v>19</v>
      </c>
      <c r="B23" s="8">
        <v>2600</v>
      </c>
      <c r="C23" s="3">
        <v>6456</v>
      </c>
      <c r="D23" s="3">
        <v>10680</v>
      </c>
      <c r="E23" s="3">
        <v>21384</v>
      </c>
      <c r="F23" s="3">
        <v>32856</v>
      </c>
      <c r="G23" s="4">
        <v>43816</v>
      </c>
      <c r="H23" s="8">
        <f t="shared" si="2"/>
        <v>433.33333333333331</v>
      </c>
      <c r="I23" s="3">
        <f t="shared" si="2"/>
        <v>1076</v>
      </c>
      <c r="J23" s="3">
        <f t="shared" si="2"/>
        <v>1780</v>
      </c>
      <c r="K23" s="3">
        <f t="shared" si="2"/>
        <v>3564</v>
      </c>
      <c r="L23" s="3">
        <f t="shared" si="2"/>
        <v>5476</v>
      </c>
      <c r="M23" s="3">
        <f t="shared" si="2"/>
        <v>7302.666666666667</v>
      </c>
      <c r="N23" s="8">
        <f t="shared" si="3"/>
        <v>5.2</v>
      </c>
      <c r="O23" s="3">
        <f t="shared" si="4"/>
        <v>12.912000000000001</v>
      </c>
      <c r="P23" s="3">
        <f t="shared" si="5"/>
        <v>21.36</v>
      </c>
      <c r="Q23" s="3">
        <f t="shared" si="6"/>
        <v>42.768000000000001</v>
      </c>
      <c r="R23" s="3">
        <f t="shared" si="7"/>
        <v>65.712000000000003</v>
      </c>
      <c r="S23" s="4">
        <f t="shared" si="8"/>
        <v>87.632000000000005</v>
      </c>
    </row>
    <row r="24" spans="1:19" x14ac:dyDescent="0.25">
      <c r="A24" s="14">
        <v>20</v>
      </c>
      <c r="B24" s="8">
        <v>2792</v>
      </c>
      <c r="C24" s="3">
        <v>6968</v>
      </c>
      <c r="D24" s="3">
        <v>11448</v>
      </c>
      <c r="E24" s="3">
        <v>22920</v>
      </c>
      <c r="F24" s="3">
        <v>35160</v>
      </c>
      <c r="G24" s="4">
        <v>46888</v>
      </c>
      <c r="H24" s="8">
        <f t="shared" si="2"/>
        <v>465.33333333333331</v>
      </c>
      <c r="I24" s="3">
        <f t="shared" si="2"/>
        <v>1161.3333333333333</v>
      </c>
      <c r="J24" s="3">
        <f t="shared" si="2"/>
        <v>1908</v>
      </c>
      <c r="K24" s="3">
        <f t="shared" si="2"/>
        <v>3820</v>
      </c>
      <c r="L24" s="3">
        <f t="shared" si="2"/>
        <v>5860</v>
      </c>
      <c r="M24" s="3">
        <f t="shared" si="2"/>
        <v>7814.666666666667</v>
      </c>
      <c r="N24" s="8">
        <f t="shared" si="3"/>
        <v>5.5839999999999996</v>
      </c>
      <c r="O24" s="3">
        <f t="shared" si="4"/>
        <v>13.936</v>
      </c>
      <c r="P24" s="3">
        <f t="shared" si="5"/>
        <v>22.896000000000001</v>
      </c>
      <c r="Q24" s="3">
        <f t="shared" si="6"/>
        <v>45.84</v>
      </c>
      <c r="R24" s="3">
        <f t="shared" si="7"/>
        <v>70.319999999999993</v>
      </c>
      <c r="S24" s="4">
        <f t="shared" si="8"/>
        <v>93.775999999999996</v>
      </c>
    </row>
    <row r="25" spans="1:19" x14ac:dyDescent="0.25">
      <c r="A25" s="14">
        <v>21</v>
      </c>
      <c r="B25" s="8">
        <v>2984</v>
      </c>
      <c r="C25" s="3">
        <v>7480</v>
      </c>
      <c r="D25" s="3">
        <v>12576</v>
      </c>
      <c r="E25" s="3">
        <v>25456</v>
      </c>
      <c r="F25" s="3">
        <v>37888</v>
      </c>
      <c r="G25" s="4">
        <v>51024</v>
      </c>
      <c r="H25" s="8">
        <f t="shared" si="2"/>
        <v>497.33333333333331</v>
      </c>
      <c r="I25" s="3">
        <f t="shared" si="2"/>
        <v>1246.6666666666667</v>
      </c>
      <c r="J25" s="3">
        <f t="shared" si="2"/>
        <v>2096</v>
      </c>
      <c r="K25" s="3">
        <f t="shared" si="2"/>
        <v>4242.666666666667</v>
      </c>
      <c r="L25" s="3">
        <f t="shared" si="2"/>
        <v>6314.666666666667</v>
      </c>
      <c r="M25" s="3">
        <f t="shared" si="2"/>
        <v>8504</v>
      </c>
      <c r="N25" s="8">
        <f t="shared" si="3"/>
        <v>5.968</v>
      </c>
      <c r="O25" s="3">
        <f t="shared" si="4"/>
        <v>14.96</v>
      </c>
      <c r="P25" s="3">
        <f t="shared" si="5"/>
        <v>25.152000000000001</v>
      </c>
      <c r="Q25" s="3">
        <f t="shared" si="6"/>
        <v>50.911999999999999</v>
      </c>
      <c r="R25" s="3">
        <f t="shared" si="7"/>
        <v>75.775999999999996</v>
      </c>
      <c r="S25" s="4">
        <f t="shared" si="8"/>
        <v>102.048</v>
      </c>
    </row>
    <row r="26" spans="1:19" x14ac:dyDescent="0.25">
      <c r="A26" s="14">
        <v>22</v>
      </c>
      <c r="B26" s="8">
        <v>3240</v>
      </c>
      <c r="C26" s="3">
        <v>7992</v>
      </c>
      <c r="D26" s="3">
        <v>13536</v>
      </c>
      <c r="E26" s="3">
        <v>27376</v>
      </c>
      <c r="F26" s="3">
        <v>40576</v>
      </c>
      <c r="G26" s="4">
        <v>55056</v>
      </c>
      <c r="H26" s="8">
        <f t="shared" si="2"/>
        <v>540</v>
      </c>
      <c r="I26" s="3">
        <f t="shared" si="2"/>
        <v>1332</v>
      </c>
      <c r="J26" s="3">
        <f t="shared" si="2"/>
        <v>2256</v>
      </c>
      <c r="K26" s="3">
        <f t="shared" si="2"/>
        <v>4562.666666666667</v>
      </c>
      <c r="L26" s="3">
        <f t="shared" si="2"/>
        <v>6762.666666666667</v>
      </c>
      <c r="M26" s="3">
        <f t="shared" si="2"/>
        <v>9176</v>
      </c>
      <c r="N26" s="8">
        <f t="shared" si="3"/>
        <v>6.48</v>
      </c>
      <c r="O26" s="3">
        <f t="shared" si="4"/>
        <v>15.984</v>
      </c>
      <c r="P26" s="3">
        <f t="shared" si="5"/>
        <v>27.071999999999999</v>
      </c>
      <c r="Q26" s="3">
        <f t="shared" si="6"/>
        <v>54.752000000000002</v>
      </c>
      <c r="R26" s="3">
        <f t="shared" si="7"/>
        <v>81.152000000000001</v>
      </c>
      <c r="S26" s="4">
        <f t="shared" si="8"/>
        <v>110.11199999999999</v>
      </c>
    </row>
    <row r="27" spans="1:19" x14ac:dyDescent="0.25">
      <c r="A27" s="14">
        <v>23</v>
      </c>
      <c r="B27" s="8">
        <v>3496</v>
      </c>
      <c r="C27" s="3">
        <v>8504</v>
      </c>
      <c r="D27" s="3">
        <v>14112</v>
      </c>
      <c r="E27" s="3">
        <v>28336</v>
      </c>
      <c r="F27" s="3">
        <v>43816</v>
      </c>
      <c r="G27" s="4">
        <v>57336</v>
      </c>
      <c r="H27" s="8">
        <f t="shared" si="2"/>
        <v>582.66666666666663</v>
      </c>
      <c r="I27" s="3">
        <f t="shared" si="2"/>
        <v>1417.3333333333333</v>
      </c>
      <c r="J27" s="3">
        <f t="shared" si="2"/>
        <v>2352</v>
      </c>
      <c r="K27" s="3">
        <f t="shared" si="2"/>
        <v>4722.666666666667</v>
      </c>
      <c r="L27" s="3">
        <f t="shared" si="2"/>
        <v>7302.666666666667</v>
      </c>
      <c r="M27" s="3">
        <f t="shared" si="2"/>
        <v>9556</v>
      </c>
      <c r="N27" s="8">
        <f t="shared" si="3"/>
        <v>6.992</v>
      </c>
      <c r="O27" s="3">
        <f t="shared" si="4"/>
        <v>17.007999999999999</v>
      </c>
      <c r="P27" s="3">
        <f t="shared" si="5"/>
        <v>28.224</v>
      </c>
      <c r="Q27" s="3">
        <f t="shared" si="6"/>
        <v>56.671999999999997</v>
      </c>
      <c r="R27" s="3">
        <f t="shared" si="7"/>
        <v>87.632000000000005</v>
      </c>
      <c r="S27" s="4">
        <f t="shared" si="8"/>
        <v>114.672</v>
      </c>
    </row>
    <row r="28" spans="1:19" x14ac:dyDescent="0.25">
      <c r="A28" s="14">
        <v>24</v>
      </c>
      <c r="B28" s="8">
        <v>3624</v>
      </c>
      <c r="C28" s="3">
        <v>9144</v>
      </c>
      <c r="D28" s="3">
        <v>15264</v>
      </c>
      <c r="E28" s="3">
        <v>30576</v>
      </c>
      <c r="F28" s="3">
        <v>45352</v>
      </c>
      <c r="G28" s="4">
        <v>61664</v>
      </c>
      <c r="H28" s="8">
        <f t="shared" si="2"/>
        <v>604</v>
      </c>
      <c r="I28" s="3">
        <f t="shared" si="2"/>
        <v>1524</v>
      </c>
      <c r="J28" s="3">
        <f t="shared" si="2"/>
        <v>2544</v>
      </c>
      <c r="K28" s="3">
        <f t="shared" si="2"/>
        <v>5096</v>
      </c>
      <c r="L28" s="3">
        <f t="shared" si="2"/>
        <v>7558.666666666667</v>
      </c>
      <c r="M28" s="3">
        <f t="shared" si="2"/>
        <v>10277.333333333334</v>
      </c>
      <c r="N28" s="8">
        <f t="shared" si="3"/>
        <v>7.2480000000000002</v>
      </c>
      <c r="O28" s="3">
        <f t="shared" si="4"/>
        <v>18.288</v>
      </c>
      <c r="P28" s="3">
        <f t="shared" si="5"/>
        <v>30.527999999999999</v>
      </c>
      <c r="Q28" s="3">
        <f t="shared" si="6"/>
        <v>61.152000000000001</v>
      </c>
      <c r="R28" s="3">
        <f t="shared" si="7"/>
        <v>90.703999999999994</v>
      </c>
      <c r="S28" s="4">
        <f t="shared" si="8"/>
        <v>123.328</v>
      </c>
    </row>
    <row r="29" spans="1:19" x14ac:dyDescent="0.25">
      <c r="A29" s="14">
        <v>25</v>
      </c>
      <c r="B29" s="8">
        <v>3752</v>
      </c>
      <c r="C29" s="3">
        <v>9528</v>
      </c>
      <c r="D29" s="3">
        <v>15840</v>
      </c>
      <c r="E29" s="3">
        <v>31704</v>
      </c>
      <c r="F29" s="3">
        <v>46888</v>
      </c>
      <c r="G29" s="4">
        <v>63776</v>
      </c>
      <c r="H29" s="8">
        <f t="shared" si="2"/>
        <v>625.33333333333337</v>
      </c>
      <c r="I29" s="3">
        <f t="shared" si="2"/>
        <v>1588</v>
      </c>
      <c r="J29" s="3">
        <f t="shared" si="2"/>
        <v>2640</v>
      </c>
      <c r="K29" s="3">
        <f t="shared" si="2"/>
        <v>5284</v>
      </c>
      <c r="L29" s="3">
        <f t="shared" si="2"/>
        <v>7814.666666666667</v>
      </c>
      <c r="M29" s="3">
        <f t="shared" si="2"/>
        <v>10629.333333333334</v>
      </c>
      <c r="N29" s="8">
        <f t="shared" si="3"/>
        <v>7.5039999999999996</v>
      </c>
      <c r="O29" s="3">
        <f t="shared" si="4"/>
        <v>19.056000000000001</v>
      </c>
      <c r="P29" s="3">
        <f t="shared" si="5"/>
        <v>31.68</v>
      </c>
      <c r="Q29" s="3">
        <f t="shared" si="6"/>
        <v>63.408000000000001</v>
      </c>
      <c r="R29" s="3">
        <f t="shared" si="7"/>
        <v>93.775999999999996</v>
      </c>
      <c r="S29" s="4">
        <f t="shared" si="8"/>
        <v>127.55200000000001</v>
      </c>
    </row>
    <row r="30" spans="1:19" ht="15.75" thickBot="1" x14ac:dyDescent="0.3">
      <c r="A30" s="15">
        <v>26</v>
      </c>
      <c r="B30" s="9">
        <v>4008</v>
      </c>
      <c r="C30" s="5">
        <v>9912</v>
      </c>
      <c r="D30" s="5">
        <v>16416</v>
      </c>
      <c r="E30" s="5">
        <v>32856</v>
      </c>
      <c r="F30" s="5">
        <v>48936</v>
      </c>
      <c r="G30" s="6">
        <v>75376</v>
      </c>
      <c r="H30" s="9">
        <f t="shared" si="2"/>
        <v>668</v>
      </c>
      <c r="I30" s="5">
        <f t="shared" si="2"/>
        <v>1652</v>
      </c>
      <c r="J30" s="5">
        <f t="shared" si="2"/>
        <v>2736</v>
      </c>
      <c r="K30" s="5">
        <f t="shared" si="2"/>
        <v>5476</v>
      </c>
      <c r="L30" s="5">
        <f t="shared" si="2"/>
        <v>8156</v>
      </c>
      <c r="M30" s="5">
        <f t="shared" si="2"/>
        <v>12562.666666666666</v>
      </c>
      <c r="N30" s="9">
        <f t="shared" si="3"/>
        <v>8.016</v>
      </c>
      <c r="O30" s="5">
        <f t="shared" si="4"/>
        <v>19.824000000000002</v>
      </c>
      <c r="P30" s="5">
        <f t="shared" si="5"/>
        <v>32.832000000000001</v>
      </c>
      <c r="Q30" s="5">
        <f t="shared" si="6"/>
        <v>65.712000000000003</v>
      </c>
      <c r="R30" s="5">
        <f t="shared" si="7"/>
        <v>97.872</v>
      </c>
      <c r="S30" s="6">
        <f t="shared" si="8"/>
        <v>150.75200000000001</v>
      </c>
    </row>
    <row r="31" spans="1:19" x14ac:dyDescent="0.25">
      <c r="H31" s="16">
        <f>MAX(H3:H30)</f>
        <v>668</v>
      </c>
      <c r="I31" s="16">
        <f t="shared" ref="I31:S31" si="9">MAX(I3:I30)</f>
        <v>1652</v>
      </c>
      <c r="J31" s="16">
        <f t="shared" si="9"/>
        <v>2736</v>
      </c>
      <c r="K31" s="16">
        <f t="shared" si="9"/>
        <v>5476</v>
      </c>
      <c r="L31" s="16">
        <f t="shared" si="9"/>
        <v>8156</v>
      </c>
      <c r="M31" s="16">
        <f t="shared" si="9"/>
        <v>12562.666666666666</v>
      </c>
      <c r="N31" s="16">
        <f t="shared" si="9"/>
        <v>8.016</v>
      </c>
      <c r="O31" s="16">
        <f t="shared" si="9"/>
        <v>19.824000000000002</v>
      </c>
      <c r="P31" s="16">
        <f t="shared" si="9"/>
        <v>32.832000000000001</v>
      </c>
      <c r="Q31" s="16">
        <f t="shared" si="9"/>
        <v>65.712000000000003</v>
      </c>
      <c r="R31" s="16">
        <f t="shared" si="9"/>
        <v>97.872</v>
      </c>
      <c r="S31" s="16">
        <f t="shared" si="9"/>
        <v>150.75200000000001</v>
      </c>
    </row>
  </sheetData>
  <mergeCells count="6">
    <mergeCell ref="B1:G1"/>
    <mergeCell ref="H1:M1"/>
    <mergeCell ref="B2:G2"/>
    <mergeCell ref="H2:M2"/>
    <mergeCell ref="N1:S1"/>
    <mergeCell ref="N2:S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63C93-164F-4DF1-A1F4-F04660133CB5}">
  <dimension ref="A1"/>
  <sheetViews>
    <sheetView tabSelected="1" workbookViewId="0">
      <selection activeCell="A2" sqref="A2:B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Universidad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Diez</dc:creator>
  <cp:lastModifiedBy>Diez Fernandez, Luis Francisco</cp:lastModifiedBy>
  <dcterms:created xsi:type="dcterms:W3CDTF">2021-04-30T09:36:22Z</dcterms:created>
  <dcterms:modified xsi:type="dcterms:W3CDTF">2022-10-09T08:49:36Z</dcterms:modified>
</cp:coreProperties>
</file>