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_DPI_JoaquinaPontes\Livro\"/>
    </mc:Choice>
  </mc:AlternateContent>
  <bookViews>
    <workbookView xWindow="0" yWindow="3000" windowWidth="14730" windowHeight="4950" firstSheet="1" activeTab="6"/>
  </bookViews>
  <sheets>
    <sheet name="Folha1" sheetId="1" r:id="rId1"/>
    <sheet name="Folha2" sheetId="6" r:id="rId2"/>
    <sheet name="CV da Mãe" sheetId="2" r:id="rId3"/>
    <sheet name="Per. SocioDem" sheetId="3" r:id="rId4"/>
    <sheet name="CV do Menor" sheetId="4" r:id="rId5"/>
    <sheet name="Acompanhamento" sheetId="5" r:id="rId6"/>
    <sheet name="Plan1" sheetId="7" r:id="rId7"/>
  </sheets>
  <definedNames>
    <definedName name="_Toc117967467" localSheetId="6">Plan1!$B$4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O4" i="4"/>
  <c r="N4" i="4"/>
  <c r="K11" i="4"/>
  <c r="K10" i="4"/>
  <c r="K9" i="4"/>
  <c r="K8" i="4"/>
  <c r="K7" i="4"/>
  <c r="K6" i="4"/>
  <c r="K5" i="4"/>
  <c r="J11" i="4"/>
  <c r="M5" i="2" l="1"/>
  <c r="J6" i="2" l="1"/>
  <c r="L6" i="2"/>
  <c r="J15" i="3"/>
  <c r="I15" i="3"/>
  <c r="M5" i="3"/>
  <c r="K5" i="3"/>
  <c r="K10" i="3"/>
  <c r="J10" i="3"/>
  <c r="M6" i="2" l="1"/>
  <c r="F6" i="6"/>
  <c r="H6" i="6"/>
  <c r="J6" i="6"/>
  <c r="K5" i="6" s="1"/>
  <c r="I4" i="6" l="1"/>
  <c r="G4" i="6"/>
  <c r="K4" i="6"/>
  <c r="K6" i="6" s="1"/>
  <c r="N5" i="3"/>
  <c r="I5" i="3" s="1"/>
  <c r="O5" i="3" s="1"/>
  <c r="K15" i="3" l="1"/>
  <c r="L10" i="3"/>
</calcChain>
</file>

<file path=xl/sharedStrings.xml><?xml version="1.0" encoding="utf-8"?>
<sst xmlns="http://schemas.openxmlformats.org/spreadsheetml/2006/main" count="551" uniqueCount="103">
  <si>
    <t>Idade Mãe</t>
  </si>
  <si>
    <t>Peso</t>
  </si>
  <si>
    <t>Gênero</t>
  </si>
  <si>
    <t>Inic. Profilaxia</t>
  </si>
  <si>
    <t>Tipo Profilaxia</t>
  </si>
  <si>
    <t>TARV Mãe</t>
  </si>
  <si>
    <t>Periodo</t>
  </si>
  <si>
    <t>Local Parto</t>
  </si>
  <si>
    <t>Aleitamento</t>
  </si>
  <si>
    <t>TARV Durt Gestação</t>
  </si>
  <si>
    <t>TARV no Parto (tipo)</t>
  </si>
  <si>
    <t>M</t>
  </si>
  <si>
    <t>4-6 Sem. AP</t>
  </si>
  <si>
    <t>NVP</t>
  </si>
  <si>
    <t>6 Sem</t>
  </si>
  <si>
    <t>62K</t>
  </si>
  <si>
    <t>3.300 g</t>
  </si>
  <si>
    <t>6h AP</t>
  </si>
  <si>
    <t>AZT + NVP</t>
  </si>
  <si>
    <t>Artif Exclusivo</t>
  </si>
  <si>
    <t>s</t>
  </si>
  <si>
    <t>2.800 g</t>
  </si>
  <si>
    <t>2.700 g</t>
  </si>
  <si>
    <t>F</t>
  </si>
  <si>
    <t>7-12h AP</t>
  </si>
  <si>
    <t>62B</t>
  </si>
  <si>
    <t>2.000 g</t>
  </si>
  <si>
    <t>2h AP</t>
  </si>
  <si>
    <t>3.000 g</t>
  </si>
  <si>
    <t>Conhec. Estado Serol ?</t>
  </si>
  <si>
    <t>n</t>
  </si>
  <si>
    <t>(casa)</t>
  </si>
  <si>
    <t>3.800 g</t>
  </si>
  <si>
    <t>AZT Oral</t>
  </si>
  <si>
    <t>Artificial</t>
  </si>
  <si>
    <t>6.900 g</t>
  </si>
  <si>
    <t>3600 g</t>
  </si>
  <si>
    <t>13-24 h AP</t>
  </si>
  <si>
    <t>Co-Tri</t>
  </si>
  <si>
    <t>2M</t>
  </si>
  <si>
    <t>OBS</t>
  </si>
  <si>
    <t>Em Acompanhamento</t>
  </si>
  <si>
    <t>N° F</t>
  </si>
  <si>
    <t>3.150 g</t>
  </si>
  <si>
    <t>3000 g</t>
  </si>
  <si>
    <t>3.600 g</t>
  </si>
  <si>
    <t>4.500 g</t>
  </si>
  <si>
    <t>2 Sem</t>
  </si>
  <si>
    <t>Mat. Exclusivo</t>
  </si>
  <si>
    <t>2.300 g</t>
  </si>
  <si>
    <t>4470 g</t>
  </si>
  <si>
    <t>Dia</t>
  </si>
  <si>
    <t>3.900 g</t>
  </si>
  <si>
    <t>3.200 g</t>
  </si>
  <si>
    <t>2.500 g</t>
  </si>
  <si>
    <t>3.500 g</t>
  </si>
  <si>
    <t>Misto</t>
  </si>
  <si>
    <t>Ano de Nasci</t>
  </si>
  <si>
    <t>Masculino</t>
  </si>
  <si>
    <t>Femenino</t>
  </si>
  <si>
    <t>Total</t>
  </si>
  <si>
    <t>%</t>
  </si>
  <si>
    <t>Indeterminado</t>
  </si>
  <si>
    <t>GENERO</t>
  </si>
  <si>
    <t>ANO DE NASCENÇA</t>
  </si>
  <si>
    <t>PESO</t>
  </si>
  <si>
    <t>Não</t>
  </si>
  <si>
    <t>Sim</t>
  </si>
  <si>
    <t>Fichas Activas</t>
  </si>
  <si>
    <t>Fichas Inactivas</t>
  </si>
  <si>
    <t>Qtd CV M</t>
  </si>
  <si>
    <t>Qtd CV C</t>
  </si>
  <si>
    <t>&lt;LDL</t>
  </si>
  <si>
    <t>&lt;2,90</t>
  </si>
  <si>
    <t>Idade</t>
  </si>
  <si>
    <t>log10 5,26</t>
  </si>
  <si>
    <t>log10 3,56</t>
  </si>
  <si>
    <t>&lt; 1,39</t>
  </si>
  <si>
    <t>sexo</t>
  </si>
  <si>
    <t>Profilaxia</t>
  </si>
  <si>
    <t>3.100 g</t>
  </si>
  <si>
    <t>2.500</t>
  </si>
  <si>
    <t>2.800</t>
  </si>
  <si>
    <t>&lt; 9.92</t>
  </si>
  <si>
    <t>10.500</t>
  </si>
  <si>
    <t>&lt; 4.02</t>
  </si>
  <si>
    <t>3.500</t>
  </si>
  <si>
    <t>&lt; 1.30</t>
  </si>
  <si>
    <t>&lt; 2.92</t>
  </si>
  <si>
    <t>&lt; 2.90</t>
  </si>
  <si>
    <t>&lt; 802</t>
  </si>
  <si>
    <t>Neg</t>
  </si>
  <si>
    <t>T. Medic</t>
  </si>
  <si>
    <t>CV</t>
  </si>
  <si>
    <t>Indet.</t>
  </si>
  <si>
    <t>CV Def.</t>
  </si>
  <si>
    <t>N Def.</t>
  </si>
  <si>
    <t>&lt; 3.56</t>
  </si>
  <si>
    <t>CV Identificadas</t>
  </si>
  <si>
    <t>Quantidade</t>
  </si>
  <si>
    <t>Negativas</t>
  </si>
  <si>
    <t>CV não Identiicadas</t>
  </si>
  <si>
    <t>Quant.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</si>
</sst>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6"/>
  <sheetViews>
    <sheetView workbookViewId="0">
      <selection activeCell="E25" sqref="E25"/>
    </sheetView>
  </sheetViews>
  <sheetFormatPr defaultRowHeight="15" x14ac:dyDescent="0.25"/>
  <cols>
    <col min="2" max="2" width="10" customWidth="1"/>
    <col min="3" max="3" width="15.5703125" customWidth="1"/>
    <col min="4" max="4" width="9.7109375" customWidth="1"/>
    <col min="5" max="5" width="11.85546875" customWidth="1"/>
    <col min="6" max="6" width="19.28515625" customWidth="1"/>
    <col min="7" max="7" width="18" customWidth="1"/>
    <col min="8" max="8" width="11.5703125" customWidth="1"/>
    <col min="9" max="9" width="15.7109375" customWidth="1"/>
    <col min="10" max="10" width="15.5703125" customWidth="1"/>
    <col min="11" max="11" width="15.85546875" customWidth="1"/>
    <col min="12" max="12" width="16.5703125" customWidth="1"/>
    <col min="13" max="13" width="24.28515625" customWidth="1"/>
    <col min="14" max="14" width="24.7109375" customWidth="1"/>
    <col min="15" max="15" width="29.5703125" customWidth="1"/>
    <col min="16" max="16" width="20.7109375" customWidth="1"/>
  </cols>
  <sheetData>
    <row r="3" spans="2:16" ht="15.75" x14ac:dyDescent="0.25">
      <c r="B3" s="1" t="s">
        <v>42</v>
      </c>
      <c r="C3" s="1" t="s">
        <v>51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6</v>
      </c>
      <c r="I3" s="1" t="s">
        <v>5</v>
      </c>
      <c r="J3" s="1" t="s">
        <v>0</v>
      </c>
      <c r="K3" s="1" t="s">
        <v>8</v>
      </c>
      <c r="L3" s="1" t="s">
        <v>7</v>
      </c>
      <c r="M3" s="1" t="s">
        <v>10</v>
      </c>
      <c r="N3" s="1" t="s">
        <v>9</v>
      </c>
      <c r="O3" s="1" t="s">
        <v>29</v>
      </c>
      <c r="P3" s="1" t="s">
        <v>40</v>
      </c>
    </row>
    <row r="4" spans="2:16" ht="15.75" x14ac:dyDescent="0.25">
      <c r="B4" s="1">
        <v>1</v>
      </c>
      <c r="C4" s="2"/>
      <c r="D4" s="2"/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>
        <v>23</v>
      </c>
      <c r="K4" s="2"/>
      <c r="L4" s="2"/>
      <c r="M4" s="2"/>
      <c r="N4" s="2"/>
      <c r="O4" s="2"/>
    </row>
    <row r="5" spans="2:16" ht="15.75" x14ac:dyDescent="0.25">
      <c r="B5" s="1">
        <v>2</v>
      </c>
      <c r="C5" s="2"/>
      <c r="D5" s="2" t="s">
        <v>16</v>
      </c>
      <c r="E5" s="2" t="s">
        <v>11</v>
      </c>
      <c r="F5" s="2" t="s">
        <v>17</v>
      </c>
      <c r="G5" s="2" t="s">
        <v>18</v>
      </c>
      <c r="H5" s="2"/>
      <c r="I5" s="2" t="s">
        <v>15</v>
      </c>
      <c r="J5" s="2">
        <v>20</v>
      </c>
      <c r="K5" s="2" t="s">
        <v>19</v>
      </c>
      <c r="L5" s="2"/>
      <c r="M5" s="2" t="s">
        <v>20</v>
      </c>
      <c r="N5" s="2" t="s">
        <v>20</v>
      </c>
      <c r="O5" s="2"/>
    </row>
    <row r="6" spans="2:16" ht="15.75" x14ac:dyDescent="0.25">
      <c r="B6" s="1">
        <v>3</v>
      </c>
      <c r="C6" s="2"/>
      <c r="D6" s="2" t="s">
        <v>21</v>
      </c>
      <c r="E6" s="2" t="s">
        <v>11</v>
      </c>
      <c r="F6" s="2"/>
      <c r="G6" s="2" t="s">
        <v>13</v>
      </c>
      <c r="H6" s="2" t="s">
        <v>14</v>
      </c>
      <c r="I6" s="2" t="s">
        <v>15</v>
      </c>
      <c r="J6" s="2">
        <v>22</v>
      </c>
      <c r="K6" s="2"/>
      <c r="L6" s="2"/>
      <c r="M6" s="2"/>
      <c r="N6" s="2"/>
      <c r="O6" s="2"/>
    </row>
    <row r="7" spans="2:16" ht="15.75" x14ac:dyDescent="0.25">
      <c r="B7" s="1">
        <v>4</v>
      </c>
      <c r="C7" s="2"/>
      <c r="D7" s="2" t="s">
        <v>22</v>
      </c>
      <c r="E7" s="2" t="s">
        <v>23</v>
      </c>
      <c r="F7" s="2" t="s">
        <v>24</v>
      </c>
      <c r="G7" s="2" t="s">
        <v>13</v>
      </c>
      <c r="H7" s="2" t="s">
        <v>14</v>
      </c>
      <c r="I7" s="2" t="s">
        <v>25</v>
      </c>
      <c r="J7" s="2">
        <v>40</v>
      </c>
      <c r="K7" s="2"/>
      <c r="L7" s="2"/>
      <c r="M7" s="2"/>
      <c r="N7" s="2"/>
      <c r="O7" s="2"/>
    </row>
    <row r="8" spans="2:16" ht="15.75" x14ac:dyDescent="0.25">
      <c r="B8" s="1">
        <v>5</v>
      </c>
      <c r="C8" s="2"/>
      <c r="D8" s="2" t="s">
        <v>26</v>
      </c>
      <c r="E8" s="2"/>
      <c r="F8" s="2" t="s">
        <v>27</v>
      </c>
      <c r="G8" s="2" t="s">
        <v>13</v>
      </c>
      <c r="H8" s="2" t="s">
        <v>14</v>
      </c>
      <c r="I8" s="2" t="s">
        <v>15</v>
      </c>
      <c r="J8" s="2">
        <v>36</v>
      </c>
      <c r="K8" s="2"/>
      <c r="L8" s="2"/>
      <c r="M8" s="2" t="s">
        <v>20</v>
      </c>
      <c r="N8" s="2" t="s">
        <v>20</v>
      </c>
      <c r="O8" s="2"/>
    </row>
    <row r="9" spans="2:16" ht="15.75" x14ac:dyDescent="0.25">
      <c r="B9" s="1">
        <v>6</v>
      </c>
      <c r="C9" s="2"/>
      <c r="D9" s="2" t="s">
        <v>28</v>
      </c>
      <c r="E9" s="2" t="s">
        <v>11</v>
      </c>
      <c r="F9" s="2"/>
      <c r="G9" s="2"/>
      <c r="H9" s="2"/>
      <c r="I9" s="2" t="s">
        <v>15</v>
      </c>
      <c r="J9" s="2">
        <v>18</v>
      </c>
      <c r="K9" s="2"/>
      <c r="L9" s="2" t="s">
        <v>31</v>
      </c>
      <c r="M9" s="2"/>
      <c r="N9" s="2"/>
      <c r="O9" s="2" t="s">
        <v>30</v>
      </c>
    </row>
    <row r="10" spans="2:16" ht="15.75" x14ac:dyDescent="0.25">
      <c r="B10" s="1">
        <v>7</v>
      </c>
      <c r="C10" s="2"/>
      <c r="D10" s="2" t="s">
        <v>32</v>
      </c>
      <c r="E10" s="2" t="s">
        <v>23</v>
      </c>
      <c r="F10" s="2" t="s">
        <v>17</v>
      </c>
      <c r="G10" s="2" t="s">
        <v>33</v>
      </c>
      <c r="H10" s="2"/>
      <c r="I10" s="2" t="s">
        <v>25</v>
      </c>
      <c r="J10" s="2">
        <v>35</v>
      </c>
      <c r="K10" s="2" t="s">
        <v>34</v>
      </c>
      <c r="L10" s="2"/>
      <c r="M10" s="2" t="s">
        <v>20</v>
      </c>
      <c r="N10" s="2"/>
      <c r="O10" s="2"/>
    </row>
    <row r="11" spans="2:16" ht="15.75" customHeight="1" x14ac:dyDescent="0.25">
      <c r="B11" s="36">
        <v>8</v>
      </c>
      <c r="C11" s="2"/>
      <c r="D11" s="3" t="s">
        <v>36</v>
      </c>
      <c r="E11" s="34" t="s">
        <v>11</v>
      </c>
      <c r="F11" s="34" t="s">
        <v>37</v>
      </c>
      <c r="G11" s="2" t="s">
        <v>13</v>
      </c>
      <c r="H11" s="2" t="s">
        <v>39</v>
      </c>
      <c r="I11" s="34" t="s">
        <v>15</v>
      </c>
      <c r="J11" s="34">
        <v>33</v>
      </c>
      <c r="K11" s="2"/>
      <c r="L11" s="2"/>
      <c r="M11" s="2"/>
      <c r="N11" s="2"/>
      <c r="O11" s="2"/>
    </row>
    <row r="12" spans="2:16" x14ac:dyDescent="0.25">
      <c r="B12" s="36"/>
      <c r="C12" s="2"/>
      <c r="D12" s="2" t="s">
        <v>35</v>
      </c>
      <c r="E12" s="34"/>
      <c r="F12" s="34"/>
      <c r="G12" s="2" t="s">
        <v>38</v>
      </c>
      <c r="H12" s="2" t="s">
        <v>39</v>
      </c>
      <c r="I12" s="34"/>
      <c r="J12" s="34"/>
      <c r="K12" s="2"/>
      <c r="L12" s="2"/>
      <c r="M12" s="2"/>
      <c r="N12" s="2"/>
      <c r="O12" s="2"/>
      <c r="P12" t="s">
        <v>41</v>
      </c>
    </row>
    <row r="13" spans="2:16" ht="15.75" x14ac:dyDescent="0.25">
      <c r="B13" s="1">
        <v>9</v>
      </c>
      <c r="C13" s="2"/>
      <c r="D13" s="3">
        <v>3100</v>
      </c>
      <c r="E13" s="2" t="s">
        <v>23</v>
      </c>
      <c r="F13" s="2" t="s">
        <v>27</v>
      </c>
      <c r="G13" s="2"/>
      <c r="H13" s="2"/>
      <c r="I13" s="2"/>
      <c r="J13" s="2">
        <v>23</v>
      </c>
      <c r="K13" s="2"/>
      <c r="L13" s="2"/>
      <c r="M13" s="2" t="s">
        <v>20</v>
      </c>
      <c r="N13" s="2"/>
      <c r="O13" s="2"/>
    </row>
    <row r="14" spans="2:16" ht="15.75" x14ac:dyDescent="0.25">
      <c r="B14" s="1">
        <v>10</v>
      </c>
      <c r="C14" s="2"/>
      <c r="D14" s="2" t="s">
        <v>43</v>
      </c>
      <c r="E14" s="2" t="s">
        <v>11</v>
      </c>
      <c r="F14" s="2" t="s">
        <v>27</v>
      </c>
      <c r="G14" s="2" t="s">
        <v>13</v>
      </c>
      <c r="H14" s="2" t="s">
        <v>14</v>
      </c>
      <c r="I14" s="2" t="s">
        <v>25</v>
      </c>
      <c r="J14" s="2">
        <v>38</v>
      </c>
      <c r="K14" s="2"/>
      <c r="L14" s="2"/>
      <c r="M14" s="2"/>
      <c r="N14" s="2" t="s">
        <v>20</v>
      </c>
      <c r="O14" s="2"/>
    </row>
    <row r="15" spans="2:16" ht="15.75" x14ac:dyDescent="0.25">
      <c r="B15" s="1">
        <v>11</v>
      </c>
      <c r="C15" s="2"/>
      <c r="D15" s="2"/>
      <c r="E15" s="2" t="s">
        <v>11</v>
      </c>
      <c r="F15" s="2" t="s">
        <v>27</v>
      </c>
      <c r="G15" s="2" t="s">
        <v>18</v>
      </c>
      <c r="H15" s="2"/>
      <c r="I15" s="2" t="s">
        <v>15</v>
      </c>
      <c r="J15" s="2">
        <v>17</v>
      </c>
      <c r="K15" s="2"/>
      <c r="L15" s="2"/>
      <c r="M15" s="2"/>
      <c r="N15" s="2"/>
      <c r="O15" s="2"/>
    </row>
    <row r="16" spans="2:16" ht="15.75" x14ac:dyDescent="0.25">
      <c r="B16" s="1">
        <v>12</v>
      </c>
      <c r="C16" s="2"/>
      <c r="D16" s="2"/>
      <c r="E16" s="2" t="s">
        <v>23</v>
      </c>
      <c r="F16" s="2" t="s">
        <v>27</v>
      </c>
      <c r="G16" s="2" t="s">
        <v>18</v>
      </c>
      <c r="H16" s="2"/>
      <c r="I16" s="2"/>
      <c r="J16" s="2">
        <v>19</v>
      </c>
      <c r="K16" s="2"/>
      <c r="L16" s="2"/>
      <c r="M16" s="2"/>
      <c r="N16" s="2"/>
      <c r="O16" s="2"/>
    </row>
    <row r="17" spans="2:16" ht="15.75" customHeight="1" x14ac:dyDescent="0.25">
      <c r="B17" s="36">
        <v>13</v>
      </c>
      <c r="C17" s="2"/>
      <c r="D17" s="2" t="s">
        <v>44</v>
      </c>
      <c r="E17" s="34" t="s">
        <v>11</v>
      </c>
      <c r="F17" s="34" t="s">
        <v>27</v>
      </c>
      <c r="G17" s="2" t="s">
        <v>13</v>
      </c>
      <c r="H17" s="2" t="s">
        <v>47</v>
      </c>
      <c r="I17" s="34" t="s">
        <v>15</v>
      </c>
      <c r="J17" s="34">
        <v>29</v>
      </c>
      <c r="K17" s="34" t="s">
        <v>48</v>
      </c>
      <c r="L17" s="2"/>
      <c r="M17" s="34" t="s">
        <v>20</v>
      </c>
      <c r="N17" s="2"/>
      <c r="O17" s="2"/>
      <c r="P17" s="35" t="s">
        <v>41</v>
      </c>
    </row>
    <row r="18" spans="2:16" x14ac:dyDescent="0.25">
      <c r="B18" s="36"/>
      <c r="C18" s="2"/>
      <c r="D18" s="2" t="s">
        <v>45</v>
      </c>
      <c r="E18" s="34"/>
      <c r="F18" s="34"/>
      <c r="G18" s="2" t="s">
        <v>13</v>
      </c>
      <c r="H18" s="2" t="s">
        <v>47</v>
      </c>
      <c r="I18" s="34"/>
      <c r="J18" s="34"/>
      <c r="K18" s="34"/>
      <c r="L18" s="2"/>
      <c r="M18" s="34"/>
      <c r="N18" s="2"/>
      <c r="O18" s="2"/>
      <c r="P18" s="35"/>
    </row>
    <row r="19" spans="2:16" x14ac:dyDescent="0.25">
      <c r="B19" s="36"/>
      <c r="C19" s="2"/>
      <c r="D19" s="2" t="s">
        <v>46</v>
      </c>
      <c r="E19" s="34"/>
      <c r="F19" s="34"/>
      <c r="G19" s="2" t="s">
        <v>38</v>
      </c>
      <c r="H19" s="2"/>
      <c r="I19" s="34"/>
      <c r="J19" s="34"/>
      <c r="K19" s="34"/>
      <c r="L19" s="2"/>
      <c r="M19" s="34"/>
      <c r="N19" s="2"/>
      <c r="O19" s="2"/>
      <c r="P19" s="35"/>
    </row>
    <row r="20" spans="2:16" ht="15.75" customHeight="1" x14ac:dyDescent="0.25">
      <c r="B20" s="36">
        <v>14</v>
      </c>
      <c r="C20" s="34">
        <v>2021</v>
      </c>
      <c r="D20" s="2" t="s">
        <v>49</v>
      </c>
      <c r="E20" s="34" t="s">
        <v>23</v>
      </c>
      <c r="F20" s="2" t="s">
        <v>17</v>
      </c>
      <c r="G20" s="2" t="s">
        <v>18</v>
      </c>
      <c r="H20" s="2"/>
      <c r="I20" s="34" t="s">
        <v>25</v>
      </c>
      <c r="J20" s="2">
        <v>28</v>
      </c>
      <c r="K20" s="2" t="s">
        <v>34</v>
      </c>
      <c r="L20" s="2"/>
      <c r="M20" s="2"/>
      <c r="N20" s="2"/>
      <c r="O20" s="2"/>
    </row>
    <row r="21" spans="2:16" x14ac:dyDescent="0.25">
      <c r="B21" s="36"/>
      <c r="C21" s="34"/>
      <c r="D21" s="5" t="s">
        <v>50</v>
      </c>
      <c r="E21" s="34"/>
      <c r="G21" s="2" t="s">
        <v>38</v>
      </c>
      <c r="H21" s="2"/>
      <c r="I21" s="34"/>
      <c r="J21" s="2"/>
      <c r="K21" s="2"/>
      <c r="L21" s="2"/>
      <c r="M21" s="2"/>
      <c r="N21" s="2" t="s">
        <v>20</v>
      </c>
      <c r="O21" s="2"/>
    </row>
    <row r="22" spans="2:16" ht="15.75" x14ac:dyDescent="0.25">
      <c r="B22" s="1">
        <v>15</v>
      </c>
      <c r="C22" s="2">
        <v>2021</v>
      </c>
      <c r="D22" s="2" t="s">
        <v>52</v>
      </c>
      <c r="E22" s="2" t="s">
        <v>11</v>
      </c>
      <c r="F22" s="2" t="s">
        <v>17</v>
      </c>
      <c r="G22" s="2"/>
      <c r="H22" s="2"/>
      <c r="I22" s="2"/>
      <c r="J22" s="2">
        <v>22</v>
      </c>
      <c r="K22" s="2"/>
      <c r="L22" s="2"/>
      <c r="M22" s="2" t="s">
        <v>20</v>
      </c>
      <c r="N22" s="2"/>
      <c r="O22" s="2"/>
    </row>
    <row r="23" spans="2:16" ht="15.75" x14ac:dyDescent="0.25">
      <c r="B23" s="1">
        <v>16</v>
      </c>
      <c r="C23" s="2">
        <v>2021</v>
      </c>
      <c r="D23" s="2" t="s">
        <v>53</v>
      </c>
      <c r="E23" s="2" t="s">
        <v>11</v>
      </c>
      <c r="F23" s="2" t="s">
        <v>17</v>
      </c>
      <c r="G23" s="2" t="s">
        <v>18</v>
      </c>
      <c r="H23" s="2" t="s">
        <v>14</v>
      </c>
      <c r="I23" s="2" t="s">
        <v>15</v>
      </c>
      <c r="J23" s="2">
        <v>21</v>
      </c>
      <c r="K23" s="2" t="s">
        <v>34</v>
      </c>
      <c r="L23" s="2"/>
      <c r="M23" s="2"/>
      <c r="N23" s="2"/>
      <c r="O23" s="2"/>
    </row>
    <row r="24" spans="2:16" ht="15.75" x14ac:dyDescent="0.25">
      <c r="B24" s="1">
        <v>17</v>
      </c>
      <c r="C24" s="2">
        <v>2021</v>
      </c>
      <c r="D24" s="2" t="s">
        <v>49</v>
      </c>
      <c r="E24" s="2" t="s">
        <v>11</v>
      </c>
      <c r="F24" s="2" t="s">
        <v>27</v>
      </c>
      <c r="G24" s="2" t="s">
        <v>13</v>
      </c>
      <c r="H24" s="2" t="s">
        <v>14</v>
      </c>
      <c r="I24" s="2" t="s">
        <v>15</v>
      </c>
      <c r="J24" s="2">
        <v>22</v>
      </c>
      <c r="K24" s="2"/>
      <c r="L24" s="2"/>
      <c r="M24" s="2"/>
      <c r="N24" s="2"/>
    </row>
    <row r="25" spans="2:16" ht="15.75" x14ac:dyDescent="0.25">
      <c r="B25" s="1">
        <v>18</v>
      </c>
      <c r="C25" s="2">
        <v>2021</v>
      </c>
      <c r="D25" s="2" t="s">
        <v>54</v>
      </c>
      <c r="E25" s="2" t="s">
        <v>11</v>
      </c>
      <c r="F25" s="2" t="s">
        <v>17</v>
      </c>
      <c r="G25" s="2" t="s">
        <v>13</v>
      </c>
      <c r="H25" s="2" t="s">
        <v>14</v>
      </c>
      <c r="I25" s="2"/>
      <c r="J25" s="2">
        <v>21</v>
      </c>
      <c r="K25" s="2" t="s">
        <v>34</v>
      </c>
      <c r="L25" s="2"/>
      <c r="M25" s="2"/>
      <c r="N25" s="2" t="s">
        <v>20</v>
      </c>
    </row>
    <row r="26" spans="2:16" ht="15.75" x14ac:dyDescent="0.25">
      <c r="B26" s="1">
        <v>19</v>
      </c>
      <c r="C26" s="2">
        <v>2022</v>
      </c>
      <c r="D26" s="2" t="s">
        <v>55</v>
      </c>
      <c r="E26" s="2" t="s">
        <v>11</v>
      </c>
      <c r="F26" s="2" t="s">
        <v>17</v>
      </c>
      <c r="G26" s="2" t="s">
        <v>13</v>
      </c>
      <c r="H26" s="2" t="s">
        <v>14</v>
      </c>
      <c r="I26" s="2"/>
      <c r="J26" s="2"/>
      <c r="K26" s="2" t="s">
        <v>56</v>
      </c>
      <c r="L26" s="2"/>
      <c r="M26" s="2"/>
      <c r="N26" s="2"/>
    </row>
    <row r="27" spans="2:16" ht="15.75" x14ac:dyDescent="0.25">
      <c r="B27" s="1">
        <v>20</v>
      </c>
      <c r="C27" s="2">
        <v>2022</v>
      </c>
      <c r="D27" s="2"/>
      <c r="E27" s="2" t="s">
        <v>11</v>
      </c>
      <c r="F27" s="2"/>
      <c r="G27" s="2"/>
      <c r="H27" s="2"/>
      <c r="I27" s="2" t="s">
        <v>15</v>
      </c>
      <c r="J27" s="2">
        <v>36</v>
      </c>
      <c r="K27" s="2"/>
      <c r="L27" s="2" t="s">
        <v>31</v>
      </c>
      <c r="M27" s="2" t="s">
        <v>30</v>
      </c>
      <c r="N27" s="2"/>
    </row>
    <row r="28" spans="2:16" ht="15.75" x14ac:dyDescent="0.25">
      <c r="B28" s="1">
        <v>21</v>
      </c>
      <c r="C28" s="2">
        <v>2022</v>
      </c>
      <c r="D28" s="2" t="s">
        <v>53</v>
      </c>
      <c r="E28" s="2" t="s">
        <v>23</v>
      </c>
      <c r="F28" s="2" t="s">
        <v>17</v>
      </c>
      <c r="G28" s="2" t="s">
        <v>13</v>
      </c>
      <c r="H28" s="2" t="s">
        <v>14</v>
      </c>
      <c r="I28" s="2"/>
      <c r="J28" s="2">
        <v>34</v>
      </c>
      <c r="K28" s="2"/>
      <c r="L28" s="2"/>
      <c r="M28" s="2" t="s">
        <v>20</v>
      </c>
      <c r="N28" s="2" t="s">
        <v>20</v>
      </c>
    </row>
    <row r="29" spans="2:16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6" x14ac:dyDescent="0.25">
      <c r="C30" s="2"/>
      <c r="D30" s="2" t="s">
        <v>1</v>
      </c>
      <c r="E30" s="2" t="s">
        <v>70</v>
      </c>
      <c r="F30" s="2" t="s">
        <v>71</v>
      </c>
      <c r="G30" s="2" t="s">
        <v>79</v>
      </c>
      <c r="H30" s="2" t="s">
        <v>78</v>
      </c>
      <c r="I30" s="2"/>
      <c r="J30" s="2" t="s">
        <v>74</v>
      </c>
      <c r="K30" s="2"/>
      <c r="L30" s="2"/>
      <c r="M30" s="2"/>
      <c r="N30" s="2"/>
    </row>
    <row r="31" spans="2:16" ht="15.75" x14ac:dyDescent="0.25">
      <c r="B31" s="1">
        <v>22</v>
      </c>
      <c r="C31" s="2">
        <v>2021</v>
      </c>
      <c r="D31" s="2" t="s">
        <v>21</v>
      </c>
      <c r="E31" s="2" t="s">
        <v>72</v>
      </c>
      <c r="F31" s="2" t="s">
        <v>73</v>
      </c>
      <c r="G31" s="2" t="s">
        <v>13</v>
      </c>
      <c r="H31" s="2" t="s">
        <v>23</v>
      </c>
      <c r="I31" s="2"/>
      <c r="J31" s="2">
        <v>44</v>
      </c>
      <c r="K31" s="2"/>
      <c r="L31" s="2"/>
      <c r="M31" s="2"/>
      <c r="N31" s="2"/>
    </row>
    <row r="32" spans="2:16" ht="15.75" x14ac:dyDescent="0.25">
      <c r="B32" s="1">
        <v>23</v>
      </c>
      <c r="G32" t="s">
        <v>18</v>
      </c>
      <c r="J32">
        <v>45</v>
      </c>
    </row>
    <row r="33" spans="2:10" ht="15.75" x14ac:dyDescent="0.25">
      <c r="B33" s="1">
        <v>24</v>
      </c>
      <c r="G33" t="s">
        <v>18</v>
      </c>
      <c r="J33">
        <v>41</v>
      </c>
    </row>
    <row r="34" spans="2:10" ht="15.75" x14ac:dyDescent="0.25">
      <c r="B34" s="1">
        <v>25</v>
      </c>
      <c r="G34" s="2" t="s">
        <v>13</v>
      </c>
      <c r="J34" s="2">
        <v>60</v>
      </c>
    </row>
    <row r="35" spans="2:10" ht="15.75" x14ac:dyDescent="0.25">
      <c r="B35" s="1">
        <v>26</v>
      </c>
      <c r="D35" t="s">
        <v>80</v>
      </c>
      <c r="E35" t="s">
        <v>75</v>
      </c>
      <c r="F35" t="s">
        <v>76</v>
      </c>
      <c r="G35" s="2" t="s">
        <v>13</v>
      </c>
      <c r="H35" t="s">
        <v>23</v>
      </c>
      <c r="J35" s="2">
        <v>37</v>
      </c>
    </row>
    <row r="36" spans="2:10" ht="15.75" x14ac:dyDescent="0.25">
      <c r="B36" s="1">
        <v>27</v>
      </c>
      <c r="G36" s="2" t="s">
        <v>13</v>
      </c>
    </row>
    <row r="37" spans="2:10" ht="15.75" x14ac:dyDescent="0.25">
      <c r="B37" s="1">
        <v>28</v>
      </c>
      <c r="D37" t="s">
        <v>22</v>
      </c>
      <c r="F37" t="s">
        <v>77</v>
      </c>
      <c r="G37" s="2" t="s">
        <v>13</v>
      </c>
    </row>
    <row r="38" spans="2:10" ht="15.75" x14ac:dyDescent="0.25">
      <c r="B38" s="1">
        <v>29</v>
      </c>
      <c r="C38">
        <v>2021</v>
      </c>
      <c r="D38" t="s">
        <v>28</v>
      </c>
      <c r="G38" s="2" t="s">
        <v>13</v>
      </c>
    </row>
    <row r="39" spans="2:10" ht="15.75" x14ac:dyDescent="0.25">
      <c r="B39" s="1">
        <v>30</v>
      </c>
      <c r="D39" t="s">
        <v>53</v>
      </c>
      <c r="G39" s="2" t="s">
        <v>18</v>
      </c>
    </row>
    <row r="40" spans="2:10" ht="15.75" x14ac:dyDescent="0.25">
      <c r="B40" s="1">
        <v>31</v>
      </c>
      <c r="D40" t="s">
        <v>81</v>
      </c>
      <c r="G40" s="2" t="s">
        <v>18</v>
      </c>
    </row>
    <row r="41" spans="2:10" ht="15.75" x14ac:dyDescent="0.25">
      <c r="B41" s="1">
        <v>32</v>
      </c>
      <c r="D41" t="s">
        <v>82</v>
      </c>
      <c r="F41" t="s">
        <v>83</v>
      </c>
      <c r="G41" s="2" t="s">
        <v>18</v>
      </c>
      <c r="H41" t="s">
        <v>11</v>
      </c>
    </row>
    <row r="42" spans="2:10" ht="15.75" x14ac:dyDescent="0.25">
      <c r="B42" s="1">
        <v>33</v>
      </c>
      <c r="E42" t="s">
        <v>84</v>
      </c>
      <c r="F42" t="s">
        <v>85</v>
      </c>
      <c r="G42" s="2" t="s">
        <v>13</v>
      </c>
    </row>
    <row r="43" spans="2:10" ht="15.75" x14ac:dyDescent="0.25">
      <c r="B43" s="1">
        <v>34</v>
      </c>
      <c r="D43" t="s">
        <v>86</v>
      </c>
      <c r="F43" t="s">
        <v>87</v>
      </c>
      <c r="G43" s="2" t="s">
        <v>13</v>
      </c>
      <c r="H43" t="s">
        <v>11</v>
      </c>
    </row>
    <row r="44" spans="2:10" ht="15.75" x14ac:dyDescent="0.25">
      <c r="B44" s="1">
        <v>35</v>
      </c>
      <c r="F44" t="s">
        <v>87</v>
      </c>
      <c r="G44" s="2" t="s">
        <v>18</v>
      </c>
      <c r="H44" t="s">
        <v>11</v>
      </c>
    </row>
    <row r="45" spans="2:10" ht="15.75" x14ac:dyDescent="0.25">
      <c r="B45" s="1">
        <v>36</v>
      </c>
      <c r="F45" t="s">
        <v>88</v>
      </c>
      <c r="G45" s="2" t="s">
        <v>18</v>
      </c>
    </row>
    <row r="46" spans="2:10" ht="15.75" x14ac:dyDescent="0.25">
      <c r="B46" s="1">
        <v>37</v>
      </c>
      <c r="D46" t="s">
        <v>28</v>
      </c>
      <c r="F46" t="s">
        <v>88</v>
      </c>
      <c r="G46" s="2" t="s">
        <v>13</v>
      </c>
      <c r="H46" t="s">
        <v>23</v>
      </c>
    </row>
    <row r="47" spans="2:10" ht="15.75" x14ac:dyDescent="0.25">
      <c r="B47" s="1">
        <v>38</v>
      </c>
      <c r="D47" t="s">
        <v>22</v>
      </c>
      <c r="G47" s="2" t="s">
        <v>18</v>
      </c>
      <c r="H47" t="s">
        <v>23</v>
      </c>
    </row>
    <row r="48" spans="2:10" ht="15.75" x14ac:dyDescent="0.25">
      <c r="B48" s="1">
        <v>39</v>
      </c>
      <c r="G48" s="2" t="s">
        <v>18</v>
      </c>
    </row>
    <row r="49" spans="2:8" ht="15.75" x14ac:dyDescent="0.25">
      <c r="B49" s="1">
        <v>40</v>
      </c>
      <c r="C49">
        <v>2021</v>
      </c>
      <c r="G49" s="2" t="s">
        <v>13</v>
      </c>
    </row>
    <row r="50" spans="2:8" ht="15.75" x14ac:dyDescent="0.25">
      <c r="B50" s="1">
        <v>41</v>
      </c>
      <c r="D50" t="s">
        <v>49</v>
      </c>
      <c r="F50" t="s">
        <v>89</v>
      </c>
      <c r="G50" s="2" t="s">
        <v>13</v>
      </c>
    </row>
    <row r="51" spans="2:8" ht="15.75" x14ac:dyDescent="0.25">
      <c r="B51" s="1">
        <v>42</v>
      </c>
      <c r="E51" t="s">
        <v>90</v>
      </c>
      <c r="F51" t="s">
        <v>89</v>
      </c>
      <c r="G51" s="2" t="s">
        <v>18</v>
      </c>
      <c r="H51" t="s">
        <v>23</v>
      </c>
    </row>
    <row r="52" spans="2:8" ht="15.75" x14ac:dyDescent="0.25">
      <c r="B52" s="1">
        <v>43</v>
      </c>
      <c r="D52" t="s">
        <v>22</v>
      </c>
      <c r="E52" t="s">
        <v>90</v>
      </c>
      <c r="G52" s="2" t="s">
        <v>18</v>
      </c>
    </row>
    <row r="53" spans="2:8" ht="15.75" x14ac:dyDescent="0.25">
      <c r="B53" s="1">
        <v>44</v>
      </c>
      <c r="F53" t="s">
        <v>91</v>
      </c>
      <c r="G53" s="2" t="s">
        <v>18</v>
      </c>
      <c r="H53" t="s">
        <v>23</v>
      </c>
    </row>
    <row r="54" spans="2:8" ht="15.75" x14ac:dyDescent="0.25">
      <c r="B54" s="1">
        <v>45</v>
      </c>
      <c r="D54" t="s">
        <v>22</v>
      </c>
      <c r="F54" t="s">
        <v>91</v>
      </c>
      <c r="G54" s="2" t="s">
        <v>18</v>
      </c>
      <c r="H54" t="s">
        <v>11</v>
      </c>
    </row>
    <row r="55" spans="2:8" ht="15.75" x14ac:dyDescent="0.25">
      <c r="B55" s="1">
        <v>46</v>
      </c>
      <c r="D55" t="s">
        <v>54</v>
      </c>
      <c r="F55" t="s">
        <v>91</v>
      </c>
      <c r="G55" s="2" t="s">
        <v>13</v>
      </c>
      <c r="H55" t="s">
        <v>23</v>
      </c>
    </row>
    <row r="56" spans="2:8" ht="15.75" x14ac:dyDescent="0.25">
      <c r="B56" s="1"/>
    </row>
  </sheetData>
  <mergeCells count="17">
    <mergeCell ref="B20:B21"/>
    <mergeCell ref="C20:C21"/>
    <mergeCell ref="E20:E21"/>
    <mergeCell ref="I20:I21"/>
    <mergeCell ref="B11:B12"/>
    <mergeCell ref="B17:B19"/>
    <mergeCell ref="F17:F19"/>
    <mergeCell ref="E17:E19"/>
    <mergeCell ref="I17:I19"/>
    <mergeCell ref="K17:K19"/>
    <mergeCell ref="M17:M19"/>
    <mergeCell ref="P17:P19"/>
    <mergeCell ref="E11:E12"/>
    <mergeCell ref="F11:F12"/>
    <mergeCell ref="I11:I12"/>
    <mergeCell ref="J11:J12"/>
    <mergeCell ref="J17:J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6"/>
  <sheetViews>
    <sheetView workbookViewId="0">
      <selection activeCell="K6" sqref="K6"/>
    </sheetView>
  </sheetViews>
  <sheetFormatPr defaultRowHeight="15" x14ac:dyDescent="0.25"/>
  <cols>
    <col min="5" max="5" width="18" customWidth="1"/>
    <col min="6" max="6" width="15" customWidth="1"/>
    <col min="9" max="9" width="12.5703125" customWidth="1"/>
  </cols>
  <sheetData>
    <row r="3" spans="5:11" x14ac:dyDescent="0.25">
      <c r="F3">
        <v>2021</v>
      </c>
      <c r="G3" t="s">
        <v>61</v>
      </c>
      <c r="H3">
        <v>2022</v>
      </c>
      <c r="I3" t="s">
        <v>61</v>
      </c>
      <c r="J3" t="s">
        <v>60</v>
      </c>
      <c r="K3" t="s">
        <v>61</v>
      </c>
    </row>
    <row r="4" spans="5:11" x14ac:dyDescent="0.25">
      <c r="E4" t="s">
        <v>68</v>
      </c>
      <c r="F4">
        <v>41</v>
      </c>
      <c r="G4" s="28">
        <f>SUM(F4/J4)</f>
        <v>0.89130434782608692</v>
      </c>
      <c r="H4">
        <v>5</v>
      </c>
      <c r="I4" s="28">
        <f>SUM(H4/J4)</f>
        <v>0.10869565217391304</v>
      </c>
      <c r="J4">
        <v>46</v>
      </c>
      <c r="K4" s="28">
        <f>SUM(J4/J6)</f>
        <v>0.40707964601769914</v>
      </c>
    </row>
    <row r="5" spans="5:11" x14ac:dyDescent="0.25">
      <c r="E5" t="s">
        <v>69</v>
      </c>
      <c r="J5">
        <v>67</v>
      </c>
      <c r="K5" s="28">
        <f>SUM(J5/J6)</f>
        <v>0.59292035398230092</v>
      </c>
    </row>
    <row r="6" spans="5:11" x14ac:dyDescent="0.25">
      <c r="E6" t="s">
        <v>60</v>
      </c>
      <c r="F6">
        <f>SUM(F4,F5)</f>
        <v>41</v>
      </c>
      <c r="H6">
        <f>SUM(H4,H5)</f>
        <v>5</v>
      </c>
      <c r="J6">
        <f>SUM(J4,J5)</f>
        <v>113</v>
      </c>
      <c r="K6" s="29">
        <f>SUM(K4,K5)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4"/>
  <sheetViews>
    <sheetView topLeftCell="B1" zoomScaleNormal="100" workbookViewId="0">
      <selection activeCell="J8" sqref="J8"/>
    </sheetView>
  </sheetViews>
  <sheetFormatPr defaultRowHeight="15" x14ac:dyDescent="0.25"/>
  <cols>
    <col min="6" max="6" width="9" customWidth="1"/>
    <col min="7" max="7" width="15" customWidth="1"/>
    <col min="9" max="9" width="9.5703125" customWidth="1"/>
    <col min="10" max="10" width="15.140625" customWidth="1"/>
    <col min="11" max="11" width="13.5703125" customWidth="1"/>
    <col min="13" max="13" width="18.28515625" customWidth="1"/>
    <col min="14" max="14" width="12.42578125" customWidth="1"/>
  </cols>
  <sheetData>
    <row r="4" spans="2:14" ht="15.75" x14ac:dyDescent="0.25">
      <c r="B4" s="1" t="s">
        <v>42</v>
      </c>
      <c r="C4" s="1" t="s">
        <v>51</v>
      </c>
      <c r="D4" s="1" t="s">
        <v>1</v>
      </c>
      <c r="E4" s="1" t="s">
        <v>2</v>
      </c>
      <c r="G4" s="1" t="s">
        <v>92</v>
      </c>
      <c r="H4" s="1" t="s">
        <v>93</v>
      </c>
      <c r="J4" s="1" t="s">
        <v>94</v>
      </c>
      <c r="K4" s="1" t="s">
        <v>95</v>
      </c>
      <c r="L4" s="1" t="s">
        <v>96</v>
      </c>
    </row>
    <row r="5" spans="2:14" ht="15.75" x14ac:dyDescent="0.25">
      <c r="B5" s="1">
        <v>1</v>
      </c>
      <c r="C5" s="2"/>
      <c r="D5" s="2"/>
      <c r="E5" s="2" t="s">
        <v>11</v>
      </c>
      <c r="G5" s="2" t="s">
        <v>15</v>
      </c>
      <c r="J5">
        <v>26</v>
      </c>
      <c r="L5">
        <v>20</v>
      </c>
      <c r="M5">
        <f>SUM(J5+K5+L5)</f>
        <v>46</v>
      </c>
    </row>
    <row r="6" spans="2:14" ht="15.75" x14ac:dyDescent="0.25">
      <c r="B6" s="1">
        <v>2</v>
      </c>
      <c r="C6" s="2"/>
      <c r="D6" s="2" t="s">
        <v>16</v>
      </c>
      <c r="E6" s="2" t="s">
        <v>11</v>
      </c>
      <c r="G6" s="2" t="s">
        <v>15</v>
      </c>
      <c r="J6" s="28">
        <f>J5/M5</f>
        <v>0.56521739130434778</v>
      </c>
      <c r="K6" s="28"/>
      <c r="L6" s="28">
        <f>SUM(L5/M5)</f>
        <v>0.43478260869565216</v>
      </c>
      <c r="M6" s="28">
        <f>SUM(J6+K6+L6)</f>
        <v>1</v>
      </c>
    </row>
    <row r="7" spans="2:14" ht="15.75" x14ac:dyDescent="0.25">
      <c r="B7" s="1">
        <v>3</v>
      </c>
      <c r="C7" s="2"/>
      <c r="D7" s="2" t="s">
        <v>21</v>
      </c>
      <c r="E7" s="2" t="s">
        <v>11</v>
      </c>
      <c r="G7" s="2" t="s">
        <v>15</v>
      </c>
      <c r="K7" s="28"/>
      <c r="L7" s="28"/>
      <c r="M7" s="28"/>
      <c r="N7" s="29"/>
    </row>
    <row r="8" spans="2:14" ht="15.75" x14ac:dyDescent="0.25">
      <c r="B8" s="1">
        <v>4</v>
      </c>
      <c r="C8" s="2"/>
      <c r="D8" s="2" t="s">
        <v>22</v>
      </c>
      <c r="E8" s="2" t="s">
        <v>23</v>
      </c>
      <c r="G8" s="2" t="s">
        <v>25</v>
      </c>
    </row>
    <row r="9" spans="2:14" ht="15.75" x14ac:dyDescent="0.25">
      <c r="B9" s="1">
        <v>5</v>
      </c>
      <c r="C9" s="2"/>
      <c r="D9" s="2" t="s">
        <v>26</v>
      </c>
      <c r="E9" s="2"/>
      <c r="G9" s="2" t="s">
        <v>15</v>
      </c>
    </row>
    <row r="10" spans="2:14" ht="15.75" x14ac:dyDescent="0.25">
      <c r="B10" s="1">
        <v>6</v>
      </c>
      <c r="C10" s="2"/>
      <c r="D10" s="2" t="s">
        <v>28</v>
      </c>
      <c r="E10" s="2" t="s">
        <v>11</v>
      </c>
      <c r="G10" s="2" t="s">
        <v>15</v>
      </c>
    </row>
    <row r="11" spans="2:14" ht="15.75" x14ac:dyDescent="0.25">
      <c r="B11" s="1">
        <v>7</v>
      </c>
      <c r="C11" s="2"/>
      <c r="D11" s="2" t="s">
        <v>32</v>
      </c>
      <c r="E11" s="2" t="s">
        <v>23</v>
      </c>
      <c r="G11" s="2" t="s">
        <v>25</v>
      </c>
    </row>
    <row r="12" spans="2:14" x14ac:dyDescent="0.25">
      <c r="B12" s="36">
        <v>8</v>
      </c>
      <c r="C12" s="2"/>
      <c r="D12" s="3" t="s">
        <v>36</v>
      </c>
      <c r="E12" s="34" t="s">
        <v>11</v>
      </c>
      <c r="G12" s="34" t="s">
        <v>15</v>
      </c>
    </row>
    <row r="13" spans="2:14" x14ac:dyDescent="0.25">
      <c r="B13" s="36"/>
      <c r="C13" s="2"/>
      <c r="D13" s="2" t="s">
        <v>35</v>
      </c>
      <c r="E13" s="34"/>
      <c r="G13" s="34"/>
    </row>
    <row r="14" spans="2:14" ht="15.75" x14ac:dyDescent="0.25">
      <c r="B14" s="1">
        <v>9</v>
      </c>
      <c r="C14" s="2"/>
      <c r="D14" s="3">
        <v>3100</v>
      </c>
      <c r="E14" s="2" t="s">
        <v>23</v>
      </c>
      <c r="G14" s="2"/>
    </row>
    <row r="15" spans="2:14" ht="15.75" x14ac:dyDescent="0.25">
      <c r="B15" s="1">
        <v>10</v>
      </c>
      <c r="C15" s="2"/>
      <c r="D15" s="2" t="s">
        <v>43</v>
      </c>
      <c r="E15" s="2" t="s">
        <v>11</v>
      </c>
      <c r="G15" s="2" t="s">
        <v>25</v>
      </c>
    </row>
    <row r="16" spans="2:14" ht="15.75" x14ac:dyDescent="0.25">
      <c r="B16" s="1">
        <v>11</v>
      </c>
      <c r="C16" s="2"/>
      <c r="D16" s="2"/>
      <c r="E16" s="2" t="s">
        <v>11</v>
      </c>
      <c r="G16" s="2" t="s">
        <v>15</v>
      </c>
    </row>
    <row r="17" spans="2:8" ht="15.75" x14ac:dyDescent="0.25">
      <c r="B17" s="1">
        <v>12</v>
      </c>
      <c r="C17" s="2"/>
      <c r="D17" s="2"/>
      <c r="E17" s="2" t="s">
        <v>23</v>
      </c>
      <c r="G17" s="2"/>
    </row>
    <row r="18" spans="2:8" x14ac:dyDescent="0.25">
      <c r="B18" s="36">
        <v>13</v>
      </c>
      <c r="C18" s="2"/>
      <c r="D18" s="2" t="s">
        <v>44</v>
      </c>
      <c r="E18" s="34" t="s">
        <v>11</v>
      </c>
      <c r="G18" s="34" t="s">
        <v>15</v>
      </c>
    </row>
    <row r="19" spans="2:8" x14ac:dyDescent="0.25">
      <c r="B19" s="36"/>
      <c r="C19" s="2"/>
      <c r="D19" s="2" t="s">
        <v>45</v>
      </c>
      <c r="E19" s="34"/>
      <c r="G19" s="34"/>
    </row>
    <row r="20" spans="2:8" x14ac:dyDescent="0.25">
      <c r="B20" s="36"/>
      <c r="C20" s="2"/>
      <c r="D20" s="2" t="s">
        <v>46</v>
      </c>
      <c r="E20" s="34"/>
      <c r="G20" s="34"/>
    </row>
    <row r="21" spans="2:8" ht="15.75" customHeight="1" x14ac:dyDescent="0.25">
      <c r="B21" s="36">
        <v>14</v>
      </c>
      <c r="C21" s="34">
        <v>2021</v>
      </c>
      <c r="D21" s="2" t="s">
        <v>49</v>
      </c>
      <c r="E21" s="34" t="s">
        <v>23</v>
      </c>
      <c r="G21" s="34" t="s">
        <v>25</v>
      </c>
    </row>
    <row r="22" spans="2:8" x14ac:dyDescent="0.25">
      <c r="B22" s="36"/>
      <c r="C22" s="34"/>
      <c r="D22" s="5" t="s">
        <v>50</v>
      </c>
      <c r="E22" s="34"/>
      <c r="G22" s="34"/>
    </row>
    <row r="23" spans="2:8" ht="15.75" x14ac:dyDescent="0.25">
      <c r="B23" s="1">
        <v>15</v>
      </c>
      <c r="C23" s="2">
        <v>2021</v>
      </c>
      <c r="D23" s="2" t="s">
        <v>52</v>
      </c>
      <c r="E23" s="2" t="s">
        <v>11</v>
      </c>
      <c r="G23" s="2"/>
    </row>
    <row r="24" spans="2:8" ht="15.75" x14ac:dyDescent="0.25">
      <c r="B24" s="1">
        <v>16</v>
      </c>
      <c r="C24" s="2">
        <v>2021</v>
      </c>
      <c r="D24" s="2" t="s">
        <v>53</v>
      </c>
      <c r="E24" s="2" t="s">
        <v>11</v>
      </c>
      <c r="G24" s="2" t="s">
        <v>15</v>
      </c>
    </row>
    <row r="25" spans="2:8" ht="15.75" x14ac:dyDescent="0.25">
      <c r="B25" s="1">
        <v>17</v>
      </c>
      <c r="C25" s="2">
        <v>2021</v>
      </c>
      <c r="D25" s="2" t="s">
        <v>49</v>
      </c>
      <c r="E25" s="2" t="s">
        <v>11</v>
      </c>
      <c r="G25" s="2" t="s">
        <v>15</v>
      </c>
    </row>
    <row r="26" spans="2:8" ht="15.75" x14ac:dyDescent="0.25">
      <c r="B26" s="1">
        <v>18</v>
      </c>
      <c r="C26" s="2">
        <v>2021</v>
      </c>
      <c r="D26" s="2" t="s">
        <v>54</v>
      </c>
      <c r="E26" s="2" t="s">
        <v>11</v>
      </c>
      <c r="G26" s="2"/>
    </row>
    <row r="27" spans="2:8" ht="15.75" x14ac:dyDescent="0.25">
      <c r="B27" s="1">
        <v>19</v>
      </c>
      <c r="C27" s="2">
        <v>2022</v>
      </c>
      <c r="D27" s="2" t="s">
        <v>55</v>
      </c>
      <c r="E27" s="2" t="s">
        <v>11</v>
      </c>
      <c r="G27" s="2"/>
    </row>
    <row r="28" spans="2:8" ht="15.75" x14ac:dyDescent="0.25">
      <c r="B28" s="1">
        <v>20</v>
      </c>
      <c r="C28" s="2">
        <v>2022</v>
      </c>
      <c r="D28" s="2"/>
      <c r="E28" s="2" t="s">
        <v>11</v>
      </c>
      <c r="G28" s="2" t="s">
        <v>15</v>
      </c>
    </row>
    <row r="29" spans="2:8" ht="15.75" x14ac:dyDescent="0.25">
      <c r="B29" s="1">
        <v>21</v>
      </c>
      <c r="C29" s="2">
        <v>2022</v>
      </c>
      <c r="D29" s="2" t="s">
        <v>53</v>
      </c>
      <c r="E29" s="2" t="s">
        <v>23</v>
      </c>
      <c r="G29" s="2"/>
    </row>
    <row r="30" spans="2:8" ht="15.75" x14ac:dyDescent="0.25">
      <c r="B30" s="1">
        <v>22</v>
      </c>
      <c r="D30" s="2" t="s">
        <v>21</v>
      </c>
      <c r="E30" s="2" t="s">
        <v>23</v>
      </c>
      <c r="H30" s="2" t="s">
        <v>72</v>
      </c>
    </row>
    <row r="31" spans="2:8" ht="15.75" x14ac:dyDescent="0.25">
      <c r="B31" s="1">
        <v>23</v>
      </c>
      <c r="D31" s="32"/>
      <c r="E31" s="32"/>
      <c r="F31" s="32"/>
      <c r="G31" s="32"/>
      <c r="H31" s="32"/>
    </row>
    <row r="32" spans="2:8" ht="15.75" x14ac:dyDescent="0.25">
      <c r="B32" s="1">
        <v>24</v>
      </c>
      <c r="D32" s="32"/>
      <c r="E32" s="32"/>
      <c r="F32" s="32"/>
      <c r="G32" s="32"/>
      <c r="H32" s="32"/>
    </row>
    <row r="33" spans="2:8" ht="15.75" x14ac:dyDescent="0.25">
      <c r="B33" s="1">
        <v>25</v>
      </c>
      <c r="D33" s="32"/>
      <c r="E33" s="32"/>
      <c r="F33" s="32"/>
      <c r="G33" s="32"/>
      <c r="H33" s="32"/>
    </row>
    <row r="34" spans="2:8" ht="15.75" x14ac:dyDescent="0.25">
      <c r="B34" s="1">
        <v>26</v>
      </c>
      <c r="D34" s="32" t="s">
        <v>80</v>
      </c>
      <c r="E34" s="32" t="s">
        <v>23</v>
      </c>
      <c r="F34" s="32"/>
      <c r="G34" s="32"/>
      <c r="H34" s="32" t="s">
        <v>75</v>
      </c>
    </row>
    <row r="35" spans="2:8" ht="15.75" x14ac:dyDescent="0.25">
      <c r="B35" s="1">
        <v>27</v>
      </c>
      <c r="D35" s="32"/>
      <c r="E35" s="32"/>
      <c r="F35" s="32"/>
      <c r="G35" s="32"/>
      <c r="H35" s="32"/>
    </row>
    <row r="36" spans="2:8" ht="15.75" x14ac:dyDescent="0.25">
      <c r="B36" s="1">
        <v>28</v>
      </c>
      <c r="D36" s="32" t="s">
        <v>22</v>
      </c>
      <c r="E36" s="32"/>
      <c r="F36" s="32"/>
      <c r="G36" s="32"/>
      <c r="H36" s="32"/>
    </row>
    <row r="37" spans="2:8" ht="15.75" x14ac:dyDescent="0.25">
      <c r="B37" s="1">
        <v>29</v>
      </c>
      <c r="D37" s="32" t="s">
        <v>28</v>
      </c>
      <c r="E37" s="32"/>
      <c r="F37" s="32"/>
      <c r="G37" s="32"/>
      <c r="H37" s="32"/>
    </row>
    <row r="38" spans="2:8" ht="15.75" x14ac:dyDescent="0.25">
      <c r="B38" s="1">
        <v>30</v>
      </c>
      <c r="D38" s="32" t="s">
        <v>53</v>
      </c>
      <c r="E38" s="32"/>
      <c r="F38" s="32"/>
      <c r="G38" s="32"/>
      <c r="H38" s="32"/>
    </row>
    <row r="39" spans="2:8" ht="15.75" x14ac:dyDescent="0.25">
      <c r="B39" s="1">
        <v>31</v>
      </c>
      <c r="D39" s="32" t="s">
        <v>81</v>
      </c>
      <c r="E39" s="32"/>
      <c r="F39" s="32"/>
      <c r="G39" s="32"/>
      <c r="H39" s="32"/>
    </row>
    <row r="40" spans="2:8" ht="15.75" x14ac:dyDescent="0.25">
      <c r="B40" s="1">
        <v>32</v>
      </c>
      <c r="D40" s="32" t="s">
        <v>82</v>
      </c>
      <c r="E40" s="32" t="s">
        <v>11</v>
      </c>
      <c r="F40" s="32"/>
      <c r="G40" s="32"/>
      <c r="H40" s="32"/>
    </row>
    <row r="41" spans="2:8" ht="15.75" x14ac:dyDescent="0.25">
      <c r="B41" s="1">
        <v>33</v>
      </c>
      <c r="D41" s="32"/>
      <c r="E41" s="32"/>
      <c r="F41" s="32"/>
      <c r="G41" s="32"/>
      <c r="H41" s="32" t="s">
        <v>84</v>
      </c>
    </row>
    <row r="42" spans="2:8" ht="15.75" x14ac:dyDescent="0.25">
      <c r="B42" s="1">
        <v>34</v>
      </c>
      <c r="D42" s="32" t="s">
        <v>86</v>
      </c>
      <c r="E42" s="32" t="s">
        <v>11</v>
      </c>
      <c r="F42" s="32"/>
      <c r="G42" s="32"/>
      <c r="H42" s="32"/>
    </row>
    <row r="43" spans="2:8" ht="15.75" x14ac:dyDescent="0.25">
      <c r="B43" s="1">
        <v>35</v>
      </c>
      <c r="D43" s="32"/>
      <c r="E43" s="32" t="s">
        <v>11</v>
      </c>
      <c r="F43" s="32"/>
      <c r="G43" s="32"/>
      <c r="H43" s="32"/>
    </row>
    <row r="44" spans="2:8" ht="15.75" x14ac:dyDescent="0.25">
      <c r="B44" s="1">
        <v>36</v>
      </c>
      <c r="D44" s="32"/>
      <c r="E44" s="32"/>
      <c r="F44" s="32"/>
      <c r="G44" s="32"/>
      <c r="H44" s="32"/>
    </row>
    <row r="45" spans="2:8" ht="15.75" x14ac:dyDescent="0.25">
      <c r="B45" s="1">
        <v>37</v>
      </c>
      <c r="D45" s="32" t="s">
        <v>28</v>
      </c>
      <c r="E45" s="32" t="s">
        <v>23</v>
      </c>
      <c r="F45" s="32"/>
      <c r="G45" s="32"/>
      <c r="H45" s="32"/>
    </row>
    <row r="46" spans="2:8" ht="15.75" x14ac:dyDescent="0.25">
      <c r="B46" s="1">
        <v>38</v>
      </c>
      <c r="D46" s="32" t="s">
        <v>22</v>
      </c>
      <c r="E46" s="32" t="s">
        <v>23</v>
      </c>
      <c r="F46" s="32"/>
      <c r="G46" s="32"/>
      <c r="H46" s="32"/>
    </row>
    <row r="47" spans="2:8" ht="15.75" x14ac:dyDescent="0.25">
      <c r="B47" s="1">
        <v>39</v>
      </c>
      <c r="D47" s="32"/>
      <c r="E47" s="32"/>
      <c r="F47" s="32"/>
      <c r="G47" s="32"/>
      <c r="H47" s="32"/>
    </row>
    <row r="48" spans="2:8" ht="15.75" x14ac:dyDescent="0.25">
      <c r="B48" s="1">
        <v>40</v>
      </c>
      <c r="D48" s="32"/>
      <c r="E48" s="32"/>
      <c r="F48" s="32"/>
      <c r="G48" s="32"/>
      <c r="H48" s="32"/>
    </row>
    <row r="49" spans="2:8" ht="15.75" x14ac:dyDescent="0.25">
      <c r="B49" s="1">
        <v>41</v>
      </c>
      <c r="D49" s="32" t="s">
        <v>49</v>
      </c>
      <c r="E49" s="32"/>
      <c r="F49" s="32"/>
      <c r="G49" s="32"/>
      <c r="H49" s="32"/>
    </row>
    <row r="50" spans="2:8" ht="15.75" x14ac:dyDescent="0.25">
      <c r="B50" s="1">
        <v>42</v>
      </c>
      <c r="D50" s="32"/>
      <c r="E50" s="32" t="s">
        <v>23</v>
      </c>
      <c r="F50" s="32"/>
      <c r="G50" s="32"/>
      <c r="H50" s="32" t="s">
        <v>90</v>
      </c>
    </row>
    <row r="51" spans="2:8" ht="15.75" x14ac:dyDescent="0.25">
      <c r="B51" s="1">
        <v>43</v>
      </c>
      <c r="D51" s="32" t="s">
        <v>22</v>
      </c>
      <c r="E51" s="32"/>
      <c r="F51" s="32"/>
      <c r="G51" s="32"/>
      <c r="H51" s="32" t="s">
        <v>90</v>
      </c>
    </row>
    <row r="52" spans="2:8" ht="15.75" x14ac:dyDescent="0.25">
      <c r="B52" s="1">
        <v>44</v>
      </c>
      <c r="D52" s="32"/>
      <c r="E52" s="32" t="s">
        <v>23</v>
      </c>
      <c r="F52" s="32"/>
      <c r="G52" s="32"/>
      <c r="H52" s="32"/>
    </row>
    <row r="53" spans="2:8" ht="15.75" x14ac:dyDescent="0.25">
      <c r="B53" s="1">
        <v>45</v>
      </c>
      <c r="D53" s="32" t="s">
        <v>22</v>
      </c>
      <c r="E53" s="32" t="s">
        <v>11</v>
      </c>
      <c r="F53" s="32"/>
      <c r="G53" s="32"/>
      <c r="H53" s="32"/>
    </row>
    <row r="54" spans="2:8" ht="15.75" x14ac:dyDescent="0.25">
      <c r="B54" s="1">
        <v>46</v>
      </c>
      <c r="D54" s="32" t="s">
        <v>54</v>
      </c>
      <c r="E54" s="32" t="s">
        <v>23</v>
      </c>
      <c r="F54" s="32"/>
      <c r="G54" s="32"/>
      <c r="H54" s="32"/>
    </row>
  </sheetData>
  <mergeCells count="10">
    <mergeCell ref="B21:B22"/>
    <mergeCell ref="C21:C22"/>
    <mergeCell ref="E21:E22"/>
    <mergeCell ref="G21:G22"/>
    <mergeCell ref="B12:B13"/>
    <mergeCell ref="E12:E13"/>
    <mergeCell ref="B18:B20"/>
    <mergeCell ref="E18:E20"/>
    <mergeCell ref="G12:G13"/>
    <mergeCell ref="G18:G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7"/>
  <sheetViews>
    <sheetView topLeftCell="A5" workbookViewId="0">
      <selection activeCell="K15" sqref="K15"/>
    </sheetView>
  </sheetViews>
  <sheetFormatPr defaultRowHeight="15" x14ac:dyDescent="0.25"/>
  <cols>
    <col min="3" max="3" width="19.5703125" customWidth="1"/>
    <col min="8" max="8" width="14.85546875" customWidth="1"/>
    <col min="9" max="9" width="11.42578125" customWidth="1"/>
    <col min="10" max="10" width="12" customWidth="1"/>
    <col min="11" max="11" width="10.42578125" customWidth="1"/>
    <col min="12" max="12" width="17" customWidth="1"/>
    <col min="13" max="13" width="12.140625" customWidth="1"/>
    <col min="15" max="15" width="10.5703125" customWidth="1"/>
  </cols>
  <sheetData>
    <row r="2" spans="2:16" ht="14.25" customHeight="1" x14ac:dyDescent="0.25"/>
    <row r="3" spans="2:16" ht="27.75" customHeight="1" x14ac:dyDescent="0.25">
      <c r="B3" s="4" t="s">
        <v>42</v>
      </c>
      <c r="C3" s="4" t="s">
        <v>57</v>
      </c>
      <c r="D3" s="4" t="s">
        <v>1</v>
      </c>
      <c r="E3" s="4" t="s">
        <v>2</v>
      </c>
      <c r="H3" s="37" t="s">
        <v>63</v>
      </c>
      <c r="I3" s="38"/>
      <c r="J3" s="38"/>
      <c r="K3" s="38"/>
      <c r="L3" s="38"/>
      <c r="M3" s="38"/>
      <c r="N3" s="38"/>
      <c r="O3" s="39"/>
    </row>
    <row r="4" spans="2:16" ht="15.75" x14ac:dyDescent="0.25">
      <c r="B4" s="1">
        <v>1</v>
      </c>
      <c r="C4" s="2">
        <v>2021</v>
      </c>
      <c r="D4" s="2"/>
      <c r="E4" s="2" t="s">
        <v>11</v>
      </c>
      <c r="H4" s="11" t="s">
        <v>58</v>
      </c>
      <c r="I4" s="12" t="s">
        <v>61</v>
      </c>
      <c r="J4" s="14" t="s">
        <v>59</v>
      </c>
      <c r="K4" s="14" t="s">
        <v>61</v>
      </c>
      <c r="L4" s="16" t="s">
        <v>62</v>
      </c>
      <c r="M4" s="16" t="s">
        <v>61</v>
      </c>
      <c r="N4" s="7" t="s">
        <v>60</v>
      </c>
      <c r="O4" s="8" t="s">
        <v>61</v>
      </c>
    </row>
    <row r="5" spans="2:16" ht="15.75" x14ac:dyDescent="0.25">
      <c r="B5" s="1">
        <v>2</v>
      </c>
      <c r="C5" s="2">
        <v>2021</v>
      </c>
      <c r="D5" s="2" t="s">
        <v>16</v>
      </c>
      <c r="E5" s="2" t="s">
        <v>11</v>
      </c>
      <c r="H5" s="13">
        <v>22</v>
      </c>
      <c r="I5" s="21">
        <f>SUM(H5/N5)</f>
        <v>0.47826086956521741</v>
      </c>
      <c r="J5" s="15">
        <v>17</v>
      </c>
      <c r="K5" s="18">
        <f>SUM(J5/N5)</f>
        <v>0.36956521739130432</v>
      </c>
      <c r="L5" s="17">
        <v>7</v>
      </c>
      <c r="M5" s="19">
        <f>SUM(L5/N5)</f>
        <v>0.15217391304347827</v>
      </c>
      <c r="N5" s="10">
        <f>SUM(H5,J5,L5)</f>
        <v>46</v>
      </c>
      <c r="O5" s="20">
        <f>SUM(I5,K5,M5)</f>
        <v>1</v>
      </c>
      <c r="P5" s="6"/>
    </row>
    <row r="6" spans="2:16" ht="15.75" x14ac:dyDescent="0.25">
      <c r="B6" s="1">
        <v>3</v>
      </c>
      <c r="C6" s="2">
        <v>2021</v>
      </c>
      <c r="D6" s="2" t="s">
        <v>21</v>
      </c>
      <c r="E6" s="2" t="s">
        <v>11</v>
      </c>
    </row>
    <row r="7" spans="2:16" ht="15.75" x14ac:dyDescent="0.25">
      <c r="B7" s="1">
        <v>4</v>
      </c>
      <c r="C7" s="2">
        <v>2021</v>
      </c>
      <c r="D7" s="2" t="s">
        <v>22</v>
      </c>
      <c r="E7" s="2" t="s">
        <v>23</v>
      </c>
      <c r="I7" s="40" t="s">
        <v>64</v>
      </c>
      <c r="J7" s="41"/>
      <c r="K7" s="41"/>
      <c r="L7" s="42"/>
    </row>
    <row r="8" spans="2:16" ht="15.75" x14ac:dyDescent="0.25">
      <c r="B8" s="1">
        <v>5</v>
      </c>
      <c r="C8" s="2">
        <v>2021</v>
      </c>
      <c r="D8" s="2" t="s">
        <v>26</v>
      </c>
      <c r="E8" s="2"/>
      <c r="I8" s="23"/>
      <c r="J8" s="7">
        <v>2021</v>
      </c>
      <c r="K8" s="7">
        <v>2022</v>
      </c>
      <c r="L8" s="8" t="s">
        <v>60</v>
      </c>
    </row>
    <row r="9" spans="2:16" ht="15.75" x14ac:dyDescent="0.25">
      <c r="B9" s="1">
        <v>6</v>
      </c>
      <c r="C9" s="2">
        <v>2021</v>
      </c>
      <c r="D9" s="2" t="s">
        <v>28</v>
      </c>
      <c r="E9" s="2" t="s">
        <v>11</v>
      </c>
      <c r="I9" s="23"/>
      <c r="J9" s="24">
        <v>41</v>
      </c>
      <c r="K9" s="24">
        <v>5</v>
      </c>
      <c r="L9" s="25">
        <v>46</v>
      </c>
    </row>
    <row r="10" spans="2:16" ht="15.75" x14ac:dyDescent="0.25">
      <c r="B10" s="1">
        <v>7</v>
      </c>
      <c r="C10" s="2">
        <v>2021</v>
      </c>
      <c r="D10" s="2" t="s">
        <v>32</v>
      </c>
      <c r="E10" s="2" t="s">
        <v>23</v>
      </c>
      <c r="I10" s="27" t="s">
        <v>61</v>
      </c>
      <c r="J10" s="26">
        <f>SUM(J9/L9)</f>
        <v>0.89130434782608692</v>
      </c>
      <c r="K10" s="26">
        <f>SUM(K9/L9)</f>
        <v>0.10869565217391304</v>
      </c>
      <c r="L10" s="20">
        <f>SUM(J10,K10)</f>
        <v>1</v>
      </c>
    </row>
    <row r="11" spans="2:16" x14ac:dyDescent="0.25">
      <c r="B11" s="36">
        <v>8</v>
      </c>
      <c r="C11" s="34">
        <v>2021</v>
      </c>
      <c r="D11" s="3" t="s">
        <v>36</v>
      </c>
      <c r="E11" s="34" t="s">
        <v>11</v>
      </c>
    </row>
    <row r="12" spans="2:16" x14ac:dyDescent="0.25">
      <c r="B12" s="36"/>
      <c r="C12" s="34"/>
      <c r="D12" s="2" t="s">
        <v>35</v>
      </c>
      <c r="E12" s="34"/>
      <c r="H12" s="22"/>
      <c r="I12" s="41" t="s">
        <v>65</v>
      </c>
      <c r="J12" s="41"/>
      <c r="K12" s="42"/>
    </row>
    <row r="13" spans="2:16" ht="15.75" x14ac:dyDescent="0.25">
      <c r="B13" s="1">
        <v>9</v>
      </c>
      <c r="C13" s="2">
        <v>2021</v>
      </c>
      <c r="D13" s="3">
        <v>3100</v>
      </c>
      <c r="E13" s="2" t="s">
        <v>23</v>
      </c>
      <c r="H13" s="23"/>
      <c r="I13" s="7" t="s">
        <v>67</v>
      </c>
      <c r="J13" s="7" t="s">
        <v>66</v>
      </c>
      <c r="K13" s="8" t="s">
        <v>60</v>
      </c>
    </row>
    <row r="14" spans="2:16" ht="15.75" x14ac:dyDescent="0.25">
      <c r="B14" s="1">
        <v>10</v>
      </c>
      <c r="C14" s="2">
        <v>2021</v>
      </c>
      <c r="D14" s="2" t="s">
        <v>43</v>
      </c>
      <c r="E14" s="2" t="s">
        <v>11</v>
      </c>
      <c r="H14" s="23"/>
      <c r="I14" s="24">
        <v>31</v>
      </c>
      <c r="J14" s="24">
        <v>15</v>
      </c>
      <c r="K14" s="25">
        <v>46</v>
      </c>
    </row>
    <row r="15" spans="2:16" ht="15.75" x14ac:dyDescent="0.25">
      <c r="B15" s="1">
        <v>11</v>
      </c>
      <c r="C15" s="2">
        <v>2021</v>
      </c>
      <c r="D15" s="2"/>
      <c r="E15" s="2" t="s">
        <v>11</v>
      </c>
      <c r="H15" s="9" t="s">
        <v>61</v>
      </c>
      <c r="I15" s="26">
        <f>SUM(I14/K14)</f>
        <v>0.67391304347826086</v>
      </c>
      <c r="J15" s="26">
        <f>SUM(J14/K14)</f>
        <v>0.32608695652173914</v>
      </c>
      <c r="K15" s="20">
        <f>SUM(I15+J15)</f>
        <v>1</v>
      </c>
    </row>
    <row r="16" spans="2:16" ht="15.75" x14ac:dyDescent="0.25">
      <c r="B16" s="1">
        <v>12</v>
      </c>
      <c r="C16" s="2">
        <v>2021</v>
      </c>
      <c r="D16" s="2"/>
      <c r="E16" s="2" t="s">
        <v>23</v>
      </c>
    </row>
    <row r="17" spans="2:5" x14ac:dyDescent="0.25">
      <c r="B17" s="36">
        <v>13</v>
      </c>
      <c r="C17" s="2">
        <v>2021</v>
      </c>
      <c r="D17" s="2" t="s">
        <v>44</v>
      </c>
      <c r="E17" s="34" t="s">
        <v>11</v>
      </c>
    </row>
    <row r="18" spans="2:5" x14ac:dyDescent="0.25">
      <c r="B18" s="36"/>
      <c r="C18" s="2">
        <v>2021</v>
      </c>
      <c r="D18" s="2" t="s">
        <v>45</v>
      </c>
      <c r="E18" s="34"/>
    </row>
    <row r="19" spans="2:5" x14ac:dyDescent="0.25">
      <c r="B19" s="36"/>
      <c r="C19" s="2">
        <v>2021</v>
      </c>
      <c r="D19" s="2" t="s">
        <v>46</v>
      </c>
      <c r="E19" s="34"/>
    </row>
    <row r="20" spans="2:5" ht="15.75" customHeight="1" x14ac:dyDescent="0.25">
      <c r="B20" s="36">
        <v>14</v>
      </c>
      <c r="C20" s="34">
        <v>2021</v>
      </c>
      <c r="D20" s="2" t="s">
        <v>49</v>
      </c>
      <c r="E20" s="34" t="s">
        <v>23</v>
      </c>
    </row>
    <row r="21" spans="2:5" x14ac:dyDescent="0.25">
      <c r="B21" s="36"/>
      <c r="C21" s="34"/>
      <c r="D21" s="5" t="s">
        <v>50</v>
      </c>
      <c r="E21" s="34"/>
    </row>
    <row r="22" spans="2:5" ht="15.75" x14ac:dyDescent="0.25">
      <c r="B22" s="1">
        <v>15</v>
      </c>
      <c r="C22" s="2">
        <v>2021</v>
      </c>
      <c r="D22" s="2" t="s">
        <v>52</v>
      </c>
      <c r="E22" s="2" t="s">
        <v>11</v>
      </c>
    </row>
    <row r="23" spans="2:5" ht="15.75" x14ac:dyDescent="0.25">
      <c r="B23" s="1">
        <v>16</v>
      </c>
      <c r="C23" s="2">
        <v>2021</v>
      </c>
      <c r="D23" s="2" t="s">
        <v>53</v>
      </c>
      <c r="E23" s="2" t="s">
        <v>11</v>
      </c>
    </row>
    <row r="24" spans="2:5" ht="15.75" x14ac:dyDescent="0.25">
      <c r="B24" s="1">
        <v>17</v>
      </c>
      <c r="C24" s="2">
        <v>2021</v>
      </c>
      <c r="D24" s="2" t="s">
        <v>49</v>
      </c>
      <c r="E24" s="2" t="s">
        <v>11</v>
      </c>
    </row>
    <row r="25" spans="2:5" ht="15.75" x14ac:dyDescent="0.25">
      <c r="B25" s="1">
        <v>18</v>
      </c>
      <c r="C25" s="2">
        <v>2021</v>
      </c>
      <c r="D25" s="2" t="s">
        <v>54</v>
      </c>
      <c r="E25" s="2" t="s">
        <v>11</v>
      </c>
    </row>
    <row r="26" spans="2:5" ht="15.75" x14ac:dyDescent="0.25">
      <c r="B26" s="1">
        <v>19</v>
      </c>
      <c r="C26" s="2">
        <v>2022</v>
      </c>
      <c r="D26" s="2" t="s">
        <v>55</v>
      </c>
      <c r="E26" s="2" t="s">
        <v>11</v>
      </c>
    </row>
    <row r="27" spans="2:5" ht="15.75" x14ac:dyDescent="0.25">
      <c r="B27" s="1">
        <v>20</v>
      </c>
      <c r="C27" s="2">
        <v>2022</v>
      </c>
      <c r="D27" s="2"/>
      <c r="E27" s="2" t="s">
        <v>11</v>
      </c>
    </row>
    <row r="28" spans="2:5" ht="15.75" x14ac:dyDescent="0.25">
      <c r="B28" s="1">
        <v>21</v>
      </c>
      <c r="C28" s="2">
        <v>2022</v>
      </c>
      <c r="D28" s="2" t="s">
        <v>53</v>
      </c>
      <c r="E28" s="2" t="s">
        <v>23</v>
      </c>
    </row>
    <row r="29" spans="2:5" ht="15.75" x14ac:dyDescent="0.25">
      <c r="B29" s="1">
        <v>22</v>
      </c>
      <c r="D29" s="2" t="s">
        <v>21</v>
      </c>
      <c r="E29" s="31" t="s">
        <v>23</v>
      </c>
    </row>
    <row r="30" spans="2:5" ht="15.75" x14ac:dyDescent="0.25">
      <c r="B30" s="1">
        <v>23</v>
      </c>
      <c r="D30" s="30"/>
      <c r="E30" s="31" t="s">
        <v>23</v>
      </c>
    </row>
    <row r="31" spans="2:5" ht="15.75" x14ac:dyDescent="0.25">
      <c r="B31" s="1">
        <v>24</v>
      </c>
      <c r="D31" s="30"/>
      <c r="E31" s="31" t="s">
        <v>23</v>
      </c>
    </row>
    <row r="32" spans="2:5" ht="15.75" x14ac:dyDescent="0.25">
      <c r="B32" s="1">
        <v>25</v>
      </c>
      <c r="D32" s="30"/>
      <c r="E32" s="31"/>
    </row>
    <row r="33" spans="2:5" ht="15.75" x14ac:dyDescent="0.25">
      <c r="B33" s="1">
        <v>26</v>
      </c>
      <c r="D33" s="30" t="s">
        <v>80</v>
      </c>
      <c r="E33" s="31" t="s">
        <v>23</v>
      </c>
    </row>
    <row r="34" spans="2:5" ht="15.75" x14ac:dyDescent="0.25">
      <c r="B34" s="1">
        <v>27</v>
      </c>
      <c r="D34" s="30"/>
      <c r="E34" s="31"/>
    </row>
    <row r="35" spans="2:5" ht="15.75" x14ac:dyDescent="0.25">
      <c r="B35" s="1">
        <v>28</v>
      </c>
      <c r="D35" s="30" t="s">
        <v>22</v>
      </c>
      <c r="E35" s="31" t="s">
        <v>11</v>
      </c>
    </row>
    <row r="36" spans="2:5" ht="15.75" x14ac:dyDescent="0.25">
      <c r="B36" s="1">
        <v>29</v>
      </c>
      <c r="D36" s="30" t="s">
        <v>28</v>
      </c>
      <c r="E36" s="31"/>
    </row>
    <row r="37" spans="2:5" ht="15.75" x14ac:dyDescent="0.25">
      <c r="B37" s="1">
        <v>30</v>
      </c>
      <c r="D37" s="30" t="s">
        <v>53</v>
      </c>
      <c r="E37" s="31" t="s">
        <v>23</v>
      </c>
    </row>
    <row r="38" spans="2:5" ht="15.75" x14ac:dyDescent="0.25">
      <c r="B38" s="1">
        <v>31</v>
      </c>
      <c r="D38" s="30" t="s">
        <v>81</v>
      </c>
      <c r="E38" s="31" t="s">
        <v>11</v>
      </c>
    </row>
    <row r="39" spans="2:5" ht="15.75" x14ac:dyDescent="0.25">
      <c r="B39" s="1">
        <v>32</v>
      </c>
      <c r="D39" s="30" t="s">
        <v>82</v>
      </c>
      <c r="E39" s="31" t="s">
        <v>11</v>
      </c>
    </row>
    <row r="40" spans="2:5" ht="15.75" x14ac:dyDescent="0.25">
      <c r="B40" s="1">
        <v>33</v>
      </c>
      <c r="D40" s="30"/>
      <c r="E40" s="31"/>
    </row>
    <row r="41" spans="2:5" ht="15.75" x14ac:dyDescent="0.25">
      <c r="B41" s="1">
        <v>34</v>
      </c>
      <c r="D41" s="30" t="s">
        <v>86</v>
      </c>
      <c r="E41" s="31" t="s">
        <v>11</v>
      </c>
    </row>
    <row r="42" spans="2:5" ht="15.75" x14ac:dyDescent="0.25">
      <c r="B42" s="1">
        <v>35</v>
      </c>
      <c r="D42" s="30"/>
      <c r="E42" s="31" t="s">
        <v>11</v>
      </c>
    </row>
    <row r="43" spans="2:5" ht="15.75" x14ac:dyDescent="0.25">
      <c r="B43" s="1">
        <v>36</v>
      </c>
      <c r="C43" s="32"/>
      <c r="D43" s="32"/>
      <c r="E43" s="32"/>
    </row>
    <row r="44" spans="2:5" ht="15.75" x14ac:dyDescent="0.25">
      <c r="B44" s="1">
        <v>37</v>
      </c>
      <c r="C44" s="32"/>
      <c r="D44" s="32" t="s">
        <v>28</v>
      </c>
      <c r="E44" s="32" t="s">
        <v>23</v>
      </c>
    </row>
    <row r="45" spans="2:5" ht="15.75" x14ac:dyDescent="0.25">
      <c r="B45" s="1">
        <v>38</v>
      </c>
      <c r="C45" s="32"/>
      <c r="D45" s="32" t="s">
        <v>22</v>
      </c>
      <c r="E45" s="32" t="s">
        <v>23</v>
      </c>
    </row>
    <row r="46" spans="2:5" ht="15.75" x14ac:dyDescent="0.25">
      <c r="B46" s="1">
        <v>39</v>
      </c>
      <c r="C46" s="32"/>
      <c r="D46" s="32"/>
      <c r="E46" s="32" t="s">
        <v>11</v>
      </c>
    </row>
    <row r="47" spans="2:5" ht="15.75" x14ac:dyDescent="0.25">
      <c r="B47" s="1">
        <v>40</v>
      </c>
      <c r="C47" s="32"/>
      <c r="D47" s="32"/>
      <c r="E47" s="32" t="s">
        <v>11</v>
      </c>
    </row>
    <row r="48" spans="2:5" ht="15.75" x14ac:dyDescent="0.25">
      <c r="B48" s="1">
        <v>41</v>
      </c>
      <c r="C48" s="32"/>
      <c r="D48" s="32" t="s">
        <v>49</v>
      </c>
      <c r="E48" s="32"/>
    </row>
    <row r="49" spans="2:5" ht="15.75" x14ac:dyDescent="0.25">
      <c r="B49" s="1">
        <v>42</v>
      </c>
      <c r="C49" s="32"/>
      <c r="D49" s="32"/>
      <c r="E49" s="32" t="s">
        <v>23</v>
      </c>
    </row>
    <row r="50" spans="2:5" ht="15.75" x14ac:dyDescent="0.25">
      <c r="B50" s="1">
        <v>43</v>
      </c>
      <c r="C50" s="32"/>
      <c r="D50" s="32" t="s">
        <v>22</v>
      </c>
      <c r="E50" s="32" t="s">
        <v>23</v>
      </c>
    </row>
    <row r="51" spans="2:5" ht="15.75" x14ac:dyDescent="0.25">
      <c r="B51" s="1">
        <v>44</v>
      </c>
      <c r="C51" s="32"/>
      <c r="D51" s="32"/>
      <c r="E51" s="32" t="s">
        <v>23</v>
      </c>
    </row>
    <row r="52" spans="2:5" ht="15.75" x14ac:dyDescent="0.25">
      <c r="B52" s="1">
        <v>45</v>
      </c>
      <c r="C52" s="32"/>
      <c r="D52" s="32" t="s">
        <v>22</v>
      </c>
      <c r="E52" s="32" t="s">
        <v>11</v>
      </c>
    </row>
    <row r="53" spans="2:5" ht="15.75" x14ac:dyDescent="0.25">
      <c r="B53" s="1">
        <v>46</v>
      </c>
      <c r="C53" s="32"/>
      <c r="D53" s="32" t="s">
        <v>54</v>
      </c>
      <c r="E53" s="32" t="s">
        <v>23</v>
      </c>
    </row>
    <row r="54" spans="2:5" x14ac:dyDescent="0.25">
      <c r="C54" s="32"/>
      <c r="D54" s="32"/>
      <c r="E54" s="32"/>
    </row>
    <row r="55" spans="2:5" x14ac:dyDescent="0.25">
      <c r="C55" s="32"/>
      <c r="D55" s="32"/>
      <c r="E55" s="32"/>
    </row>
    <row r="56" spans="2:5" x14ac:dyDescent="0.25">
      <c r="D56" s="30"/>
    </row>
    <row r="57" spans="2:5" x14ac:dyDescent="0.25">
      <c r="D57" s="30"/>
    </row>
    <row r="58" spans="2:5" x14ac:dyDescent="0.25">
      <c r="D58" s="30"/>
    </row>
    <row r="59" spans="2:5" x14ac:dyDescent="0.25">
      <c r="D59" s="30"/>
    </row>
    <row r="60" spans="2:5" x14ac:dyDescent="0.25">
      <c r="D60" s="30"/>
    </row>
    <row r="61" spans="2:5" x14ac:dyDescent="0.25">
      <c r="D61" s="30"/>
    </row>
    <row r="62" spans="2:5" x14ac:dyDescent="0.25">
      <c r="D62" s="30"/>
    </row>
    <row r="63" spans="2:5" x14ac:dyDescent="0.25">
      <c r="D63" s="30"/>
    </row>
    <row r="64" spans="2:5" x14ac:dyDescent="0.25">
      <c r="D64" s="30"/>
    </row>
    <row r="65" spans="4:4" x14ac:dyDescent="0.25">
      <c r="D65" s="30"/>
    </row>
    <row r="66" spans="4:4" x14ac:dyDescent="0.25">
      <c r="D66" s="30"/>
    </row>
    <row r="67" spans="4:4" x14ac:dyDescent="0.25">
      <c r="D67" s="30"/>
    </row>
    <row r="68" spans="4:4" x14ac:dyDescent="0.25">
      <c r="D68" s="30"/>
    </row>
    <row r="69" spans="4:4" x14ac:dyDescent="0.25">
      <c r="D69" s="30"/>
    </row>
    <row r="70" spans="4:4" x14ac:dyDescent="0.25">
      <c r="D70" s="30"/>
    </row>
    <row r="71" spans="4:4" x14ac:dyDescent="0.25">
      <c r="D71" s="30"/>
    </row>
    <row r="72" spans="4:4" x14ac:dyDescent="0.25">
      <c r="D72" s="30"/>
    </row>
    <row r="73" spans="4:4" x14ac:dyDescent="0.25">
      <c r="D73" s="30"/>
    </row>
    <row r="74" spans="4:4" x14ac:dyDescent="0.25">
      <c r="D74" s="30"/>
    </row>
    <row r="75" spans="4:4" x14ac:dyDescent="0.25">
      <c r="D75" s="30"/>
    </row>
    <row r="76" spans="4:4" x14ac:dyDescent="0.25">
      <c r="D76" s="30"/>
    </row>
    <row r="77" spans="4:4" x14ac:dyDescent="0.25">
      <c r="D77" s="30"/>
    </row>
  </sheetData>
  <mergeCells count="11">
    <mergeCell ref="C20:C21"/>
    <mergeCell ref="B20:B21"/>
    <mergeCell ref="C11:C12"/>
    <mergeCell ref="E20:E21"/>
    <mergeCell ref="H3:O3"/>
    <mergeCell ref="I7:L7"/>
    <mergeCell ref="I12:K12"/>
    <mergeCell ref="B11:B12"/>
    <mergeCell ref="B17:B19"/>
    <mergeCell ref="E11:E12"/>
    <mergeCell ref="E17:E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"/>
  <sheetViews>
    <sheetView workbookViewId="0">
      <selection activeCell="N2" sqref="N2"/>
    </sheetView>
  </sheetViews>
  <sheetFormatPr defaultRowHeight="15" x14ac:dyDescent="0.25"/>
  <cols>
    <col min="9" max="9" width="13.5703125" customWidth="1"/>
    <col min="10" max="10" width="16" customWidth="1"/>
    <col min="12" max="12" width="18.5703125" customWidth="1"/>
    <col min="13" max="13" width="10.5703125" customWidth="1"/>
    <col min="14" max="14" width="10.7109375" customWidth="1"/>
  </cols>
  <sheetData>
    <row r="2" spans="2:16" x14ac:dyDescent="0.25">
      <c r="N2" t="s">
        <v>98</v>
      </c>
      <c r="O2" t="s">
        <v>101</v>
      </c>
      <c r="P2" t="s">
        <v>60</v>
      </c>
    </row>
    <row r="3" spans="2:16" ht="15.75" x14ac:dyDescent="0.25">
      <c r="B3" s="1" t="s">
        <v>42</v>
      </c>
      <c r="C3" s="1" t="s">
        <v>51</v>
      </c>
      <c r="D3" s="1" t="s">
        <v>1</v>
      </c>
      <c r="E3" s="1" t="s">
        <v>2</v>
      </c>
      <c r="G3" s="1" t="s">
        <v>93</v>
      </c>
      <c r="J3" t="s">
        <v>98</v>
      </c>
      <c r="M3" t="s">
        <v>102</v>
      </c>
      <c r="N3">
        <v>25</v>
      </c>
      <c r="O3">
        <v>21</v>
      </c>
      <c r="P3">
        <v>46</v>
      </c>
    </row>
    <row r="4" spans="2:16" ht="15.75" x14ac:dyDescent="0.25">
      <c r="B4" s="1">
        <v>1</v>
      </c>
      <c r="C4" s="2"/>
      <c r="D4" s="2"/>
      <c r="E4" s="2" t="s">
        <v>11</v>
      </c>
      <c r="I4" t="s">
        <v>93</v>
      </c>
      <c r="J4" t="s">
        <v>99</v>
      </c>
      <c r="K4" t="s">
        <v>61</v>
      </c>
      <c r="M4" t="s">
        <v>61</v>
      </c>
      <c r="N4" s="28">
        <f>SUM(N3/P3)</f>
        <v>0.54347826086956519</v>
      </c>
      <c r="O4" s="28">
        <f>SUM(O3/P3)</f>
        <v>0.45652173913043476</v>
      </c>
      <c r="P4" s="28">
        <f>SUM(N4+O4)</f>
        <v>1</v>
      </c>
    </row>
    <row r="5" spans="2:16" ht="15.75" x14ac:dyDescent="0.25">
      <c r="B5" s="1">
        <v>2</v>
      </c>
      <c r="C5" s="2"/>
      <c r="D5" s="2" t="s">
        <v>16</v>
      </c>
      <c r="E5" s="2" t="s">
        <v>11</v>
      </c>
      <c r="I5" t="s">
        <v>87</v>
      </c>
      <c r="J5">
        <v>3</v>
      </c>
      <c r="K5" s="28">
        <f>SUM(J5/J11)</f>
        <v>0.12</v>
      </c>
      <c r="P5" s="33"/>
    </row>
    <row r="6" spans="2:16" ht="15.75" x14ac:dyDescent="0.25">
      <c r="B6" s="1">
        <v>3</v>
      </c>
      <c r="C6" s="2"/>
      <c r="D6" s="2" t="s">
        <v>21</v>
      </c>
      <c r="E6" s="2" t="s">
        <v>11</v>
      </c>
      <c r="I6" t="s">
        <v>89</v>
      </c>
      <c r="J6">
        <v>11</v>
      </c>
      <c r="K6" s="28">
        <f>SUM(J6/J11)</f>
        <v>0.44</v>
      </c>
      <c r="P6" s="33"/>
    </row>
    <row r="7" spans="2:16" ht="15.75" x14ac:dyDescent="0.25">
      <c r="B7" s="1">
        <v>4</v>
      </c>
      <c r="C7" s="2"/>
      <c r="D7" s="2" t="s">
        <v>22</v>
      </c>
      <c r="E7" s="2" t="s">
        <v>23</v>
      </c>
      <c r="I7" t="s">
        <v>97</v>
      </c>
      <c r="J7">
        <v>1</v>
      </c>
      <c r="K7" s="28">
        <f>SUM(J7/J11)</f>
        <v>0.04</v>
      </c>
      <c r="P7" s="33"/>
    </row>
    <row r="8" spans="2:16" ht="15.75" x14ac:dyDescent="0.25">
      <c r="B8" s="1">
        <v>5</v>
      </c>
      <c r="C8" s="2"/>
      <c r="D8" s="2" t="s">
        <v>26</v>
      </c>
      <c r="E8" s="2"/>
      <c r="I8" t="s">
        <v>85</v>
      </c>
      <c r="J8">
        <v>1</v>
      </c>
      <c r="K8" s="28">
        <f>SUM(J8/J11)</f>
        <v>0.04</v>
      </c>
      <c r="P8" s="33"/>
    </row>
    <row r="9" spans="2:16" ht="15.75" x14ac:dyDescent="0.25">
      <c r="B9" s="1">
        <v>6</v>
      </c>
      <c r="C9" s="2"/>
      <c r="D9" s="2" t="s">
        <v>28</v>
      </c>
      <c r="E9" s="2" t="s">
        <v>11</v>
      </c>
      <c r="I9" t="s">
        <v>83</v>
      </c>
      <c r="J9">
        <v>6</v>
      </c>
      <c r="K9" s="28">
        <f>SUM(J9/J11)</f>
        <v>0.24</v>
      </c>
      <c r="P9" s="33"/>
    </row>
    <row r="10" spans="2:16" ht="15.75" x14ac:dyDescent="0.25">
      <c r="B10" s="1">
        <v>7</v>
      </c>
      <c r="C10" s="2"/>
      <c r="D10" s="2" t="s">
        <v>32</v>
      </c>
      <c r="E10" s="2" t="s">
        <v>23</v>
      </c>
      <c r="I10" t="s">
        <v>100</v>
      </c>
      <c r="J10">
        <v>3</v>
      </c>
      <c r="K10" s="28">
        <f>SUM(J10/J11)</f>
        <v>0.12</v>
      </c>
      <c r="P10" s="33"/>
    </row>
    <row r="11" spans="2:16" x14ac:dyDescent="0.25">
      <c r="B11" s="36">
        <v>8</v>
      </c>
      <c r="C11" s="2"/>
      <c r="D11" s="3" t="s">
        <v>36</v>
      </c>
      <c r="E11" s="34" t="s">
        <v>11</v>
      </c>
      <c r="I11" t="s">
        <v>60</v>
      </c>
      <c r="J11">
        <f>SUM(J10+J9+J8+J7+J6+J5)</f>
        <v>25</v>
      </c>
      <c r="K11" s="28">
        <f>SUM(J11/J11)</f>
        <v>1</v>
      </c>
    </row>
    <row r="12" spans="2:16" x14ac:dyDescent="0.25">
      <c r="B12" s="36"/>
      <c r="C12" s="2"/>
      <c r="D12" s="2" t="s">
        <v>35</v>
      </c>
      <c r="E12" s="34"/>
    </row>
    <row r="13" spans="2:16" ht="15.75" x14ac:dyDescent="0.25">
      <c r="B13" s="1">
        <v>9</v>
      </c>
      <c r="C13" s="2"/>
      <c r="D13" s="3">
        <v>3100</v>
      </c>
      <c r="E13" s="2" t="s">
        <v>23</v>
      </c>
    </row>
    <row r="14" spans="2:16" ht="15.75" x14ac:dyDescent="0.25">
      <c r="B14" s="1">
        <v>10</v>
      </c>
      <c r="C14" s="2"/>
      <c r="D14" s="2" t="s">
        <v>43</v>
      </c>
      <c r="E14" s="2" t="s">
        <v>11</v>
      </c>
    </row>
    <row r="15" spans="2:16" ht="15.75" x14ac:dyDescent="0.25">
      <c r="B15" s="1">
        <v>11</v>
      </c>
      <c r="C15" s="2"/>
      <c r="D15" s="2"/>
      <c r="E15" s="2" t="s">
        <v>11</v>
      </c>
    </row>
    <row r="16" spans="2:16" ht="15.75" x14ac:dyDescent="0.25">
      <c r="B16" s="1">
        <v>12</v>
      </c>
      <c r="C16" s="2"/>
      <c r="D16" s="2"/>
      <c r="E16" s="2" t="s">
        <v>23</v>
      </c>
    </row>
    <row r="17" spans="2:7" x14ac:dyDescent="0.25">
      <c r="B17" s="36">
        <v>13</v>
      </c>
      <c r="C17" s="2"/>
      <c r="D17" s="2" t="s">
        <v>44</v>
      </c>
      <c r="E17" s="34" t="s">
        <v>11</v>
      </c>
    </row>
    <row r="18" spans="2:7" x14ac:dyDescent="0.25">
      <c r="B18" s="36"/>
      <c r="C18" s="2"/>
      <c r="D18" s="2" t="s">
        <v>45</v>
      </c>
      <c r="E18" s="34"/>
    </row>
    <row r="19" spans="2:7" x14ac:dyDescent="0.25">
      <c r="B19" s="36"/>
      <c r="C19" s="2"/>
      <c r="D19" s="2" t="s">
        <v>46</v>
      </c>
      <c r="E19" s="34"/>
    </row>
    <row r="20" spans="2:7" x14ac:dyDescent="0.25">
      <c r="B20" s="36">
        <v>14</v>
      </c>
      <c r="C20" s="34">
        <v>2021</v>
      </c>
      <c r="D20" s="2" t="s">
        <v>49</v>
      </c>
      <c r="E20" s="34" t="s">
        <v>23</v>
      </c>
    </row>
    <row r="21" spans="2:7" x14ac:dyDescent="0.25">
      <c r="B21" s="36"/>
      <c r="C21" s="34"/>
      <c r="D21" s="5" t="s">
        <v>50</v>
      </c>
      <c r="E21" s="34"/>
    </row>
    <row r="22" spans="2:7" ht="15.75" x14ac:dyDescent="0.25">
      <c r="B22" s="1">
        <v>15</v>
      </c>
      <c r="C22" s="2">
        <v>2021</v>
      </c>
      <c r="D22" s="2" t="s">
        <v>52</v>
      </c>
      <c r="E22" s="2" t="s">
        <v>11</v>
      </c>
    </row>
    <row r="23" spans="2:7" ht="15.75" x14ac:dyDescent="0.25">
      <c r="B23" s="1">
        <v>16</v>
      </c>
      <c r="C23" s="2">
        <v>2021</v>
      </c>
      <c r="D23" s="2" t="s">
        <v>53</v>
      </c>
      <c r="E23" s="2" t="s">
        <v>11</v>
      </c>
    </row>
    <row r="24" spans="2:7" ht="15.75" x14ac:dyDescent="0.25">
      <c r="B24" s="1">
        <v>17</v>
      </c>
      <c r="C24" s="2">
        <v>2021</v>
      </c>
      <c r="D24" s="2" t="s">
        <v>49</v>
      </c>
      <c r="E24" s="2" t="s">
        <v>11</v>
      </c>
    </row>
    <row r="25" spans="2:7" ht="15.75" x14ac:dyDescent="0.25">
      <c r="B25" s="1">
        <v>18</v>
      </c>
      <c r="C25" s="2">
        <v>2021</v>
      </c>
      <c r="D25" s="2" t="s">
        <v>54</v>
      </c>
      <c r="E25" s="2" t="s">
        <v>11</v>
      </c>
    </row>
    <row r="26" spans="2:7" ht="15.75" x14ac:dyDescent="0.25">
      <c r="B26" s="1">
        <v>19</v>
      </c>
      <c r="C26" s="2">
        <v>2022</v>
      </c>
      <c r="D26" s="2" t="s">
        <v>55</v>
      </c>
      <c r="E26" s="2" t="s">
        <v>11</v>
      </c>
    </row>
    <row r="27" spans="2:7" ht="15.75" x14ac:dyDescent="0.25">
      <c r="B27" s="1">
        <v>20</v>
      </c>
      <c r="C27" s="2">
        <v>2022</v>
      </c>
      <c r="D27" s="2"/>
      <c r="E27" s="2" t="s">
        <v>11</v>
      </c>
    </row>
    <row r="28" spans="2:7" ht="15.75" x14ac:dyDescent="0.25">
      <c r="B28" s="1">
        <v>21</v>
      </c>
      <c r="C28" s="2">
        <v>2022</v>
      </c>
      <c r="D28" s="2" t="s">
        <v>53</v>
      </c>
      <c r="E28" s="2" t="s">
        <v>23</v>
      </c>
    </row>
    <row r="29" spans="2:7" ht="15.75" x14ac:dyDescent="0.25">
      <c r="B29" s="1">
        <v>22</v>
      </c>
      <c r="D29" s="2" t="s">
        <v>21</v>
      </c>
      <c r="E29" s="2" t="s">
        <v>23</v>
      </c>
      <c r="G29" s="2" t="s">
        <v>73</v>
      </c>
    </row>
    <row r="30" spans="2:7" ht="15.75" x14ac:dyDescent="0.25">
      <c r="B30" s="1">
        <v>23</v>
      </c>
      <c r="G30" s="2" t="s">
        <v>73</v>
      </c>
    </row>
    <row r="31" spans="2:7" ht="15.75" x14ac:dyDescent="0.25">
      <c r="B31" s="1">
        <v>24</v>
      </c>
      <c r="G31" s="2" t="s">
        <v>73</v>
      </c>
    </row>
    <row r="32" spans="2:7" ht="15.75" x14ac:dyDescent="0.25">
      <c r="B32" s="1">
        <v>25</v>
      </c>
      <c r="G32" s="2" t="s">
        <v>73</v>
      </c>
    </row>
    <row r="33" spans="2:7" ht="15.75" x14ac:dyDescent="0.25">
      <c r="B33" s="1">
        <v>26</v>
      </c>
      <c r="D33" t="s">
        <v>80</v>
      </c>
      <c r="E33" t="s">
        <v>23</v>
      </c>
      <c r="G33" t="s">
        <v>76</v>
      </c>
    </row>
    <row r="34" spans="2:7" ht="15.75" x14ac:dyDescent="0.25">
      <c r="B34" s="1">
        <v>27</v>
      </c>
      <c r="G34" s="2" t="s">
        <v>73</v>
      </c>
    </row>
    <row r="35" spans="2:7" ht="15.75" x14ac:dyDescent="0.25">
      <c r="B35" s="1">
        <v>28</v>
      </c>
      <c r="D35" t="s">
        <v>22</v>
      </c>
      <c r="G35" t="s">
        <v>77</v>
      </c>
    </row>
    <row r="36" spans="2:7" ht="15.75" x14ac:dyDescent="0.25">
      <c r="B36" s="1">
        <v>29</v>
      </c>
      <c r="D36" t="s">
        <v>28</v>
      </c>
      <c r="G36" s="2" t="s">
        <v>73</v>
      </c>
    </row>
    <row r="37" spans="2:7" ht="15.75" x14ac:dyDescent="0.25">
      <c r="B37" s="1">
        <v>30</v>
      </c>
      <c r="D37" t="s">
        <v>53</v>
      </c>
      <c r="G37" s="2" t="s">
        <v>73</v>
      </c>
    </row>
    <row r="38" spans="2:7" ht="15.75" x14ac:dyDescent="0.25">
      <c r="B38" s="1">
        <v>31</v>
      </c>
      <c r="D38" t="s">
        <v>81</v>
      </c>
      <c r="G38" s="2" t="s">
        <v>73</v>
      </c>
    </row>
    <row r="39" spans="2:7" ht="15.75" x14ac:dyDescent="0.25">
      <c r="B39" s="1">
        <v>32</v>
      </c>
      <c r="D39" t="s">
        <v>82</v>
      </c>
      <c r="E39" t="s">
        <v>11</v>
      </c>
      <c r="G39" t="s">
        <v>83</v>
      </c>
    </row>
    <row r="40" spans="2:7" ht="15.75" x14ac:dyDescent="0.25">
      <c r="B40" s="1">
        <v>33</v>
      </c>
      <c r="G40" t="s">
        <v>85</v>
      </c>
    </row>
    <row r="41" spans="2:7" ht="15.75" x14ac:dyDescent="0.25">
      <c r="B41" s="1">
        <v>34</v>
      </c>
      <c r="D41" t="s">
        <v>86</v>
      </c>
      <c r="E41" t="s">
        <v>11</v>
      </c>
      <c r="G41" t="s">
        <v>87</v>
      </c>
    </row>
    <row r="42" spans="2:7" ht="15.75" x14ac:dyDescent="0.25">
      <c r="B42" s="1">
        <v>35</v>
      </c>
      <c r="E42" t="s">
        <v>11</v>
      </c>
      <c r="G42" t="s">
        <v>87</v>
      </c>
    </row>
    <row r="43" spans="2:7" ht="15.75" x14ac:dyDescent="0.25">
      <c r="B43" s="1">
        <v>36</v>
      </c>
      <c r="G43" t="s">
        <v>88</v>
      </c>
    </row>
    <row r="44" spans="2:7" ht="15.75" x14ac:dyDescent="0.25">
      <c r="B44" s="1">
        <v>37</v>
      </c>
      <c r="D44" t="s">
        <v>28</v>
      </c>
      <c r="E44" t="s">
        <v>23</v>
      </c>
      <c r="G44" t="s">
        <v>88</v>
      </c>
    </row>
    <row r="45" spans="2:7" ht="15.75" x14ac:dyDescent="0.25">
      <c r="B45" s="1">
        <v>38</v>
      </c>
      <c r="D45" t="s">
        <v>22</v>
      </c>
      <c r="E45" t="s">
        <v>23</v>
      </c>
      <c r="G45" t="s">
        <v>88</v>
      </c>
    </row>
    <row r="46" spans="2:7" ht="15.75" x14ac:dyDescent="0.25">
      <c r="B46" s="1">
        <v>39</v>
      </c>
      <c r="G46" t="s">
        <v>88</v>
      </c>
    </row>
    <row r="47" spans="2:7" ht="15.75" x14ac:dyDescent="0.25">
      <c r="B47" s="1">
        <v>40</v>
      </c>
      <c r="G47" t="s">
        <v>88</v>
      </c>
    </row>
    <row r="48" spans="2:7" ht="15.75" x14ac:dyDescent="0.25">
      <c r="B48" s="1">
        <v>41</v>
      </c>
      <c r="D48" t="s">
        <v>49</v>
      </c>
      <c r="G48" t="s">
        <v>89</v>
      </c>
    </row>
    <row r="49" spans="2:7" ht="15.75" x14ac:dyDescent="0.25">
      <c r="B49" s="1">
        <v>42</v>
      </c>
      <c r="E49" t="s">
        <v>23</v>
      </c>
      <c r="G49" t="s">
        <v>89</v>
      </c>
    </row>
    <row r="50" spans="2:7" ht="15.75" x14ac:dyDescent="0.25">
      <c r="B50" s="1">
        <v>43</v>
      </c>
      <c r="D50" t="s">
        <v>22</v>
      </c>
      <c r="G50" t="s">
        <v>89</v>
      </c>
    </row>
    <row r="51" spans="2:7" ht="15.75" x14ac:dyDescent="0.25">
      <c r="B51" s="1">
        <v>44</v>
      </c>
      <c r="E51" t="s">
        <v>23</v>
      </c>
      <c r="G51" t="s">
        <v>91</v>
      </c>
    </row>
    <row r="52" spans="2:7" ht="15.75" x14ac:dyDescent="0.25">
      <c r="B52" s="1">
        <v>45</v>
      </c>
      <c r="D52" t="s">
        <v>22</v>
      </c>
      <c r="E52" t="s">
        <v>11</v>
      </c>
      <c r="G52" t="s">
        <v>91</v>
      </c>
    </row>
    <row r="53" spans="2:7" ht="15.75" x14ac:dyDescent="0.25">
      <c r="B53" s="1">
        <v>46</v>
      </c>
      <c r="D53" t="s">
        <v>54</v>
      </c>
      <c r="E53" t="s">
        <v>23</v>
      </c>
      <c r="G53" t="s">
        <v>91</v>
      </c>
    </row>
  </sheetData>
  <mergeCells count="7">
    <mergeCell ref="B11:B12"/>
    <mergeCell ref="E11:E12"/>
    <mergeCell ref="B17:B19"/>
    <mergeCell ref="E17:E19"/>
    <mergeCell ref="B20:B21"/>
    <mergeCell ref="C20:C21"/>
    <mergeCell ref="E20:E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8"/>
  <sheetViews>
    <sheetView workbookViewId="0">
      <selection activeCell="B3" sqref="B3:B28"/>
    </sheetView>
  </sheetViews>
  <sheetFormatPr defaultRowHeight="15" x14ac:dyDescent="0.25"/>
  <sheetData>
    <row r="3" spans="2:2" ht="15.75" x14ac:dyDescent="0.25">
      <c r="B3" s="4" t="s">
        <v>42</v>
      </c>
    </row>
    <row r="4" spans="2:2" ht="15.75" x14ac:dyDescent="0.25">
      <c r="B4" s="1">
        <v>1</v>
      </c>
    </row>
    <row r="5" spans="2:2" ht="15.75" x14ac:dyDescent="0.25">
      <c r="B5" s="1">
        <v>2</v>
      </c>
    </row>
    <row r="6" spans="2:2" ht="15.75" x14ac:dyDescent="0.25">
      <c r="B6" s="1">
        <v>3</v>
      </c>
    </row>
    <row r="7" spans="2:2" ht="15.75" x14ac:dyDescent="0.25">
      <c r="B7" s="1">
        <v>4</v>
      </c>
    </row>
    <row r="8" spans="2:2" ht="15.75" x14ac:dyDescent="0.25">
      <c r="B8" s="1">
        <v>5</v>
      </c>
    </row>
    <row r="9" spans="2:2" ht="15.75" x14ac:dyDescent="0.25">
      <c r="B9" s="1">
        <v>6</v>
      </c>
    </row>
    <row r="10" spans="2:2" ht="15.75" x14ac:dyDescent="0.25">
      <c r="B10" s="1">
        <v>7</v>
      </c>
    </row>
    <row r="11" spans="2:2" x14ac:dyDescent="0.25">
      <c r="B11" s="36">
        <v>8</v>
      </c>
    </row>
    <row r="12" spans="2:2" x14ac:dyDescent="0.25">
      <c r="B12" s="36"/>
    </row>
    <row r="13" spans="2:2" ht="15.75" x14ac:dyDescent="0.25">
      <c r="B13" s="1">
        <v>9</v>
      </c>
    </row>
    <row r="14" spans="2:2" ht="15.75" x14ac:dyDescent="0.25">
      <c r="B14" s="1">
        <v>10</v>
      </c>
    </row>
    <row r="15" spans="2:2" ht="15.75" x14ac:dyDescent="0.25">
      <c r="B15" s="1">
        <v>11</v>
      </c>
    </row>
    <row r="16" spans="2:2" ht="15.75" x14ac:dyDescent="0.25">
      <c r="B16" s="1">
        <v>12</v>
      </c>
    </row>
    <row r="17" spans="2:2" x14ac:dyDescent="0.25">
      <c r="B17" s="36">
        <v>13</v>
      </c>
    </row>
    <row r="18" spans="2:2" x14ac:dyDescent="0.25">
      <c r="B18" s="36"/>
    </row>
    <row r="19" spans="2:2" x14ac:dyDescent="0.25">
      <c r="B19" s="36"/>
    </row>
    <row r="20" spans="2:2" x14ac:dyDescent="0.25">
      <c r="B20" s="36">
        <v>14</v>
      </c>
    </row>
    <row r="21" spans="2:2" x14ac:dyDescent="0.25">
      <c r="B21" s="36"/>
    </row>
    <row r="22" spans="2:2" ht="15.75" x14ac:dyDescent="0.25">
      <c r="B22" s="1">
        <v>15</v>
      </c>
    </row>
    <row r="23" spans="2:2" ht="15.75" x14ac:dyDescent="0.25">
      <c r="B23" s="1">
        <v>16</v>
      </c>
    </row>
    <row r="24" spans="2:2" ht="15.75" x14ac:dyDescent="0.25">
      <c r="B24" s="1">
        <v>17</v>
      </c>
    </row>
    <row r="25" spans="2:2" ht="15.75" x14ac:dyDescent="0.25">
      <c r="B25" s="1">
        <v>18</v>
      </c>
    </row>
    <row r="26" spans="2:2" ht="15.75" x14ac:dyDescent="0.25">
      <c r="B26" s="1">
        <v>19</v>
      </c>
    </row>
    <row r="27" spans="2:2" ht="15.75" x14ac:dyDescent="0.25">
      <c r="B27" s="1">
        <v>20</v>
      </c>
    </row>
    <row r="28" spans="2:2" ht="15.75" x14ac:dyDescent="0.25">
      <c r="B28" s="1">
        <v>21</v>
      </c>
    </row>
  </sheetData>
  <mergeCells count="3">
    <mergeCell ref="B11:B12"/>
    <mergeCell ref="B17:B19"/>
    <mergeCell ref="B20:B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6"/>
  <sheetViews>
    <sheetView tabSelected="1" workbookViewId="0">
      <selection activeCell="G14" sqref="G14"/>
    </sheetView>
  </sheetViews>
  <sheetFormatPr defaultRowHeight="15" x14ac:dyDescent="0.25"/>
  <cols>
    <col min="4" max="4" width="18.42578125" customWidth="1"/>
  </cols>
  <sheetData>
    <row r="4" spans="2:4" ht="15.75" x14ac:dyDescent="0.25">
      <c r="B4" s="1" t="s">
        <v>42</v>
      </c>
      <c r="D4" s="1" t="s">
        <v>3</v>
      </c>
    </row>
    <row r="5" spans="2:4" ht="15.75" x14ac:dyDescent="0.25">
      <c r="B5" s="1">
        <v>1</v>
      </c>
      <c r="D5" s="2" t="s">
        <v>12</v>
      </c>
    </row>
    <row r="6" spans="2:4" ht="15.75" x14ac:dyDescent="0.25">
      <c r="B6" s="1">
        <v>2</v>
      </c>
      <c r="D6" s="2" t="s">
        <v>17</v>
      </c>
    </row>
    <row r="7" spans="2:4" ht="15.75" x14ac:dyDescent="0.25">
      <c r="B7" s="1">
        <v>3</v>
      </c>
      <c r="D7" s="2"/>
    </row>
    <row r="8" spans="2:4" ht="15.75" x14ac:dyDescent="0.25">
      <c r="B8" s="1">
        <v>4</v>
      </c>
      <c r="D8" s="2" t="s">
        <v>24</v>
      </c>
    </row>
    <row r="9" spans="2:4" ht="15.75" x14ac:dyDescent="0.25">
      <c r="B9" s="1">
        <v>5</v>
      </c>
      <c r="D9" s="2" t="s">
        <v>27</v>
      </c>
    </row>
    <row r="10" spans="2:4" ht="15.75" x14ac:dyDescent="0.25">
      <c r="B10" s="1">
        <v>6</v>
      </c>
      <c r="D10" s="2"/>
    </row>
    <row r="11" spans="2:4" ht="15.75" x14ac:dyDescent="0.25">
      <c r="B11" s="1">
        <v>7</v>
      </c>
      <c r="D11" s="2" t="s">
        <v>17</v>
      </c>
    </row>
    <row r="12" spans="2:4" x14ac:dyDescent="0.25">
      <c r="B12" s="36">
        <v>8</v>
      </c>
      <c r="D12" s="34" t="s">
        <v>37</v>
      </c>
    </row>
    <row r="13" spans="2:4" x14ac:dyDescent="0.25">
      <c r="B13" s="36"/>
      <c r="D13" s="34"/>
    </row>
    <row r="14" spans="2:4" ht="15.75" x14ac:dyDescent="0.25">
      <c r="B14" s="1">
        <v>9</v>
      </c>
      <c r="D14" s="2" t="s">
        <v>27</v>
      </c>
    </row>
    <row r="15" spans="2:4" ht="15.75" x14ac:dyDescent="0.25">
      <c r="B15" s="1">
        <v>10</v>
      </c>
      <c r="D15" s="2" t="s">
        <v>27</v>
      </c>
    </row>
    <row r="16" spans="2:4" ht="15.75" x14ac:dyDescent="0.25">
      <c r="B16" s="1">
        <v>11</v>
      </c>
      <c r="D16" s="2" t="s">
        <v>27</v>
      </c>
    </row>
    <row r="17" spans="2:4" ht="15.75" x14ac:dyDescent="0.25">
      <c r="B17" s="1">
        <v>12</v>
      </c>
      <c r="D17" s="2" t="s">
        <v>27</v>
      </c>
    </row>
    <row r="18" spans="2:4" x14ac:dyDescent="0.25">
      <c r="B18" s="36">
        <v>13</v>
      </c>
      <c r="D18" s="34" t="s">
        <v>27</v>
      </c>
    </row>
    <row r="19" spans="2:4" x14ac:dyDescent="0.25">
      <c r="B19" s="36"/>
      <c r="D19" s="34"/>
    </row>
    <row r="20" spans="2:4" x14ac:dyDescent="0.25">
      <c r="B20" s="36"/>
      <c r="D20" s="34"/>
    </row>
    <row r="21" spans="2:4" x14ac:dyDescent="0.25">
      <c r="B21" s="36">
        <v>14</v>
      </c>
      <c r="D21" s="2" t="s">
        <v>17</v>
      </c>
    </row>
    <row r="22" spans="2:4" x14ac:dyDescent="0.25">
      <c r="B22" s="36"/>
    </row>
    <row r="23" spans="2:4" ht="15.75" x14ac:dyDescent="0.25">
      <c r="B23" s="1">
        <v>15</v>
      </c>
      <c r="D23" s="2" t="s">
        <v>17</v>
      </c>
    </row>
    <row r="24" spans="2:4" ht="15.75" x14ac:dyDescent="0.25">
      <c r="B24" s="1">
        <v>16</v>
      </c>
      <c r="D24" s="2" t="s">
        <v>17</v>
      </c>
    </row>
    <row r="25" spans="2:4" ht="15.75" x14ac:dyDescent="0.25">
      <c r="B25" s="1">
        <v>17</v>
      </c>
      <c r="D25" s="2" t="s">
        <v>27</v>
      </c>
    </row>
    <row r="26" spans="2:4" ht="15.75" x14ac:dyDescent="0.25">
      <c r="B26" s="1">
        <v>18</v>
      </c>
      <c r="D26" s="2" t="s">
        <v>17</v>
      </c>
    </row>
    <row r="27" spans="2:4" ht="15.75" x14ac:dyDescent="0.25">
      <c r="B27" s="1">
        <v>19</v>
      </c>
      <c r="D27" s="2" t="s">
        <v>17</v>
      </c>
    </row>
    <row r="28" spans="2:4" ht="15.75" x14ac:dyDescent="0.25">
      <c r="B28" s="1">
        <v>20</v>
      </c>
      <c r="D28" s="2"/>
    </row>
    <row r="29" spans="2:4" ht="15.75" x14ac:dyDescent="0.25">
      <c r="B29" s="1">
        <v>21</v>
      </c>
      <c r="D29" s="2" t="s">
        <v>17</v>
      </c>
    </row>
    <row r="32" spans="2:4" ht="15.75" x14ac:dyDescent="0.25">
      <c r="B32" s="1">
        <v>22</v>
      </c>
    </row>
    <row r="33" spans="2:2" ht="15.75" x14ac:dyDescent="0.25">
      <c r="B33" s="1">
        <v>23</v>
      </c>
    </row>
    <row r="34" spans="2:2" ht="15.75" x14ac:dyDescent="0.25">
      <c r="B34" s="1">
        <v>24</v>
      </c>
    </row>
    <row r="35" spans="2:2" ht="15.75" x14ac:dyDescent="0.25">
      <c r="B35" s="1">
        <v>25</v>
      </c>
    </row>
    <row r="36" spans="2:2" ht="15.75" x14ac:dyDescent="0.25">
      <c r="B36" s="1">
        <v>26</v>
      </c>
    </row>
    <row r="37" spans="2:2" ht="15.75" x14ac:dyDescent="0.25">
      <c r="B37" s="1">
        <v>27</v>
      </c>
    </row>
    <row r="38" spans="2:2" ht="15.75" x14ac:dyDescent="0.25">
      <c r="B38" s="1">
        <v>28</v>
      </c>
    </row>
    <row r="39" spans="2:2" ht="15.75" x14ac:dyDescent="0.25">
      <c r="B39" s="1">
        <v>29</v>
      </c>
    </row>
    <row r="40" spans="2:2" ht="15.75" x14ac:dyDescent="0.25">
      <c r="B40" s="1">
        <v>30</v>
      </c>
    </row>
    <row r="41" spans="2:2" ht="15.75" x14ac:dyDescent="0.25">
      <c r="B41" s="1">
        <v>31</v>
      </c>
    </row>
    <row r="42" spans="2:2" ht="15.75" x14ac:dyDescent="0.25">
      <c r="B42" s="1">
        <v>32</v>
      </c>
    </row>
    <row r="43" spans="2:2" ht="15.75" x14ac:dyDescent="0.25">
      <c r="B43" s="1">
        <v>33</v>
      </c>
    </row>
    <row r="44" spans="2:2" ht="15.75" x14ac:dyDescent="0.25">
      <c r="B44" s="1">
        <v>34</v>
      </c>
    </row>
    <row r="45" spans="2:2" ht="15.75" x14ac:dyDescent="0.25">
      <c r="B45" s="1">
        <v>35</v>
      </c>
    </row>
    <row r="46" spans="2:2" ht="15.75" x14ac:dyDescent="0.25">
      <c r="B46" s="1">
        <v>36</v>
      </c>
    </row>
    <row r="47" spans="2:2" ht="15.75" x14ac:dyDescent="0.25">
      <c r="B47" s="1">
        <v>37</v>
      </c>
    </row>
    <row r="48" spans="2:2" ht="15.75" x14ac:dyDescent="0.25">
      <c r="B48" s="1">
        <v>38</v>
      </c>
    </row>
    <row r="49" spans="2:2" ht="15.75" x14ac:dyDescent="0.25">
      <c r="B49" s="1">
        <v>39</v>
      </c>
    </row>
    <row r="50" spans="2:2" ht="15.75" x14ac:dyDescent="0.25">
      <c r="B50" s="1">
        <v>40</v>
      </c>
    </row>
    <row r="51" spans="2:2" ht="15.75" x14ac:dyDescent="0.25">
      <c r="B51" s="1">
        <v>41</v>
      </c>
    </row>
    <row r="52" spans="2:2" ht="15.75" x14ac:dyDescent="0.25">
      <c r="B52" s="1">
        <v>42</v>
      </c>
    </row>
    <row r="53" spans="2:2" ht="15.75" x14ac:dyDescent="0.25">
      <c r="B53" s="1">
        <v>43</v>
      </c>
    </row>
    <row r="54" spans="2:2" ht="15.75" x14ac:dyDescent="0.25">
      <c r="B54" s="1">
        <v>44</v>
      </c>
    </row>
    <row r="55" spans="2:2" ht="15.75" x14ac:dyDescent="0.25">
      <c r="B55" s="1">
        <v>45</v>
      </c>
    </row>
    <row r="56" spans="2:2" ht="15.75" x14ac:dyDescent="0.25">
      <c r="B56" s="1">
        <v>46</v>
      </c>
    </row>
  </sheetData>
  <mergeCells count="5">
    <mergeCell ref="B12:B13"/>
    <mergeCell ref="B18:B20"/>
    <mergeCell ref="B21:B22"/>
    <mergeCell ref="D12:D13"/>
    <mergeCell ref="D18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Folha1</vt:lpstr>
      <vt:lpstr>Folha2</vt:lpstr>
      <vt:lpstr>CV da Mãe</vt:lpstr>
      <vt:lpstr>Per. SocioDem</vt:lpstr>
      <vt:lpstr>CV do Menor</vt:lpstr>
      <vt:lpstr>Acompanhamento</vt:lpstr>
      <vt:lpstr>Plan1</vt:lpstr>
      <vt:lpstr>Plan1!_Toc117967467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Jamba</dc:creator>
  <cp:lastModifiedBy>VIH</cp:lastModifiedBy>
  <dcterms:created xsi:type="dcterms:W3CDTF">2022-08-23T14:57:26Z</dcterms:created>
  <dcterms:modified xsi:type="dcterms:W3CDTF">2022-11-04T12:25:42Z</dcterms:modified>
</cp:coreProperties>
</file>