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\\ultron\domingos\Projetos\ARPIA\alpha\0.01\"/>
    </mc:Choice>
  </mc:AlternateContent>
  <xr:revisionPtr revIDLastSave="0" documentId="13_ncr:1_{1F0DE575-A67F-4905-B2A8-65930DC2A62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scription" sheetId="1" r:id="rId1"/>
    <sheet name="Instruction Set" sheetId="2" r:id="rId2"/>
    <sheet name="Regis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4" i="2" l="1"/>
  <c r="AA64" i="2"/>
  <c r="X64" i="2"/>
  <c r="W64" i="2"/>
  <c r="V64" i="2"/>
  <c r="T64" i="2" s="1"/>
  <c r="U64" i="2"/>
  <c r="Y64" i="2" s="1"/>
  <c r="U65" i="2"/>
  <c r="V65" i="2"/>
  <c r="Z65" i="2" s="1"/>
  <c r="W65" i="2"/>
  <c r="AA65" i="2" s="1"/>
  <c r="X65" i="2"/>
  <c r="AB65" i="2" s="1"/>
  <c r="U66" i="2"/>
  <c r="V66" i="2"/>
  <c r="Z66" i="2" s="1"/>
  <c r="W66" i="2"/>
  <c r="X66" i="2"/>
  <c r="AB66" i="2" s="1"/>
  <c r="AA66" i="2"/>
  <c r="U67" i="2"/>
  <c r="Y67" i="2" s="1"/>
  <c r="V67" i="2"/>
  <c r="Z67" i="2" s="1"/>
  <c r="W67" i="2"/>
  <c r="AA67" i="2" s="1"/>
  <c r="X67" i="2"/>
  <c r="AB67" i="2" s="1"/>
  <c r="U68" i="2"/>
  <c r="V68" i="2"/>
  <c r="Z68" i="2" s="1"/>
  <c r="W68" i="2"/>
  <c r="AA68" i="2" s="1"/>
  <c r="X68" i="2"/>
  <c r="AB68" i="2" s="1"/>
  <c r="U59" i="2"/>
  <c r="Y59" i="2" s="1"/>
  <c r="V59" i="2"/>
  <c r="Z59" i="2" s="1"/>
  <c r="W59" i="2"/>
  <c r="AA59" i="2" s="1"/>
  <c r="X59" i="2"/>
  <c r="U60" i="2"/>
  <c r="Y60" i="2" s="1"/>
  <c r="V60" i="2"/>
  <c r="Z60" i="2" s="1"/>
  <c r="W60" i="2"/>
  <c r="AA60" i="2" s="1"/>
  <c r="X60" i="2"/>
  <c r="AB60" i="2" s="1"/>
  <c r="U61" i="2"/>
  <c r="Y61" i="2" s="1"/>
  <c r="V61" i="2"/>
  <c r="Z61" i="2" s="1"/>
  <c r="W61" i="2"/>
  <c r="X61" i="2"/>
  <c r="AB61" i="2" s="1"/>
  <c r="U39" i="2"/>
  <c r="V39" i="2"/>
  <c r="Z39" i="2" s="1"/>
  <c r="W39" i="2"/>
  <c r="AA39" i="2" s="1"/>
  <c r="X39" i="2"/>
  <c r="AB39" i="2" s="1"/>
  <c r="U40" i="2"/>
  <c r="Y40" i="2" s="1"/>
  <c r="V40" i="2"/>
  <c r="Z40" i="2" s="1"/>
  <c r="W40" i="2"/>
  <c r="AA40" i="2" s="1"/>
  <c r="X40" i="2"/>
  <c r="AB40" i="2" s="1"/>
  <c r="X69" i="2"/>
  <c r="AB69" i="2" s="1"/>
  <c r="W69" i="2"/>
  <c r="AA69" i="2" s="1"/>
  <c r="V69" i="2"/>
  <c r="Z69" i="2" s="1"/>
  <c r="U69" i="2"/>
  <c r="X63" i="2"/>
  <c r="AB63" i="2" s="1"/>
  <c r="W63" i="2"/>
  <c r="AA63" i="2" s="1"/>
  <c r="V63" i="2"/>
  <c r="Z63" i="2" s="1"/>
  <c r="U63" i="2"/>
  <c r="U76" i="2"/>
  <c r="Y76" i="2" s="1"/>
  <c r="V76" i="2"/>
  <c r="Z76" i="2" s="1"/>
  <c r="W76" i="2"/>
  <c r="X76" i="2"/>
  <c r="AB76" i="2" s="1"/>
  <c r="U77" i="2"/>
  <c r="V77" i="2"/>
  <c r="Z77" i="2" s="1"/>
  <c r="W77" i="2"/>
  <c r="AA77" i="2" s="1"/>
  <c r="X77" i="2"/>
  <c r="AB77" i="2" s="1"/>
  <c r="U78" i="2"/>
  <c r="Y78" i="2" s="1"/>
  <c r="V78" i="2"/>
  <c r="Z78" i="2" s="1"/>
  <c r="W78" i="2"/>
  <c r="X78" i="2"/>
  <c r="AB78" i="2" s="1"/>
  <c r="X58" i="2"/>
  <c r="AB58" i="2" s="1"/>
  <c r="W58" i="2"/>
  <c r="AA58" i="2" s="1"/>
  <c r="V58" i="2"/>
  <c r="Z58" i="2" s="1"/>
  <c r="U58" i="2"/>
  <c r="Y58" i="2" s="1"/>
  <c r="X22" i="2"/>
  <c r="X23" i="2"/>
  <c r="AB23" i="2" s="1"/>
  <c r="X24" i="2"/>
  <c r="AB24" i="2" s="1"/>
  <c r="X25" i="2"/>
  <c r="AB25" i="2" s="1"/>
  <c r="X26" i="2"/>
  <c r="AB26" i="2" s="1"/>
  <c r="X27" i="2"/>
  <c r="AB27" i="2" s="1"/>
  <c r="X28" i="2"/>
  <c r="AB28" i="2" s="1"/>
  <c r="X29" i="2"/>
  <c r="AB29" i="2" s="1"/>
  <c r="X30" i="2"/>
  <c r="AB30" i="2" s="1"/>
  <c r="X31" i="2"/>
  <c r="AB31" i="2" s="1"/>
  <c r="X32" i="2"/>
  <c r="AB32" i="2" s="1"/>
  <c r="X33" i="2"/>
  <c r="AB33" i="2" s="1"/>
  <c r="X34" i="2"/>
  <c r="AB34" i="2" s="1"/>
  <c r="X35" i="2"/>
  <c r="AB35" i="2" s="1"/>
  <c r="X36" i="2"/>
  <c r="AB36" i="2" s="1"/>
  <c r="X37" i="2"/>
  <c r="AB37" i="2" s="1"/>
  <c r="X38" i="2"/>
  <c r="AB38" i="2" s="1"/>
  <c r="X41" i="2"/>
  <c r="AB41" i="2" s="1"/>
  <c r="X42" i="2"/>
  <c r="AB42" i="2" s="1"/>
  <c r="X43" i="2"/>
  <c r="AB43" i="2" s="1"/>
  <c r="X44" i="2"/>
  <c r="AB44" i="2" s="1"/>
  <c r="X45" i="2"/>
  <c r="AB45" i="2" s="1"/>
  <c r="X46" i="2"/>
  <c r="AB46" i="2" s="1"/>
  <c r="X47" i="2"/>
  <c r="AB47" i="2" s="1"/>
  <c r="X48" i="2"/>
  <c r="AB48" i="2" s="1"/>
  <c r="X49" i="2"/>
  <c r="AB49" i="2" s="1"/>
  <c r="X50" i="2"/>
  <c r="AB50" i="2" s="1"/>
  <c r="X51" i="2"/>
  <c r="AB51" i="2" s="1"/>
  <c r="X52" i="2"/>
  <c r="AB52" i="2" s="1"/>
  <c r="X53" i="2"/>
  <c r="AB53" i="2" s="1"/>
  <c r="X54" i="2"/>
  <c r="AB54" i="2" s="1"/>
  <c r="X55" i="2"/>
  <c r="AB55" i="2" s="1"/>
  <c r="X56" i="2"/>
  <c r="AB56" i="2" s="1"/>
  <c r="X57" i="2"/>
  <c r="AB57" i="2" s="1"/>
  <c r="X70" i="2"/>
  <c r="AB70" i="2" s="1"/>
  <c r="X71" i="2"/>
  <c r="AB71" i="2" s="1"/>
  <c r="X72" i="2"/>
  <c r="AB72" i="2" s="1"/>
  <c r="X73" i="2"/>
  <c r="AB73" i="2" s="1"/>
  <c r="X74" i="2"/>
  <c r="AB74" i="2" s="1"/>
  <c r="X75" i="2"/>
  <c r="AB75" i="2" s="1"/>
  <c r="X79" i="2"/>
  <c r="AB79" i="2" s="1"/>
  <c r="W75" i="2"/>
  <c r="AA75" i="2" s="1"/>
  <c r="V75" i="2"/>
  <c r="U75" i="2"/>
  <c r="Y75" i="2" s="1"/>
  <c r="W74" i="2"/>
  <c r="AA74" i="2" s="1"/>
  <c r="V74" i="2"/>
  <c r="U74" i="2"/>
  <c r="Y74" i="2" s="1"/>
  <c r="W23" i="2"/>
  <c r="AA23" i="2" s="1"/>
  <c r="W24" i="2"/>
  <c r="AA24" i="2" s="1"/>
  <c r="W25" i="2"/>
  <c r="AA25" i="2" s="1"/>
  <c r="W26" i="2"/>
  <c r="AA26" i="2" s="1"/>
  <c r="W27" i="2"/>
  <c r="AA27" i="2" s="1"/>
  <c r="W28" i="2"/>
  <c r="AA28" i="2" s="1"/>
  <c r="W29" i="2"/>
  <c r="AA29" i="2" s="1"/>
  <c r="W30" i="2"/>
  <c r="AA30" i="2" s="1"/>
  <c r="W31" i="2"/>
  <c r="AA31" i="2" s="1"/>
  <c r="W32" i="2"/>
  <c r="AA32" i="2" s="1"/>
  <c r="W33" i="2"/>
  <c r="AA33" i="2" s="1"/>
  <c r="W34" i="2"/>
  <c r="AA34" i="2" s="1"/>
  <c r="W35" i="2"/>
  <c r="AA35" i="2" s="1"/>
  <c r="W36" i="2"/>
  <c r="AA36" i="2" s="1"/>
  <c r="W37" i="2"/>
  <c r="AA37" i="2" s="1"/>
  <c r="W38" i="2"/>
  <c r="AA38" i="2" s="1"/>
  <c r="W41" i="2"/>
  <c r="AA41" i="2" s="1"/>
  <c r="W42" i="2"/>
  <c r="AA42" i="2" s="1"/>
  <c r="W43" i="2"/>
  <c r="AA43" i="2" s="1"/>
  <c r="W44" i="2"/>
  <c r="AA44" i="2" s="1"/>
  <c r="W45" i="2"/>
  <c r="AA45" i="2" s="1"/>
  <c r="W46" i="2"/>
  <c r="AA46" i="2" s="1"/>
  <c r="W47" i="2"/>
  <c r="AA47" i="2" s="1"/>
  <c r="W48" i="2"/>
  <c r="AA48" i="2" s="1"/>
  <c r="W49" i="2"/>
  <c r="AA49" i="2" s="1"/>
  <c r="W50" i="2"/>
  <c r="AA50" i="2" s="1"/>
  <c r="W51" i="2"/>
  <c r="AA51" i="2" s="1"/>
  <c r="W52" i="2"/>
  <c r="AA52" i="2" s="1"/>
  <c r="W53" i="2"/>
  <c r="AA53" i="2" s="1"/>
  <c r="W54" i="2"/>
  <c r="AA54" i="2" s="1"/>
  <c r="W55" i="2"/>
  <c r="AA55" i="2" s="1"/>
  <c r="W56" i="2"/>
  <c r="AA56" i="2" s="1"/>
  <c r="W57" i="2"/>
  <c r="AA57" i="2" s="1"/>
  <c r="W70" i="2"/>
  <c r="AA70" i="2" s="1"/>
  <c r="W71" i="2"/>
  <c r="AA71" i="2" s="1"/>
  <c r="W72" i="2"/>
  <c r="AA72" i="2" s="1"/>
  <c r="W73" i="2"/>
  <c r="AA73" i="2" s="1"/>
  <c r="W79" i="2"/>
  <c r="AA79" i="2" s="1"/>
  <c r="W22" i="2"/>
  <c r="V34" i="2"/>
  <c r="Z34" i="2" s="1"/>
  <c r="V35" i="2"/>
  <c r="Z35" i="2" s="1"/>
  <c r="V36" i="2"/>
  <c r="Z36" i="2" s="1"/>
  <c r="V37" i="2"/>
  <c r="Z37" i="2" s="1"/>
  <c r="V38" i="2"/>
  <c r="Z38" i="2" s="1"/>
  <c r="V41" i="2"/>
  <c r="Z41" i="2" s="1"/>
  <c r="V42" i="2"/>
  <c r="Z42" i="2" s="1"/>
  <c r="V43" i="2"/>
  <c r="Z43" i="2" s="1"/>
  <c r="V44" i="2"/>
  <c r="Z44" i="2" s="1"/>
  <c r="V45" i="2"/>
  <c r="Z45" i="2" s="1"/>
  <c r="V46" i="2"/>
  <c r="Z46" i="2" s="1"/>
  <c r="V47" i="2"/>
  <c r="Z47" i="2" s="1"/>
  <c r="V48" i="2"/>
  <c r="Z48" i="2" s="1"/>
  <c r="V49" i="2"/>
  <c r="Z49" i="2" s="1"/>
  <c r="V50" i="2"/>
  <c r="Z50" i="2" s="1"/>
  <c r="V51" i="2"/>
  <c r="Z51" i="2" s="1"/>
  <c r="V52" i="2"/>
  <c r="Z52" i="2" s="1"/>
  <c r="V53" i="2"/>
  <c r="Z53" i="2" s="1"/>
  <c r="V54" i="2"/>
  <c r="Z54" i="2" s="1"/>
  <c r="V55" i="2"/>
  <c r="Z55" i="2" s="1"/>
  <c r="V56" i="2"/>
  <c r="Z56" i="2" s="1"/>
  <c r="V57" i="2"/>
  <c r="Z57" i="2" s="1"/>
  <c r="V70" i="2"/>
  <c r="Z70" i="2" s="1"/>
  <c r="V71" i="2"/>
  <c r="Z71" i="2" s="1"/>
  <c r="V72" i="2"/>
  <c r="Z72" i="2" s="1"/>
  <c r="V73" i="2"/>
  <c r="Z73" i="2" s="1"/>
  <c r="V79" i="2"/>
  <c r="Z79" i="2" s="1"/>
  <c r="V23" i="2"/>
  <c r="Z23" i="2" s="1"/>
  <c r="V24" i="2"/>
  <c r="Z24" i="2" s="1"/>
  <c r="V25" i="2"/>
  <c r="Z25" i="2" s="1"/>
  <c r="V26" i="2"/>
  <c r="Z26" i="2" s="1"/>
  <c r="V27" i="2"/>
  <c r="Z27" i="2" s="1"/>
  <c r="V28" i="2"/>
  <c r="Z28" i="2" s="1"/>
  <c r="V29" i="2"/>
  <c r="Z29" i="2" s="1"/>
  <c r="V30" i="2"/>
  <c r="Z30" i="2" s="1"/>
  <c r="V31" i="2"/>
  <c r="Z31" i="2" s="1"/>
  <c r="V32" i="2"/>
  <c r="Z32" i="2" s="1"/>
  <c r="V33" i="2"/>
  <c r="Z33" i="2" s="1"/>
  <c r="V22" i="2"/>
  <c r="U23" i="2"/>
  <c r="Y23" i="2" s="1"/>
  <c r="U24" i="2"/>
  <c r="Y24" i="2" s="1"/>
  <c r="U25" i="2"/>
  <c r="Y25" i="2" s="1"/>
  <c r="U26" i="2"/>
  <c r="Y26" i="2" s="1"/>
  <c r="U27" i="2"/>
  <c r="Y27" i="2" s="1"/>
  <c r="U28" i="2"/>
  <c r="Y28" i="2" s="1"/>
  <c r="U29" i="2"/>
  <c r="Y29" i="2" s="1"/>
  <c r="U30" i="2"/>
  <c r="Y30" i="2" s="1"/>
  <c r="U31" i="2"/>
  <c r="Y31" i="2" s="1"/>
  <c r="U32" i="2"/>
  <c r="Y32" i="2" s="1"/>
  <c r="U33" i="2"/>
  <c r="U34" i="2"/>
  <c r="Y34" i="2" s="1"/>
  <c r="U35" i="2"/>
  <c r="Y35" i="2" s="1"/>
  <c r="U36" i="2"/>
  <c r="Y36" i="2" s="1"/>
  <c r="U37" i="2"/>
  <c r="U38" i="2"/>
  <c r="Y38" i="2" s="1"/>
  <c r="U41" i="2"/>
  <c r="U42" i="2"/>
  <c r="Y42" i="2" s="1"/>
  <c r="U43" i="2"/>
  <c r="Y43" i="2" s="1"/>
  <c r="U44" i="2"/>
  <c r="Y44" i="2" s="1"/>
  <c r="U45" i="2"/>
  <c r="U46" i="2"/>
  <c r="Y46" i="2" s="1"/>
  <c r="U47" i="2"/>
  <c r="Y47" i="2" s="1"/>
  <c r="U48" i="2"/>
  <c r="Y48" i="2" s="1"/>
  <c r="U49" i="2"/>
  <c r="U50" i="2"/>
  <c r="Y50" i="2" s="1"/>
  <c r="U51" i="2"/>
  <c r="Y51" i="2" s="1"/>
  <c r="U52" i="2"/>
  <c r="Y52" i="2" s="1"/>
  <c r="U53" i="2"/>
  <c r="U54" i="2"/>
  <c r="Y54" i="2" s="1"/>
  <c r="U55" i="2"/>
  <c r="Y55" i="2" s="1"/>
  <c r="U56" i="2"/>
  <c r="Y56" i="2" s="1"/>
  <c r="U57" i="2"/>
  <c r="Y57" i="2" s="1"/>
  <c r="U70" i="2"/>
  <c r="Y70" i="2" s="1"/>
  <c r="U71" i="2"/>
  <c r="Y71" i="2" s="1"/>
  <c r="U72" i="2"/>
  <c r="Y72" i="2" s="1"/>
  <c r="U73" i="2"/>
  <c r="Y73" i="2" s="1"/>
  <c r="U79" i="2"/>
  <c r="Y79" i="2" s="1"/>
  <c r="U22" i="2"/>
  <c r="Y22" i="2" s="1"/>
  <c r="Z64" i="2" l="1"/>
  <c r="AC64" i="2" s="1"/>
  <c r="AC67" i="2"/>
  <c r="Y68" i="2"/>
  <c r="AC68" i="2" s="1"/>
  <c r="Y66" i="2"/>
  <c r="AC66" i="2" s="1"/>
  <c r="Y65" i="2"/>
  <c r="AC65" i="2" s="1"/>
  <c r="AC60" i="2"/>
  <c r="AA61" i="2"/>
  <c r="AC61" i="2" s="1"/>
  <c r="AB59" i="2"/>
  <c r="AC59" i="2" s="1"/>
  <c r="AC40" i="2"/>
  <c r="Y39" i="2"/>
  <c r="AC39" i="2" s="1"/>
  <c r="Y69" i="2"/>
  <c r="AC69" i="2" s="1"/>
  <c r="Y63" i="2"/>
  <c r="AC63" i="2" s="1"/>
  <c r="AA78" i="2"/>
  <c r="AC78" i="2" s="1"/>
  <c r="AA76" i="2"/>
  <c r="AC76" i="2" s="1"/>
  <c r="Y77" i="2"/>
  <c r="AC77" i="2" s="1"/>
  <c r="AC58" i="2"/>
  <c r="Z75" i="2"/>
  <c r="AC75" i="2" s="1"/>
  <c r="Z74" i="2"/>
  <c r="AC74" i="2" s="1"/>
  <c r="Y53" i="2"/>
  <c r="Y49" i="2"/>
  <c r="Y45" i="2"/>
  <c r="Y41" i="2"/>
  <c r="Y37" i="2"/>
  <c r="Y33" i="2"/>
  <c r="AC33" i="2" s="1"/>
  <c r="AC79" i="2"/>
  <c r="AB22" i="2"/>
  <c r="AA22" i="2"/>
  <c r="Z22" i="2"/>
  <c r="AC25" i="2"/>
  <c r="AC29" i="2"/>
  <c r="AC42" i="2" l="1"/>
  <c r="AC47" i="2"/>
  <c r="AC31" i="2"/>
  <c r="AC27" i="2"/>
  <c r="AC23" i="2"/>
  <c r="AC22" i="2"/>
  <c r="AC54" i="2"/>
  <c r="AC50" i="2"/>
  <c r="AC46" i="2"/>
  <c r="AC38" i="2"/>
  <c r="AC34" i="2"/>
  <c r="AC26" i="2"/>
  <c r="AC57" i="2"/>
  <c r="AC53" i="2"/>
  <c r="AC49" i="2"/>
  <c r="AC45" i="2"/>
  <c r="AC41" i="2"/>
  <c r="AC37" i="2"/>
  <c r="AC30" i="2"/>
  <c r="AC72" i="2"/>
  <c r="AC44" i="2"/>
  <c r="AC36" i="2"/>
  <c r="AC32" i="2"/>
  <c r="AC28" i="2"/>
  <c r="AC24" i="2"/>
  <c r="AC52" i="2"/>
  <c r="AC51" i="2"/>
  <c r="AC35" i="2"/>
  <c r="AC43" i="2"/>
  <c r="AC56" i="2"/>
  <c r="AC48" i="2"/>
  <c r="AC55" i="2"/>
  <c r="AC71" i="2"/>
  <c r="AC70" i="2"/>
  <c r="AC73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T68" i="2" l="1"/>
  <c r="T66" i="2"/>
  <c r="T67" i="2"/>
  <c r="T65" i="2"/>
  <c r="T61" i="2"/>
  <c r="T60" i="2"/>
  <c r="T59" i="2"/>
  <c r="T39" i="2"/>
  <c r="T40" i="2"/>
  <c r="T69" i="2"/>
  <c r="T63" i="2"/>
  <c r="T77" i="2"/>
  <c r="T78" i="2"/>
  <c r="T76" i="2"/>
  <c r="T58" i="2"/>
  <c r="T75" i="2"/>
  <c r="T74" i="2"/>
  <c r="T26" i="2"/>
  <c r="T38" i="2"/>
  <c r="T42" i="2"/>
  <c r="T50" i="2"/>
  <c r="T72" i="2"/>
  <c r="T30" i="2"/>
  <c r="T46" i="2"/>
  <c r="T54" i="2"/>
  <c r="T34" i="2"/>
  <c r="T53" i="2"/>
  <c r="T56" i="2"/>
  <c r="T24" i="2"/>
  <c r="T43" i="2"/>
  <c r="T23" i="2"/>
  <c r="T70" i="2"/>
  <c r="T28" i="2"/>
  <c r="T57" i="2"/>
  <c r="T55" i="2"/>
  <c r="T41" i="2"/>
  <c r="T51" i="2"/>
  <c r="T22" i="2"/>
  <c r="T25" i="2"/>
  <c r="T79" i="2"/>
  <c r="T32" i="2"/>
  <c r="T47" i="2"/>
  <c r="T27" i="2"/>
  <c r="T33" i="2"/>
  <c r="T31" i="2"/>
  <c r="T45" i="2"/>
  <c r="T48" i="2"/>
  <c r="T73" i="2"/>
  <c r="T49" i="2"/>
  <c r="T52" i="2"/>
  <c r="T29" i="2"/>
  <c r="T37" i="2"/>
  <c r="T35" i="2"/>
  <c r="T44" i="2"/>
  <c r="T36" i="2"/>
  <c r="T71" i="2"/>
  <c r="A62" i="2" l="1"/>
</calcChain>
</file>

<file path=xl/sharedStrings.xml><?xml version="1.0" encoding="utf-8"?>
<sst xmlns="http://schemas.openxmlformats.org/spreadsheetml/2006/main" count="607" uniqueCount="281">
  <si>
    <t>MOV  AX, 14h</t>
  </si>
  <si>
    <t>MOV  AX,[8077h]</t>
  </si>
  <si>
    <t>MOV  AL,BX</t>
  </si>
  <si>
    <t>MOV  AX,[BP]</t>
  </si>
  <si>
    <t>Aritimética</t>
  </si>
  <si>
    <t>ADD</t>
  </si>
  <si>
    <t>a,b</t>
  </si>
  <si>
    <t>SUB</t>
  </si>
  <si>
    <t>MUL</t>
  </si>
  <si>
    <t>DIV</t>
  </si>
  <si>
    <t>INC</t>
  </si>
  <si>
    <t>a</t>
  </si>
  <si>
    <t>DEC</t>
  </si>
  <si>
    <t>CMP</t>
  </si>
  <si>
    <t>Transferência de Valores</t>
  </si>
  <si>
    <t>MOV</t>
  </si>
  <si>
    <t>PUSH</t>
  </si>
  <si>
    <t>POP</t>
  </si>
  <si>
    <t>Controle</t>
  </si>
  <si>
    <t>JGT</t>
  </si>
  <si>
    <t>JGE</t>
  </si>
  <si>
    <t>JLT</t>
  </si>
  <si>
    <t>JLE</t>
  </si>
  <si>
    <t>JC</t>
  </si>
  <si>
    <t>JNC</t>
  </si>
  <si>
    <t>JMP</t>
  </si>
  <si>
    <t>CALL</t>
  </si>
  <si>
    <t>RET</t>
  </si>
  <si>
    <t>LOOP</t>
  </si>
  <si>
    <t>LOOPNZ</t>
  </si>
  <si>
    <t>Lógica</t>
  </si>
  <si>
    <t>AND</t>
  </si>
  <si>
    <t>OR</t>
  </si>
  <si>
    <t>XOR</t>
  </si>
  <si>
    <t>NOT</t>
  </si>
  <si>
    <t>Deslocamento de bits</t>
  </si>
  <si>
    <t>SHL</t>
  </si>
  <si>
    <t>SHR</t>
  </si>
  <si>
    <t>ROL</t>
  </si>
  <si>
    <t>ROR</t>
  </si>
  <si>
    <t>Diversos</t>
  </si>
  <si>
    <t>NOP</t>
  </si>
  <si>
    <t>SYS</t>
  </si>
  <si>
    <t>IN</t>
  </si>
  <si>
    <t>OUT</t>
  </si>
  <si>
    <t>0123</t>
  </si>
  <si>
    <t>123</t>
  </si>
  <si>
    <t>01</t>
  </si>
  <si>
    <t>SP</t>
  </si>
  <si>
    <t>IP</t>
  </si>
  <si>
    <t>FLAGS</t>
  </si>
  <si>
    <t>P1</t>
  </si>
  <si>
    <t>P2</t>
  </si>
  <si>
    <t>A</t>
  </si>
  <si>
    <t>B</t>
  </si>
  <si>
    <t>C</t>
  </si>
  <si>
    <t>D</t>
  </si>
  <si>
    <t>E</t>
  </si>
  <si>
    <t>F</t>
  </si>
  <si>
    <t>CMPA</t>
  </si>
  <si>
    <t>MOVA</t>
  </si>
  <si>
    <t>Flags</t>
  </si>
  <si>
    <t>RST</t>
  </si>
  <si>
    <t>-</t>
  </si>
  <si>
    <t>bits</t>
  </si>
  <si>
    <t>#</t>
  </si>
  <si>
    <t>string</t>
  </si>
  <si>
    <t>20 bits</t>
  </si>
  <si>
    <t>32 bits</t>
  </si>
  <si>
    <t>AH</t>
  </si>
  <si>
    <t>AL</t>
  </si>
  <si>
    <t>AW</t>
  </si>
  <si>
    <t>AX</t>
  </si>
  <si>
    <t>BH</t>
  </si>
  <si>
    <t>BL</t>
  </si>
  <si>
    <t>BW</t>
  </si>
  <si>
    <t>BX</t>
  </si>
  <si>
    <t>CX</t>
  </si>
  <si>
    <t>DX</t>
  </si>
  <si>
    <t>SX</t>
  </si>
  <si>
    <t>AF</t>
  </si>
  <si>
    <t>CF</t>
  </si>
  <si>
    <t>DF</t>
  </si>
  <si>
    <t>7..0</t>
  </si>
  <si>
    <t>15..8</t>
  </si>
  <si>
    <t>31..16</t>
  </si>
  <si>
    <t>BF</t>
  </si>
  <si>
    <t>ZERO</t>
  </si>
  <si>
    <t>CARRY</t>
  </si>
  <si>
    <t>OVERFLOW</t>
  </si>
  <si>
    <t>GREATER</t>
  </si>
  <si>
    <t>STRING</t>
  </si>
  <si>
    <t>WATCHDOG</t>
  </si>
  <si>
    <t>ADDRMODE</t>
  </si>
  <si>
    <t>Base</t>
  </si>
  <si>
    <t>Register</t>
  </si>
  <si>
    <t>Description</t>
  </si>
  <si>
    <t>Acumulator</t>
  </si>
  <si>
    <t>Counter</t>
  </si>
  <si>
    <t>Destiny</t>
  </si>
  <si>
    <t>Source</t>
  </si>
  <si>
    <t>Stack Pointer</t>
  </si>
  <si>
    <t>Instruction Pointer</t>
  </si>
  <si>
    <t>Float Registers</t>
  </si>
  <si>
    <t>#bits registers</t>
  </si>
  <si>
    <t>not zero</t>
  </si>
  <si>
    <t>zero</t>
  </si>
  <si>
    <t>carry not detected</t>
  </si>
  <si>
    <t>carry detected</t>
  </si>
  <si>
    <t>not overflow</t>
  </si>
  <si>
    <t>overflow</t>
  </si>
  <si>
    <t>greater than</t>
  </si>
  <si>
    <t>watchdog off</t>
  </si>
  <si>
    <t>watchdog on</t>
  </si>
  <si>
    <t>Last logic/aritmetic operation results on zero</t>
  </si>
  <si>
    <t>Overflow from last aritmetic operation</t>
  </si>
  <si>
    <t>lesser than</t>
  </si>
  <si>
    <t>Default as 20 bits, use 4 bits from instruction and 16 extra bits, 32 mode ignore the 4 bits from instruction and make the address from next 32 extra bits</t>
  </si>
  <si>
    <t>Flag</t>
  </si>
  <si>
    <t>Imediate mode</t>
  </si>
  <si>
    <t>Direct mode</t>
  </si>
  <si>
    <t>Indirect mode</t>
  </si>
  <si>
    <t>Mode (M2):</t>
  </si>
  <si>
    <t>Parameters (P1 e P2):</t>
  </si>
  <si>
    <t>If mode = direct, then:
  if flag ADDRMODE = 0:
    param = 4 bits + next 16 bits to compose 20 bits address (1Mb Memory space)
  if flag ADDRMODE = 1:
    param ignored, next 32 bits compose the address (4Gb Memory space)</t>
  </si>
  <si>
    <t>If mode = register or indirect then param = register number</t>
  </si>
  <si>
    <t>M2</t>
  </si>
  <si>
    <t>BASE</t>
  </si>
  <si>
    <t>HEX</t>
  </si>
  <si>
    <t>WDC</t>
  </si>
  <si>
    <t>EWD</t>
  </si>
  <si>
    <t>DWD</t>
  </si>
  <si>
    <t>RWD</t>
  </si>
  <si>
    <t>SM20</t>
  </si>
  <si>
    <t>SM32</t>
  </si>
  <si>
    <t>STR</t>
  </si>
  <si>
    <t>BIN</t>
  </si>
  <si>
    <t>Param 1</t>
  </si>
  <si>
    <t>Param 2</t>
  </si>
  <si>
    <t>JZ</t>
  </si>
  <si>
    <t>JNZ</t>
  </si>
  <si>
    <t>Reset</t>
  </si>
  <si>
    <t>Mode (M1):</t>
  </si>
  <si>
    <t>M1</t>
  </si>
  <si>
    <t>INTERRUPT</t>
  </si>
  <si>
    <t>int disable</t>
  </si>
  <si>
    <t>int enable</t>
  </si>
  <si>
    <t>Enable/Disable interrupts</t>
  </si>
  <si>
    <t>CLI</t>
  </si>
  <si>
    <t>STI</t>
  </si>
  <si>
    <t>INT</t>
  </si>
  <si>
    <t>SETINT</t>
  </si>
  <si>
    <t>DELAY</t>
  </si>
  <si>
    <t>IRET</t>
  </si>
  <si>
    <t>PUSHA</t>
  </si>
  <si>
    <t>POPA</t>
  </si>
  <si>
    <t>Type</t>
  </si>
  <si>
    <t>Mnemonic</t>
  </si>
  <si>
    <t>Parameters</t>
  </si>
  <si>
    <t>Action</t>
  </si>
  <si>
    <t>Parameters data format:</t>
  </si>
  <si>
    <t>Imediate Mode</t>
  </si>
  <si>
    <t>Direct Mode</t>
  </si>
  <si>
    <t>Indirect Register</t>
  </si>
  <si>
    <t>Example</t>
  </si>
  <si>
    <t>set {a}={a}+{b}</t>
  </si>
  <si>
    <t>set {a}={a}-{b}</t>
  </si>
  <si>
    <t>set {a}={a}*{b}, {b}=overflow</t>
  </si>
  <si>
    <t>set {a}={a}/{b}, {b}={a} mod {b}</t>
  </si>
  <si>
    <t>{a}=={b}?, flags ZERO, GREATER</t>
  </si>
  <si>
    <t>set {a}={b}</t>
  </si>
  <si>
    <t>set {a}={a}&amp;&amp;{b}</t>
  </si>
  <si>
    <t>set {a}={a}||{b}</t>
  </si>
  <si>
    <t>set {a}={a}^{b}</t>
  </si>
  <si>
    <t>{a}=function number {b}=parameter</t>
  </si>
  <si>
    <t>set {a}=value of {b} port</t>
  </si>
  <si>
    <t>{a}=value sent to {b} port</t>
  </si>
  <si>
    <t>{a}&lt;&lt;{b} new bits=CARRY</t>
  </si>
  <si>
    <t>{a}&gt;&gt;{b} new bits=CARRY</t>
  </si>
  <si>
    <t>{a}&lt;&lt;{b} first bits=last bits</t>
  </si>
  <si>
    <t>{a}&gt;&gt;{b} last bits=first bits</t>
  </si>
  <si>
    <t>[{a}]==[{b}]? (array/string)</t>
  </si>
  <si>
    <t>set [{a}]=[{b}] (array/string)</t>
  </si>
  <si>
    <t>set int_table[{a}]={b}</t>
  </si>
  <si>
    <t>{a}++</t>
  </si>
  <si>
    <t>{a}--</t>
  </si>
  <si>
    <t>stack &lt;- {a}</t>
  </si>
  <si>
    <t>set {a} &lt;- stack</t>
  </si>
  <si>
    <t>set {a}=!{a}</t>
  </si>
  <si>
    <t>set IP={a}, if GREATER=1 and ZERO=0</t>
  </si>
  <si>
    <t>set IP={a}, if GREATER=1 and ZERO=1</t>
  </si>
  <si>
    <t>CX--, if CX&gt;0 and flag ZERO==1 then set IP={a}</t>
  </si>
  <si>
    <t>CX--, if CX&gt;0 then set IP={a}</t>
  </si>
  <si>
    <t>set IP={a}, if GREATER=0 and ZERO=0</t>
  </si>
  <si>
    <t>set IP={a}, if GREATER=0 and ZERO=1</t>
  </si>
  <si>
    <t>set IP={a}, if ZERO=1</t>
  </si>
  <si>
    <t>set IP={a}, if ZERO=0</t>
  </si>
  <si>
    <t>set IP={a}, if CARRY=1</t>
  </si>
  <si>
    <t>set IP={a}, if CARRY=0</t>
  </si>
  <si>
    <t>set IP={a}</t>
  </si>
  <si>
    <t>Delay {a} ms</t>
  </si>
  <si>
    <t>set INTERRUPT=0</t>
  </si>
  <si>
    <t>set INTERRUPT=1</t>
  </si>
  <si>
    <t>set IP &lt;- stack</t>
  </si>
  <si>
    <t>set STRING=0</t>
  </si>
  <si>
    <t>set STRING=1</t>
  </si>
  <si>
    <t>set ADDRMODE=0</t>
  </si>
  <si>
    <t>set ADDRMODE=1</t>
  </si>
  <si>
    <t>set WATCHDOG=1</t>
  </si>
  <si>
    <t>set WATCHDOG=0</t>
  </si>
  <si>
    <t>set watchdog_counter=watchdog_max</t>
  </si>
  <si>
    <t>set watchdog_max={a}</t>
  </si>
  <si>
    <t>Not Operation</t>
  </si>
  <si>
    <t>Does nothing</t>
  </si>
  <si>
    <t>Disable o watchdog</t>
  </si>
  <si>
    <t>Set 32 bits address mode</t>
  </si>
  <si>
    <t>Set 20 bits address mode</t>
  </si>
  <si>
    <t>Reset VM</t>
  </si>
  <si>
    <t>Disable STRING to MOVA and CMPA instructions, used to memory, length in CX</t>
  </si>
  <si>
    <t>Enable STRING to MOVA and CMPA instructions, char 0x00 define the end of string</t>
  </si>
  <si>
    <t>Enable interrupts</t>
  </si>
  <si>
    <t>Disable interrupts</t>
  </si>
  <si>
    <t>Wait {a} ms and continue</t>
  </si>
  <si>
    <t>Enable o watchdog, interrupt occurs when watchdog_counter reach to 0</t>
  </si>
  <si>
    <t>Set watchdog_max, used to reset watchdog_counter</t>
  </si>
  <si>
    <t>Reset watchdog_counter to max value defined with WDC instruction</t>
  </si>
  <si>
    <t>stack &lt;- next(IP), set IP={a}</t>
  </si>
  <si>
    <t>POPA, set IP &lt;- stack</t>
  </si>
  <si>
    <t>stack&lt;-next(IP),PUSHA; set IP=int_table[{a}]</t>
  </si>
  <si>
    <t>stack&lt;-(all registers)</t>
  </si>
  <si>
    <t>(all register)&lt;-stack</t>
  </si>
  <si>
    <t>Jump to address in {a}</t>
  </si>
  <si>
    <t>If CARRY=0, jump to address in {a}</t>
  </si>
  <si>
    <t>If CARRY=1, jump to address in {a}</t>
  </si>
  <si>
    <t>If ZERO=1, jump to address in {a}</t>
  </si>
  <si>
    <t>If ZERO=0, jump to address in {a}</t>
  </si>
  <si>
    <t>If GREATER=1 and ZERO=0, jump to address in {a}</t>
  </si>
  <si>
    <t>If GREATER=1 and ZERO=1, jump to address in {a}</t>
  </si>
  <si>
    <t>If GREATER=0 and ZERO=0, jump to address in {a}</t>
  </si>
  <si>
    <t>If GREATER=0 and ZERO=1, jump to address in {a}</t>
  </si>
  <si>
    <t>Invert all bits in {a}</t>
  </si>
  <si>
    <t>Set {a}={a} add {b}, change CARRY flag</t>
  </si>
  <si>
    <t>Set {a}={b} minus {a}, change CARRY flag</t>
  </si>
  <si>
    <t>Do {b} minus {a}, change ZERO and GREATER flags, don't store the result</t>
  </si>
  <si>
    <t>Store into {a} the value of {b}</t>
  </si>
  <si>
    <t>Push {b} into STACK and call the VM internal procedure number {a}</t>
  </si>
  <si>
    <t>Push to STACK the value of {a}</t>
  </si>
  <si>
    <t>Pop a value from STACK and store into {a}</t>
  </si>
  <si>
    <t>Push the next IP to STACK and jump to address {a}</t>
  </si>
  <si>
    <t>Push next addres and all register into STACK, call the interrupt number {a} from interrupt table</t>
  </si>
  <si>
    <t>Push all register into STACK</t>
  </si>
  <si>
    <t>Pop all register from STACK</t>
  </si>
  <si>
    <t>Get address from STACK and jump to this point</t>
  </si>
  <si>
    <t>Send to {b} port the value of {a}</t>
  </si>
  <si>
    <t>Shift {b} bits from {a} to left, insert CARRY flag, Set CARRY flag=last out bit</t>
  </si>
  <si>
    <t>Shift {b} bits from {a} to right, insert CARRY flag, Set CARRY flag=last out bit</t>
  </si>
  <si>
    <t>Rotate {b} bits from {a} to left, Set CARRY flag=last out bit</t>
  </si>
  <si>
    <t>Rotate {b} bits from {a} to right, Set CARRY flag=last out bit</t>
  </si>
  <si>
    <t>Compare string or memory set {a} and {b}, string end with 0, memory size is CX, change ZERO and GREATER flags</t>
  </si>
  <si>
    <t>Set [{a}]=String or memory from {b}, string end with 0, memory size is CX</t>
  </si>
  <si>
    <t>Set interrupt address number {a}={b}</t>
  </si>
  <si>
    <t>Set {a}={a} multiplied by {b}, set {b}=overflow, change OVERFLOW and ZERO flags</t>
  </si>
  <si>
    <t>Set {a}={a} divided by {b}, Set {b}=remainder, change ZERO flag</t>
  </si>
  <si>
    <t>Set {a}=bit by bit AND operation between {a} and {b}, change ZERO flag</t>
  </si>
  <si>
    <t>Set {a}=bit by bit OR operation between {a} and {b}, change ZERO flag</t>
  </si>
  <si>
    <t>Set {a}=bit by bit XOR operation between {a} and {b}, change ZERO flag</t>
  </si>
  <si>
    <t>Set {a}=value from {b} port, change ZERO flag</t>
  </si>
  <si>
    <t>Increment {a}, change ZERO flag</t>
  </si>
  <si>
    <t>Decrement {a}, change ZERO flag</t>
  </si>
  <si>
    <t>Decrement CX, if CX &gt; 0 then jump to {a}, change ZERO flag</t>
  </si>
  <si>
    <t>Decrement CX, if CX &gt; 0 and flag ZERO=1 then jump to {a}, change ZERO flag</t>
  </si>
  <si>
    <t>Carry bit from last aritmetic operation</t>
  </si>
  <si>
    <t>Last logic/aritmetic operation results was great or less then</t>
  </si>
  <si>
    <t>Type of comparation/movimentation (memory use CX bytes as limit, string use zero char as stop condition)</t>
  </si>
  <si>
    <t>memory</t>
  </si>
  <si>
    <t>Watchdog active, the flag must be reseted or the entire VM will be reseted</t>
  </si>
  <si>
    <t>WDCOUNT</t>
  </si>
  <si>
    <t>WDMAX</t>
  </si>
  <si>
    <t>Watchdog Max</t>
  </si>
  <si>
    <t>Watchdog Counter</t>
  </si>
  <si>
    <t>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</si>
</sst>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workbookViewId="0"/>
  </sheetViews>
  <sheetFormatPr defaultRowHeight="15" x14ac:dyDescent="0.25"/>
  <cols>
    <col min="1" max="1" width="10.85546875" bestFit="1" customWidth="1"/>
    <col min="2" max="2" width="11.7109375" style="2" customWidth="1"/>
    <col min="3" max="3" width="15.7109375" style="2" bestFit="1" customWidth="1"/>
    <col min="4" max="4" width="41.42578125" bestFit="1" customWidth="1"/>
    <col min="5" max="6" width="8" style="2" bestFit="1" customWidth="1"/>
    <col min="7" max="7" width="83.28515625" style="26" bestFit="1" customWidth="1"/>
  </cols>
  <sheetData>
    <row r="1" spans="1:7" x14ac:dyDescent="0.25">
      <c r="B1" s="26" t="s">
        <v>160</v>
      </c>
      <c r="D1" t="s">
        <v>164</v>
      </c>
    </row>
    <row r="2" spans="1:7" x14ac:dyDescent="0.25">
      <c r="B2" s="2">
        <v>0</v>
      </c>
      <c r="C2" s="26" t="s">
        <v>161</v>
      </c>
      <c r="D2" t="s">
        <v>0</v>
      </c>
    </row>
    <row r="3" spans="1:7" x14ac:dyDescent="0.25">
      <c r="B3" s="2">
        <v>1</v>
      </c>
      <c r="C3" s="26" t="s">
        <v>95</v>
      </c>
      <c r="D3" t="s">
        <v>2</v>
      </c>
    </row>
    <row r="4" spans="1:7" x14ac:dyDescent="0.25">
      <c r="B4" s="2">
        <v>2</v>
      </c>
      <c r="C4" s="26" t="s">
        <v>162</v>
      </c>
      <c r="D4" t="s">
        <v>1</v>
      </c>
    </row>
    <row r="5" spans="1:7" x14ac:dyDescent="0.25">
      <c r="B5" s="2">
        <v>3</v>
      </c>
      <c r="C5" s="26" t="s">
        <v>163</v>
      </c>
      <c r="D5" t="s">
        <v>3</v>
      </c>
    </row>
    <row r="7" spans="1:7" x14ac:dyDescent="0.25">
      <c r="A7" t="s">
        <v>156</v>
      </c>
      <c r="B7" s="2" t="s">
        <v>157</v>
      </c>
      <c r="C7" s="2" t="s">
        <v>158</v>
      </c>
      <c r="D7" t="s">
        <v>159</v>
      </c>
      <c r="E7" s="2" t="s">
        <v>137</v>
      </c>
      <c r="F7" s="2" t="s">
        <v>138</v>
      </c>
      <c r="G7" s="26" t="s">
        <v>96</v>
      </c>
    </row>
    <row r="8" spans="1:7" x14ac:dyDescent="0.25">
      <c r="A8" t="s">
        <v>4</v>
      </c>
      <c r="B8" s="2" t="s">
        <v>5</v>
      </c>
      <c r="C8" s="2" t="s">
        <v>6</v>
      </c>
      <c r="D8" t="s">
        <v>165</v>
      </c>
      <c r="E8" s="25" t="s">
        <v>46</v>
      </c>
      <c r="F8" s="25" t="s">
        <v>45</v>
      </c>
      <c r="G8" s="26" t="s">
        <v>241</v>
      </c>
    </row>
    <row r="9" spans="1:7" x14ac:dyDescent="0.25">
      <c r="A9" t="s">
        <v>4</v>
      </c>
      <c r="B9" s="2" t="s">
        <v>7</v>
      </c>
      <c r="C9" s="2" t="s">
        <v>6</v>
      </c>
      <c r="D9" t="s">
        <v>166</v>
      </c>
      <c r="E9" s="25" t="s">
        <v>46</v>
      </c>
      <c r="F9" s="25" t="s">
        <v>45</v>
      </c>
      <c r="G9" s="26" t="s">
        <v>242</v>
      </c>
    </row>
    <row r="10" spans="1:7" x14ac:dyDescent="0.25">
      <c r="A10" t="s">
        <v>4</v>
      </c>
      <c r="B10" s="2" t="s">
        <v>8</v>
      </c>
      <c r="C10" s="2" t="s">
        <v>6</v>
      </c>
      <c r="D10" t="s">
        <v>167</v>
      </c>
      <c r="E10" s="25" t="s">
        <v>46</v>
      </c>
      <c r="F10" s="25" t="s">
        <v>45</v>
      </c>
      <c r="G10" s="26" t="s">
        <v>261</v>
      </c>
    </row>
    <row r="11" spans="1:7" x14ac:dyDescent="0.25">
      <c r="A11" t="s">
        <v>4</v>
      </c>
      <c r="B11" s="2" t="s">
        <v>9</v>
      </c>
      <c r="C11" s="2" t="s">
        <v>6</v>
      </c>
      <c r="D11" t="s">
        <v>168</v>
      </c>
      <c r="E11" s="25" t="s">
        <v>46</v>
      </c>
      <c r="F11" s="25" t="s">
        <v>45</v>
      </c>
      <c r="G11" s="26" t="s">
        <v>262</v>
      </c>
    </row>
    <row r="12" spans="1:7" x14ac:dyDescent="0.25">
      <c r="A12" t="s">
        <v>4</v>
      </c>
      <c r="B12" s="2" t="s">
        <v>13</v>
      </c>
      <c r="C12" s="2" t="s">
        <v>6</v>
      </c>
      <c r="D12" t="s">
        <v>169</v>
      </c>
      <c r="E12" s="25" t="s">
        <v>46</v>
      </c>
      <c r="F12" s="25" t="s">
        <v>45</v>
      </c>
      <c r="G12" s="26" t="s">
        <v>243</v>
      </c>
    </row>
    <row r="13" spans="1:7" x14ac:dyDescent="0.25">
      <c r="A13" t="s">
        <v>14</v>
      </c>
      <c r="B13" s="2" t="s">
        <v>15</v>
      </c>
      <c r="C13" s="2" t="s">
        <v>6</v>
      </c>
      <c r="D13" t="s">
        <v>170</v>
      </c>
      <c r="E13" s="25" t="s">
        <v>46</v>
      </c>
      <c r="F13" s="25" t="s">
        <v>45</v>
      </c>
      <c r="G13" s="26" t="s">
        <v>244</v>
      </c>
    </row>
    <row r="14" spans="1:7" x14ac:dyDescent="0.25">
      <c r="A14" t="s">
        <v>30</v>
      </c>
      <c r="B14" s="2" t="s">
        <v>31</v>
      </c>
      <c r="C14" s="2" t="s">
        <v>6</v>
      </c>
      <c r="D14" t="s">
        <v>171</v>
      </c>
      <c r="E14" s="25" t="s">
        <v>46</v>
      </c>
      <c r="F14" s="25" t="s">
        <v>45</v>
      </c>
      <c r="G14" s="26" t="s">
        <v>263</v>
      </c>
    </row>
    <row r="15" spans="1:7" x14ac:dyDescent="0.25">
      <c r="A15" t="s">
        <v>30</v>
      </c>
      <c r="B15" s="2" t="s">
        <v>32</v>
      </c>
      <c r="C15" s="2" t="s">
        <v>6</v>
      </c>
      <c r="D15" t="s">
        <v>172</v>
      </c>
      <c r="E15" s="25" t="s">
        <v>46</v>
      </c>
      <c r="F15" s="25" t="s">
        <v>45</v>
      </c>
      <c r="G15" s="26" t="s">
        <v>264</v>
      </c>
    </row>
    <row r="16" spans="1:7" x14ac:dyDescent="0.25">
      <c r="A16" t="s">
        <v>30</v>
      </c>
      <c r="B16" s="2" t="s">
        <v>33</v>
      </c>
      <c r="C16" s="2" t="s">
        <v>6</v>
      </c>
      <c r="D16" t="s">
        <v>173</v>
      </c>
      <c r="E16" s="25" t="s">
        <v>46</v>
      </c>
      <c r="F16" s="25" t="s">
        <v>45</v>
      </c>
      <c r="G16" s="26" t="s">
        <v>265</v>
      </c>
    </row>
    <row r="17" spans="1:7" x14ac:dyDescent="0.25">
      <c r="A17" t="s">
        <v>40</v>
      </c>
      <c r="B17" s="2" t="s">
        <v>42</v>
      </c>
      <c r="C17" s="2" t="s">
        <v>6</v>
      </c>
      <c r="D17" t="s">
        <v>174</v>
      </c>
      <c r="E17" s="25" t="s">
        <v>46</v>
      </c>
      <c r="F17" s="25" t="s">
        <v>45</v>
      </c>
      <c r="G17" s="26" t="s">
        <v>245</v>
      </c>
    </row>
    <row r="18" spans="1:7" x14ac:dyDescent="0.25">
      <c r="A18" t="s">
        <v>40</v>
      </c>
      <c r="B18" s="2" t="s">
        <v>43</v>
      </c>
      <c r="C18" s="2" t="s">
        <v>6</v>
      </c>
      <c r="D18" t="s">
        <v>175</v>
      </c>
      <c r="E18" s="25" t="s">
        <v>46</v>
      </c>
      <c r="F18" s="25" t="s">
        <v>45</v>
      </c>
      <c r="G18" s="26" t="s">
        <v>266</v>
      </c>
    </row>
    <row r="19" spans="1:7" x14ac:dyDescent="0.25">
      <c r="A19" t="s">
        <v>40</v>
      </c>
      <c r="B19" s="2" t="s">
        <v>44</v>
      </c>
      <c r="C19" s="2" t="s">
        <v>6</v>
      </c>
      <c r="D19" t="s">
        <v>176</v>
      </c>
      <c r="E19" s="25" t="s">
        <v>46</v>
      </c>
      <c r="F19" s="25" t="s">
        <v>45</v>
      </c>
      <c r="G19" s="26" t="s">
        <v>253</v>
      </c>
    </row>
    <row r="20" spans="1:7" x14ac:dyDescent="0.25">
      <c r="A20" t="s">
        <v>35</v>
      </c>
      <c r="B20" s="2" t="s">
        <v>36</v>
      </c>
      <c r="C20" s="2" t="s">
        <v>6</v>
      </c>
      <c r="D20" t="s">
        <v>177</v>
      </c>
      <c r="E20" s="25" t="s">
        <v>46</v>
      </c>
      <c r="F20" s="25" t="s">
        <v>47</v>
      </c>
      <c r="G20" s="26" t="s">
        <v>254</v>
      </c>
    </row>
    <row r="21" spans="1:7" x14ac:dyDescent="0.25">
      <c r="A21" t="s">
        <v>35</v>
      </c>
      <c r="B21" s="2" t="s">
        <v>37</v>
      </c>
      <c r="C21" s="2" t="s">
        <v>6</v>
      </c>
      <c r="D21" t="s">
        <v>178</v>
      </c>
      <c r="E21" s="25" t="s">
        <v>46</v>
      </c>
      <c r="F21" s="25" t="s">
        <v>47</v>
      </c>
      <c r="G21" s="26" t="s">
        <v>255</v>
      </c>
    </row>
    <row r="22" spans="1:7" x14ac:dyDescent="0.25">
      <c r="A22" t="s">
        <v>35</v>
      </c>
      <c r="B22" s="2" t="s">
        <v>38</v>
      </c>
      <c r="C22" s="2" t="s">
        <v>6</v>
      </c>
      <c r="D22" t="s">
        <v>179</v>
      </c>
      <c r="E22" s="25" t="s">
        <v>46</v>
      </c>
      <c r="F22" s="25" t="s">
        <v>47</v>
      </c>
      <c r="G22" s="26" t="s">
        <v>256</v>
      </c>
    </row>
    <row r="23" spans="1:7" x14ac:dyDescent="0.25">
      <c r="A23" t="s">
        <v>35</v>
      </c>
      <c r="B23" s="2" t="s">
        <v>39</v>
      </c>
      <c r="C23" s="2" t="s">
        <v>6</v>
      </c>
      <c r="D23" t="s">
        <v>180</v>
      </c>
      <c r="E23" s="25" t="s">
        <v>46</v>
      </c>
      <c r="F23" s="25" t="s">
        <v>47</v>
      </c>
      <c r="G23" s="26" t="s">
        <v>257</v>
      </c>
    </row>
    <row r="24" spans="1:7" x14ac:dyDescent="0.25">
      <c r="A24" t="s">
        <v>4</v>
      </c>
      <c r="B24" s="2" t="s">
        <v>59</v>
      </c>
      <c r="C24" s="2" t="s">
        <v>6</v>
      </c>
      <c r="D24" t="s">
        <v>181</v>
      </c>
      <c r="E24" s="25" t="s">
        <v>47</v>
      </c>
      <c r="F24" s="25" t="s">
        <v>47</v>
      </c>
      <c r="G24" s="26" t="s">
        <v>258</v>
      </c>
    </row>
    <row r="25" spans="1:7" x14ac:dyDescent="0.25">
      <c r="A25" t="s">
        <v>14</v>
      </c>
      <c r="B25" s="2" t="s">
        <v>60</v>
      </c>
      <c r="C25" s="2" t="s">
        <v>6</v>
      </c>
      <c r="D25" t="s">
        <v>182</v>
      </c>
      <c r="E25" s="25" t="s">
        <v>47</v>
      </c>
      <c r="F25" s="25" t="s">
        <v>47</v>
      </c>
      <c r="G25" s="26" t="s">
        <v>259</v>
      </c>
    </row>
    <row r="26" spans="1:7" x14ac:dyDescent="0.25">
      <c r="A26" t="s">
        <v>18</v>
      </c>
      <c r="B26" s="2" t="s">
        <v>151</v>
      </c>
      <c r="C26" s="25" t="s">
        <v>6</v>
      </c>
      <c r="D26" t="s">
        <v>183</v>
      </c>
      <c r="E26" s="25" t="s">
        <v>47</v>
      </c>
      <c r="F26" s="25" t="s">
        <v>47</v>
      </c>
      <c r="G26" s="26" t="s">
        <v>260</v>
      </c>
    </row>
    <row r="28" spans="1:7" x14ac:dyDescent="0.25">
      <c r="A28" t="s">
        <v>4</v>
      </c>
      <c r="B28" s="2" t="s">
        <v>10</v>
      </c>
      <c r="C28" s="2" t="s">
        <v>11</v>
      </c>
      <c r="D28" t="s">
        <v>184</v>
      </c>
      <c r="E28" s="25" t="s">
        <v>46</v>
      </c>
      <c r="F28" s="25"/>
      <c r="G28" s="26" t="s">
        <v>267</v>
      </c>
    </row>
    <row r="29" spans="1:7" x14ac:dyDescent="0.25">
      <c r="A29" t="s">
        <v>4</v>
      </c>
      <c r="B29" s="2" t="s">
        <v>12</v>
      </c>
      <c r="C29" s="2" t="s">
        <v>11</v>
      </c>
      <c r="D29" t="s">
        <v>185</v>
      </c>
      <c r="E29" s="25" t="s">
        <v>46</v>
      </c>
      <c r="F29" s="25"/>
      <c r="G29" s="26" t="s">
        <v>268</v>
      </c>
    </row>
    <row r="30" spans="1:7" x14ac:dyDescent="0.25">
      <c r="A30" t="s">
        <v>14</v>
      </c>
      <c r="B30" s="2" t="s">
        <v>16</v>
      </c>
      <c r="C30" s="2" t="s">
        <v>11</v>
      </c>
      <c r="D30" t="s">
        <v>186</v>
      </c>
      <c r="E30" s="25" t="s">
        <v>46</v>
      </c>
      <c r="G30" s="26" t="s">
        <v>246</v>
      </c>
    </row>
    <row r="31" spans="1:7" x14ac:dyDescent="0.25">
      <c r="A31" t="s">
        <v>14</v>
      </c>
      <c r="B31" s="2" t="s">
        <v>17</v>
      </c>
      <c r="C31" s="2" t="s">
        <v>11</v>
      </c>
      <c r="D31" t="s">
        <v>187</v>
      </c>
      <c r="E31" s="25" t="s">
        <v>46</v>
      </c>
      <c r="G31" s="26" t="s">
        <v>247</v>
      </c>
    </row>
    <row r="32" spans="1:7" x14ac:dyDescent="0.25">
      <c r="A32" t="s">
        <v>30</v>
      </c>
      <c r="B32" s="2" t="s">
        <v>34</v>
      </c>
      <c r="C32" s="2" t="s">
        <v>11</v>
      </c>
      <c r="D32" t="s">
        <v>188</v>
      </c>
      <c r="E32" s="25" t="s">
        <v>46</v>
      </c>
      <c r="F32" s="25"/>
      <c r="G32" s="26" t="s">
        <v>240</v>
      </c>
    </row>
    <row r="33" spans="1:7" x14ac:dyDescent="0.25">
      <c r="A33" t="s">
        <v>18</v>
      </c>
      <c r="B33" s="2" t="s">
        <v>28</v>
      </c>
      <c r="C33" s="25" t="s">
        <v>11</v>
      </c>
      <c r="D33" t="s">
        <v>192</v>
      </c>
      <c r="E33" s="25" t="s">
        <v>47</v>
      </c>
      <c r="G33" s="26" t="s">
        <v>269</v>
      </c>
    </row>
    <row r="34" spans="1:7" x14ac:dyDescent="0.25">
      <c r="A34" t="s">
        <v>18</v>
      </c>
      <c r="B34" s="2" t="s">
        <v>29</v>
      </c>
      <c r="C34" s="25" t="s">
        <v>11</v>
      </c>
      <c r="D34" t="s">
        <v>191</v>
      </c>
      <c r="E34" s="25" t="s">
        <v>47</v>
      </c>
      <c r="G34" s="26" t="s">
        <v>270</v>
      </c>
    </row>
    <row r="35" spans="1:7" x14ac:dyDescent="0.25">
      <c r="A35" t="s">
        <v>18</v>
      </c>
      <c r="B35" s="2" t="s">
        <v>19</v>
      </c>
      <c r="C35" s="25" t="s">
        <v>11</v>
      </c>
      <c r="D35" t="s">
        <v>189</v>
      </c>
      <c r="E35" s="25" t="s">
        <v>47</v>
      </c>
      <c r="G35" s="26" t="s">
        <v>236</v>
      </c>
    </row>
    <row r="36" spans="1:7" x14ac:dyDescent="0.25">
      <c r="A36" t="s">
        <v>18</v>
      </c>
      <c r="B36" s="2" t="s">
        <v>20</v>
      </c>
      <c r="C36" s="25" t="s">
        <v>11</v>
      </c>
      <c r="D36" t="s">
        <v>190</v>
      </c>
      <c r="E36" s="25" t="s">
        <v>47</v>
      </c>
      <c r="G36" s="26" t="s">
        <v>237</v>
      </c>
    </row>
    <row r="37" spans="1:7" x14ac:dyDescent="0.25">
      <c r="A37" t="s">
        <v>18</v>
      </c>
      <c r="B37" s="2" t="s">
        <v>21</v>
      </c>
      <c r="C37" s="25" t="s">
        <v>11</v>
      </c>
      <c r="D37" t="s">
        <v>193</v>
      </c>
      <c r="E37" s="25" t="s">
        <v>47</v>
      </c>
      <c r="G37" s="26" t="s">
        <v>238</v>
      </c>
    </row>
    <row r="38" spans="1:7" x14ac:dyDescent="0.25">
      <c r="A38" t="s">
        <v>18</v>
      </c>
      <c r="B38" s="2" t="s">
        <v>22</v>
      </c>
      <c r="C38" s="25" t="s">
        <v>11</v>
      </c>
      <c r="D38" t="s">
        <v>194</v>
      </c>
      <c r="E38" s="25" t="s">
        <v>47</v>
      </c>
      <c r="G38" s="26" t="s">
        <v>239</v>
      </c>
    </row>
    <row r="39" spans="1:7" x14ac:dyDescent="0.25">
      <c r="A39" t="s">
        <v>18</v>
      </c>
      <c r="B39" s="2" t="s">
        <v>139</v>
      </c>
      <c r="C39" s="25" t="s">
        <v>11</v>
      </c>
      <c r="D39" t="s">
        <v>195</v>
      </c>
      <c r="E39" s="25" t="s">
        <v>47</v>
      </c>
      <c r="G39" s="26" t="s">
        <v>234</v>
      </c>
    </row>
    <row r="40" spans="1:7" x14ac:dyDescent="0.25">
      <c r="A40" t="s">
        <v>18</v>
      </c>
      <c r="B40" s="2" t="s">
        <v>140</v>
      </c>
      <c r="C40" s="25" t="s">
        <v>11</v>
      </c>
      <c r="D40" t="s">
        <v>196</v>
      </c>
      <c r="E40" s="25" t="s">
        <v>47</v>
      </c>
      <c r="G40" s="26" t="s">
        <v>235</v>
      </c>
    </row>
    <row r="41" spans="1:7" x14ac:dyDescent="0.25">
      <c r="A41" t="s">
        <v>18</v>
      </c>
      <c r="B41" s="2" t="s">
        <v>23</v>
      </c>
      <c r="C41" s="25" t="s">
        <v>11</v>
      </c>
      <c r="D41" t="s">
        <v>197</v>
      </c>
      <c r="E41" s="25" t="s">
        <v>47</v>
      </c>
      <c r="G41" s="26" t="s">
        <v>233</v>
      </c>
    </row>
    <row r="42" spans="1:7" x14ac:dyDescent="0.25">
      <c r="A42" t="s">
        <v>18</v>
      </c>
      <c r="B42" s="2" t="s">
        <v>24</v>
      </c>
      <c r="C42" s="25" t="s">
        <v>11</v>
      </c>
      <c r="D42" t="s">
        <v>198</v>
      </c>
      <c r="E42" s="25" t="s">
        <v>47</v>
      </c>
      <c r="G42" s="26" t="s">
        <v>232</v>
      </c>
    </row>
    <row r="43" spans="1:7" x14ac:dyDescent="0.25">
      <c r="A43" t="s">
        <v>18</v>
      </c>
      <c r="B43" s="2" t="s">
        <v>25</v>
      </c>
      <c r="C43" s="25" t="s">
        <v>11</v>
      </c>
      <c r="D43" t="s">
        <v>199</v>
      </c>
      <c r="E43" s="25" t="s">
        <v>47</v>
      </c>
      <c r="G43" s="26" t="s">
        <v>231</v>
      </c>
    </row>
    <row r="44" spans="1:7" x14ac:dyDescent="0.25">
      <c r="A44" t="s">
        <v>18</v>
      </c>
      <c r="B44" s="2" t="s">
        <v>26</v>
      </c>
      <c r="C44" s="25" t="s">
        <v>11</v>
      </c>
      <c r="D44" t="s">
        <v>226</v>
      </c>
      <c r="E44" s="25" t="s">
        <v>47</v>
      </c>
      <c r="G44" s="26" t="s">
        <v>248</v>
      </c>
    </row>
    <row r="45" spans="1:7" x14ac:dyDescent="0.25">
      <c r="A45" t="s">
        <v>18</v>
      </c>
      <c r="B45" s="2" t="s">
        <v>129</v>
      </c>
      <c r="C45" s="25" t="s">
        <v>11</v>
      </c>
      <c r="D45" t="s">
        <v>211</v>
      </c>
      <c r="E45" s="25" t="s">
        <v>47</v>
      </c>
      <c r="G45" s="26" t="s">
        <v>224</v>
      </c>
    </row>
    <row r="46" spans="1:7" x14ac:dyDescent="0.25">
      <c r="A46" t="s">
        <v>18</v>
      </c>
      <c r="B46" s="2" t="s">
        <v>150</v>
      </c>
      <c r="C46" s="25" t="s">
        <v>11</v>
      </c>
      <c r="D46" t="s">
        <v>228</v>
      </c>
      <c r="E46" s="25" t="s">
        <v>47</v>
      </c>
      <c r="G46" s="26" t="s">
        <v>249</v>
      </c>
    </row>
    <row r="47" spans="1:7" x14ac:dyDescent="0.25">
      <c r="A47" t="s">
        <v>18</v>
      </c>
      <c r="B47" s="2" t="s">
        <v>152</v>
      </c>
      <c r="C47" s="25" t="s">
        <v>11</v>
      </c>
      <c r="D47" t="s">
        <v>200</v>
      </c>
      <c r="E47" s="25" t="s">
        <v>47</v>
      </c>
      <c r="G47" s="26" t="s">
        <v>222</v>
      </c>
    </row>
    <row r="49" spans="1:7" x14ac:dyDescent="0.25">
      <c r="A49" t="s">
        <v>18</v>
      </c>
      <c r="B49" s="2" t="s">
        <v>154</v>
      </c>
      <c r="D49" t="s">
        <v>229</v>
      </c>
      <c r="G49" s="26" t="s">
        <v>250</v>
      </c>
    </row>
    <row r="50" spans="1:7" x14ac:dyDescent="0.25">
      <c r="A50" t="s">
        <v>18</v>
      </c>
      <c r="B50" s="2" t="s">
        <v>155</v>
      </c>
      <c r="D50" t="s">
        <v>230</v>
      </c>
      <c r="G50" s="26" t="s">
        <v>251</v>
      </c>
    </row>
    <row r="51" spans="1:7" x14ac:dyDescent="0.25">
      <c r="A51" t="s">
        <v>18</v>
      </c>
      <c r="B51" s="2" t="s">
        <v>148</v>
      </c>
      <c r="C51" s="25"/>
      <c r="D51" t="s">
        <v>201</v>
      </c>
      <c r="E51" s="25"/>
      <c r="G51" s="26" t="s">
        <v>221</v>
      </c>
    </row>
    <row r="52" spans="1:7" x14ac:dyDescent="0.25">
      <c r="A52" t="s">
        <v>18</v>
      </c>
      <c r="B52" s="2" t="s">
        <v>149</v>
      </c>
      <c r="C52" s="25"/>
      <c r="D52" t="s">
        <v>202</v>
      </c>
      <c r="E52" s="25"/>
      <c r="G52" s="26" t="s">
        <v>220</v>
      </c>
    </row>
    <row r="53" spans="1:7" x14ac:dyDescent="0.25">
      <c r="A53" t="s">
        <v>18</v>
      </c>
      <c r="B53" s="2" t="s">
        <v>27</v>
      </c>
      <c r="D53" t="s">
        <v>203</v>
      </c>
      <c r="G53" s="26" t="s">
        <v>252</v>
      </c>
    </row>
    <row r="54" spans="1:7" x14ac:dyDescent="0.25">
      <c r="A54" t="s">
        <v>18</v>
      </c>
      <c r="B54" s="2" t="s">
        <v>153</v>
      </c>
      <c r="D54" t="s">
        <v>227</v>
      </c>
      <c r="G54" s="26" t="s">
        <v>252</v>
      </c>
    </row>
    <row r="55" spans="1:7" x14ac:dyDescent="0.25">
      <c r="A55" t="s">
        <v>18</v>
      </c>
      <c r="B55" s="2" t="s">
        <v>136</v>
      </c>
      <c r="D55" t="s">
        <v>204</v>
      </c>
      <c r="G55" s="26" t="s">
        <v>218</v>
      </c>
    </row>
    <row r="56" spans="1:7" x14ac:dyDescent="0.25">
      <c r="A56" t="s">
        <v>61</v>
      </c>
      <c r="B56" s="2" t="s">
        <v>135</v>
      </c>
      <c r="D56" t="s">
        <v>205</v>
      </c>
      <c r="G56" s="26" t="s">
        <v>219</v>
      </c>
    </row>
    <row r="57" spans="1:7" x14ac:dyDescent="0.25">
      <c r="A57" t="s">
        <v>40</v>
      </c>
      <c r="B57" s="2" t="s">
        <v>62</v>
      </c>
      <c r="D57" t="s">
        <v>141</v>
      </c>
      <c r="G57" s="26" t="s">
        <v>217</v>
      </c>
    </row>
    <row r="58" spans="1:7" x14ac:dyDescent="0.25">
      <c r="A58" t="s">
        <v>18</v>
      </c>
      <c r="B58" s="2" t="s">
        <v>133</v>
      </c>
      <c r="D58" t="s">
        <v>206</v>
      </c>
      <c r="G58" s="26" t="s">
        <v>216</v>
      </c>
    </row>
    <row r="59" spans="1:7" x14ac:dyDescent="0.25">
      <c r="A59" t="s">
        <v>18</v>
      </c>
      <c r="B59" s="2" t="s">
        <v>134</v>
      </c>
      <c r="D59" t="s">
        <v>207</v>
      </c>
      <c r="G59" s="26" t="s">
        <v>215</v>
      </c>
    </row>
    <row r="60" spans="1:7" x14ac:dyDescent="0.25">
      <c r="A60" t="s">
        <v>18</v>
      </c>
      <c r="B60" s="2" t="s">
        <v>130</v>
      </c>
      <c r="D60" t="s">
        <v>208</v>
      </c>
      <c r="G60" s="26" t="s">
        <v>223</v>
      </c>
    </row>
    <row r="61" spans="1:7" x14ac:dyDescent="0.25">
      <c r="A61" t="s">
        <v>18</v>
      </c>
      <c r="B61" s="2" t="s">
        <v>131</v>
      </c>
      <c r="D61" t="s">
        <v>209</v>
      </c>
      <c r="G61" s="26" t="s">
        <v>214</v>
      </c>
    </row>
    <row r="62" spans="1:7" x14ac:dyDescent="0.25">
      <c r="A62" t="s">
        <v>18</v>
      </c>
      <c r="B62" s="2" t="s">
        <v>132</v>
      </c>
      <c r="D62" t="s">
        <v>210</v>
      </c>
      <c r="G62" s="26" t="s">
        <v>225</v>
      </c>
    </row>
    <row r="63" spans="1:7" x14ac:dyDescent="0.25">
      <c r="A63" t="s">
        <v>40</v>
      </c>
      <c r="B63" s="2" t="s">
        <v>41</v>
      </c>
      <c r="D63" t="s">
        <v>212</v>
      </c>
      <c r="G63" s="26" t="s">
        <v>213</v>
      </c>
    </row>
  </sheetData>
  <pageMargins left="0.511811024" right="0.511811024" top="0.78740157499999996" bottom="0.78740157499999996" header="0.31496062000000002" footer="0.31496062000000002"/>
  <pageSetup paperSize="9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80"/>
  <sheetViews>
    <sheetView tabSelected="1" topLeftCell="A43" zoomScaleNormal="100" workbookViewId="0">
      <selection activeCell="T78" sqref="T78"/>
    </sheetView>
  </sheetViews>
  <sheetFormatPr defaultRowHeight="15" x14ac:dyDescent="0.25"/>
  <cols>
    <col min="2" max="17" width="4.5703125" customWidth="1"/>
    <col min="18" max="18" width="3.140625" style="6" customWidth="1"/>
    <col min="19" max="19" width="3.140625" customWidth="1"/>
    <col min="21" max="28" width="9.140625" hidden="1" customWidth="1"/>
    <col min="29" max="29" width="9.140625" style="2"/>
  </cols>
  <sheetData>
    <row r="1" spans="2:29" x14ac:dyDescent="0.25">
      <c r="B1" s="36" t="s">
        <v>142</v>
      </c>
      <c r="C1" s="36"/>
      <c r="D1" s="36"/>
      <c r="E1" s="36"/>
      <c r="F1" s="36"/>
      <c r="G1" s="36"/>
      <c r="H1" s="36"/>
      <c r="I1" s="36"/>
      <c r="J1" s="36"/>
      <c r="K1" s="36"/>
      <c r="O1" s="6"/>
      <c r="R1"/>
      <c r="Z1" s="2"/>
      <c r="AC1"/>
    </row>
    <row r="2" spans="2:29" x14ac:dyDescent="0.25">
      <c r="B2" s="4">
        <v>0</v>
      </c>
      <c r="C2" s="4">
        <v>0</v>
      </c>
      <c r="D2" s="30" t="s">
        <v>119</v>
      </c>
      <c r="E2" s="30"/>
      <c r="F2" s="30"/>
      <c r="G2" s="30"/>
      <c r="H2" s="30"/>
      <c r="I2" s="30"/>
      <c r="J2" s="30"/>
      <c r="K2" s="30"/>
      <c r="M2" s="1"/>
      <c r="O2" s="6"/>
      <c r="R2"/>
      <c r="Z2" s="2"/>
      <c r="AC2"/>
    </row>
    <row r="3" spans="2:29" x14ac:dyDescent="0.25">
      <c r="B3" s="4">
        <v>0</v>
      </c>
      <c r="C3" s="4">
        <v>1</v>
      </c>
      <c r="D3" s="30" t="s">
        <v>95</v>
      </c>
      <c r="E3" s="30"/>
      <c r="F3" s="30"/>
      <c r="G3" s="30"/>
      <c r="H3" s="30"/>
      <c r="I3" s="30"/>
      <c r="J3" s="30"/>
      <c r="K3" s="30"/>
      <c r="O3" s="6"/>
      <c r="R3"/>
      <c r="Z3" s="2"/>
      <c r="AC3"/>
    </row>
    <row r="4" spans="2:29" x14ac:dyDescent="0.25">
      <c r="B4" s="4">
        <v>1</v>
      </c>
      <c r="C4" s="4">
        <v>0</v>
      </c>
      <c r="D4" s="30" t="s">
        <v>120</v>
      </c>
      <c r="E4" s="30"/>
      <c r="F4" s="30"/>
      <c r="G4" s="30"/>
      <c r="H4" s="30"/>
      <c r="I4" s="30"/>
      <c r="J4" s="30"/>
      <c r="K4" s="30"/>
      <c r="M4" s="1"/>
      <c r="O4" s="6"/>
      <c r="R4"/>
      <c r="Z4" s="2"/>
      <c r="AC4"/>
    </row>
    <row r="5" spans="2:29" x14ac:dyDescent="0.25">
      <c r="B5" s="4">
        <v>1</v>
      </c>
      <c r="C5" s="4">
        <v>1</v>
      </c>
      <c r="D5" s="30" t="s">
        <v>121</v>
      </c>
      <c r="E5" s="30"/>
      <c r="F5" s="30"/>
      <c r="G5" s="30"/>
      <c r="H5" s="30"/>
      <c r="I5" s="30"/>
      <c r="J5" s="30"/>
      <c r="K5" s="30"/>
      <c r="O5" s="6"/>
      <c r="R5"/>
      <c r="Z5" s="2"/>
      <c r="AC5"/>
    </row>
    <row r="6" spans="2:29" x14ac:dyDescent="0.25">
      <c r="O6" s="6"/>
      <c r="R6"/>
      <c r="Z6" s="2"/>
      <c r="AC6"/>
    </row>
    <row r="7" spans="2:29" x14ac:dyDescent="0.25">
      <c r="B7" s="36" t="s">
        <v>122</v>
      </c>
      <c r="C7" s="36"/>
      <c r="D7" s="36"/>
      <c r="E7" s="36"/>
      <c r="F7" s="36"/>
      <c r="G7" s="36"/>
      <c r="H7" s="36"/>
      <c r="I7" s="36"/>
      <c r="J7" s="36"/>
      <c r="K7" s="36"/>
      <c r="O7" s="6"/>
      <c r="R7"/>
      <c r="Z7" s="2"/>
      <c r="AC7"/>
    </row>
    <row r="8" spans="2:29" x14ac:dyDescent="0.25">
      <c r="B8" s="46">
        <v>0</v>
      </c>
      <c r="C8" s="47"/>
      <c r="D8" s="30" t="s">
        <v>119</v>
      </c>
      <c r="E8" s="30"/>
      <c r="F8" s="30"/>
      <c r="G8" s="30"/>
      <c r="H8" s="30"/>
      <c r="I8" s="30"/>
      <c r="J8" s="30"/>
      <c r="K8" s="30"/>
      <c r="O8" s="6"/>
      <c r="R8"/>
      <c r="Z8" s="2"/>
      <c r="AC8"/>
    </row>
    <row r="9" spans="2:29" x14ac:dyDescent="0.25">
      <c r="B9" s="46">
        <v>1</v>
      </c>
      <c r="C9" s="47"/>
      <c r="D9" s="30" t="s">
        <v>95</v>
      </c>
      <c r="E9" s="30"/>
      <c r="F9" s="30"/>
      <c r="G9" s="30"/>
      <c r="H9" s="30"/>
      <c r="I9" s="30"/>
      <c r="J9" s="30"/>
      <c r="K9" s="30"/>
      <c r="O9" s="6"/>
      <c r="R9"/>
      <c r="Z9" s="2"/>
      <c r="AC9"/>
    </row>
    <row r="10" spans="2:29" x14ac:dyDescent="0.25">
      <c r="O10" s="6"/>
      <c r="R10"/>
      <c r="Z10" s="2"/>
      <c r="AC10"/>
    </row>
    <row r="11" spans="2:29" x14ac:dyDescent="0.25">
      <c r="B11" s="30" t="s">
        <v>123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C11"/>
    </row>
    <row r="12" spans="2:29" x14ac:dyDescent="0.25">
      <c r="B12" s="30" t="s">
        <v>125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C12"/>
    </row>
    <row r="13" spans="2:29" ht="15" customHeight="1" x14ac:dyDescent="0.25">
      <c r="B13" s="31" t="s">
        <v>124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C13"/>
    </row>
    <row r="14" spans="2:29" x14ac:dyDescent="0.25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C14"/>
    </row>
    <row r="15" spans="2:29" x14ac:dyDescent="0.25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C15"/>
    </row>
    <row r="16" spans="2:29" x14ac:dyDescent="0.2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C16"/>
    </row>
    <row r="17" spans="1:29" ht="18" customHeight="1" x14ac:dyDescent="0.25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C17"/>
    </row>
    <row r="19" spans="1:29" hidden="1" x14ac:dyDescent="0.25">
      <c r="B19">
        <f t="shared" ref="B19:P19" si="0">2^B20</f>
        <v>32768</v>
      </c>
      <c r="C19">
        <f t="shared" si="0"/>
        <v>16384</v>
      </c>
      <c r="D19">
        <f t="shared" si="0"/>
        <v>8192</v>
      </c>
      <c r="E19">
        <f t="shared" si="0"/>
        <v>4096</v>
      </c>
      <c r="F19">
        <f t="shared" si="0"/>
        <v>2048</v>
      </c>
      <c r="G19">
        <f t="shared" si="0"/>
        <v>1024</v>
      </c>
      <c r="H19">
        <f t="shared" si="0"/>
        <v>512</v>
      </c>
      <c r="I19">
        <f t="shared" si="0"/>
        <v>256</v>
      </c>
      <c r="J19">
        <f t="shared" si="0"/>
        <v>128</v>
      </c>
      <c r="K19">
        <f t="shared" si="0"/>
        <v>64</v>
      </c>
      <c r="L19">
        <f t="shared" si="0"/>
        <v>32</v>
      </c>
      <c r="M19">
        <f t="shared" si="0"/>
        <v>16</v>
      </c>
      <c r="N19">
        <f t="shared" si="0"/>
        <v>8</v>
      </c>
      <c r="O19">
        <f t="shared" si="0"/>
        <v>4</v>
      </c>
      <c r="P19">
        <f t="shared" si="0"/>
        <v>2</v>
      </c>
      <c r="Q19">
        <f>2^Q20</f>
        <v>1</v>
      </c>
    </row>
    <row r="20" spans="1:29" ht="15.75" thickBot="1" x14ac:dyDescent="0.3">
      <c r="B20" s="2">
        <v>15</v>
      </c>
      <c r="C20" s="2">
        <v>14</v>
      </c>
      <c r="D20" s="2">
        <v>13</v>
      </c>
      <c r="E20" s="2">
        <v>12</v>
      </c>
      <c r="F20" s="2">
        <v>11</v>
      </c>
      <c r="G20" s="2">
        <v>10</v>
      </c>
      <c r="H20" s="2">
        <v>9</v>
      </c>
      <c r="I20" s="2">
        <v>8</v>
      </c>
      <c r="J20" s="2">
        <v>7</v>
      </c>
      <c r="K20" s="2">
        <v>6</v>
      </c>
      <c r="L20" s="2">
        <v>5</v>
      </c>
      <c r="M20" s="2">
        <v>4</v>
      </c>
      <c r="N20" s="2">
        <v>3</v>
      </c>
      <c r="O20" s="2">
        <v>2</v>
      </c>
      <c r="P20" s="2">
        <v>1</v>
      </c>
      <c r="Q20" s="2">
        <v>0</v>
      </c>
      <c r="T20" s="36" t="s">
        <v>127</v>
      </c>
      <c r="U20" s="36"/>
      <c r="V20" s="36"/>
      <c r="W20" s="36"/>
      <c r="X20" s="36"/>
      <c r="Y20" s="36"/>
      <c r="Z20" s="36"/>
      <c r="AA20" s="36"/>
      <c r="AB20" s="36"/>
      <c r="AC20" s="36"/>
    </row>
    <row r="21" spans="1:29" ht="15.75" thickBot="1" x14ac:dyDescent="0.3">
      <c r="A21" s="12"/>
      <c r="B21" s="13">
        <v>7</v>
      </c>
      <c r="C21" s="13">
        <v>6</v>
      </c>
      <c r="D21" s="13">
        <v>5</v>
      </c>
      <c r="E21" s="13">
        <v>4</v>
      </c>
      <c r="F21" s="13">
        <v>3</v>
      </c>
      <c r="G21" s="13">
        <v>2</v>
      </c>
      <c r="H21" s="13">
        <v>1</v>
      </c>
      <c r="I21" s="13">
        <v>0</v>
      </c>
      <c r="J21" s="13">
        <v>7</v>
      </c>
      <c r="K21" s="13">
        <v>6</v>
      </c>
      <c r="L21" s="13">
        <v>5</v>
      </c>
      <c r="M21" s="13">
        <v>4</v>
      </c>
      <c r="N21" s="13">
        <v>3</v>
      </c>
      <c r="O21" s="13">
        <v>2</v>
      </c>
      <c r="P21" s="13">
        <v>1</v>
      </c>
      <c r="Q21" s="13">
        <v>0</v>
      </c>
      <c r="R21" s="14" t="s">
        <v>65</v>
      </c>
      <c r="T21" s="4" t="s">
        <v>12</v>
      </c>
      <c r="U21" s="4"/>
      <c r="V21" s="4"/>
      <c r="W21" s="4"/>
      <c r="X21" s="4"/>
      <c r="Y21" s="4"/>
      <c r="Z21" s="4"/>
      <c r="AA21" s="4"/>
      <c r="AB21" s="4"/>
      <c r="AC21" s="4" t="s">
        <v>128</v>
      </c>
    </row>
    <row r="22" spans="1:29" x14ac:dyDescent="0.25">
      <c r="A22" s="7" t="s">
        <v>5</v>
      </c>
      <c r="B22" s="8">
        <v>0</v>
      </c>
      <c r="C22" s="8">
        <v>0</v>
      </c>
      <c r="D22" s="8">
        <v>0</v>
      </c>
      <c r="E22" s="8">
        <v>0</v>
      </c>
      <c r="F22" s="32" t="s">
        <v>143</v>
      </c>
      <c r="G22" s="32"/>
      <c r="H22" s="32" t="s">
        <v>143</v>
      </c>
      <c r="I22" s="32"/>
      <c r="J22" s="32" t="s">
        <v>51</v>
      </c>
      <c r="K22" s="32"/>
      <c r="L22" s="32"/>
      <c r="M22" s="32"/>
      <c r="N22" s="32" t="s">
        <v>52</v>
      </c>
      <c r="O22" s="32"/>
      <c r="P22" s="32"/>
      <c r="Q22" s="32"/>
      <c r="R22" s="40" t="s">
        <v>53</v>
      </c>
      <c r="T22" s="4">
        <f>U22*$E$19+V22*$I$19+W22*$M$19+X22</f>
        <v>0</v>
      </c>
      <c r="U22" s="5">
        <f>IF(OR(E22=0,E22=1),E22,0)+IF(OR(D22=0,D22=1),D22*2,0)+IF(OR(C22=0,C22=1),C22*4,0)+IF(OR(B22=0,B22=1),B22*8,0)</f>
        <v>0</v>
      </c>
      <c r="V22" s="5">
        <f>IF(OR(I22=0,I22=1),I22,0)+IF(OR(H22=0,H22=1),H22*2,0)+IF(OR(G22=0,G22=1),G22*4,0)+IF(OR(F22=0,F22=1),F22*8,0)</f>
        <v>0</v>
      </c>
      <c r="W22" s="5">
        <f>IF(OR(M22=0,M22=1),M22,0)+IF(OR(L22=0,L22=1),L22*2,0)+IF(OR(K22=0,K22=1),K22*4,0)+IF(OR(J22=0,J22=1),J22*8,0)</f>
        <v>0</v>
      </c>
      <c r="X22" s="5">
        <f t="shared" ref="X22:X58" si="1">IF(OR(Q22=0,Q22=1),Q22,0)+IF(OR(P22=0,P22=1),P22*2,0)+IF(OR(O22=0,O22=1),O22*4,0)+IF(OR(N22=0,N22=1),N22*8,0)</f>
        <v>0</v>
      </c>
      <c r="Y22" s="5">
        <f>IF(U22&lt;10,U22,MID("ABCDEF",U22-9,1))</f>
        <v>0</v>
      </c>
      <c r="Z22" s="5">
        <f>IF(V22&lt;10,V22,MID("ABCDEF",V22-9,1))</f>
        <v>0</v>
      </c>
      <c r="AA22" s="5">
        <f>IF(W22&lt;10,W22,MID("ABCDEF",W22-9,1))</f>
        <v>0</v>
      </c>
      <c r="AB22" s="5">
        <f>IF(X22&lt;10,X22,MID("ABCDEF",X22-9,1))</f>
        <v>0</v>
      </c>
      <c r="AC22" s="4" t="str">
        <f>Y22 &amp; Z22 &amp; AA22 &amp; AB22</f>
        <v>0000</v>
      </c>
    </row>
    <row r="23" spans="1:29" x14ac:dyDescent="0.25">
      <c r="A23" s="9" t="s">
        <v>7</v>
      </c>
      <c r="B23" s="5">
        <v>0</v>
      </c>
      <c r="C23" s="5">
        <v>0</v>
      </c>
      <c r="D23" s="5">
        <v>0</v>
      </c>
      <c r="E23" s="5">
        <v>1</v>
      </c>
      <c r="F23" s="33" t="s">
        <v>143</v>
      </c>
      <c r="G23" s="34"/>
      <c r="H23" s="28" t="s">
        <v>143</v>
      </c>
      <c r="I23" s="28"/>
      <c r="J23" s="28" t="s">
        <v>51</v>
      </c>
      <c r="K23" s="28"/>
      <c r="L23" s="28"/>
      <c r="M23" s="28"/>
      <c r="N23" s="28" t="s">
        <v>52</v>
      </c>
      <c r="O23" s="28"/>
      <c r="P23" s="28"/>
      <c r="Q23" s="28"/>
      <c r="R23" s="39"/>
      <c r="T23" s="4">
        <f t="shared" ref="T23:T79" si="2">U23*$E$19+V23*$I$19+W23*$M$19+X23</f>
        <v>4096</v>
      </c>
      <c r="U23" s="5">
        <f t="shared" ref="U23:U79" si="3">IF(OR(E23=0,E23=1),E23,0)+IF(OR(D23=0,D23=1),D23*2,0)+IF(OR(C23=0,C23=1),C23*4,0)+IF(OR(B23=0,B23=1),B23*8,0)</f>
        <v>1</v>
      </c>
      <c r="V23" s="5">
        <f t="shared" ref="V23:V79" si="4">IF(OR(I23=0,I23=1),I23,0)+IF(OR(H23=0,H23=1),H23*2,0)+IF(OR(G23=0,G23=1),G23*4,0)+IF(OR(F23=0,F23=1),F23*8,0)</f>
        <v>0</v>
      </c>
      <c r="W23" s="5">
        <f t="shared" ref="W23:W79" si="5">IF(OR(M23=0,M23=1),M23,0)+IF(OR(L23=0,L23=1),L23*2,0)+IF(OR(K23=0,K23=1),K23*4,0)+IF(OR(J23=0,J23=1),J23*8,0)</f>
        <v>0</v>
      </c>
      <c r="X23" s="5">
        <f t="shared" si="1"/>
        <v>0</v>
      </c>
      <c r="Y23" s="5">
        <f t="shared" ref="Y23:Y79" si="6">IF(U23&lt;10,U23,MID("ABCDEF",U23-9,1))</f>
        <v>1</v>
      </c>
      <c r="Z23" s="5">
        <f t="shared" ref="Z23:Z79" si="7">IF(V23&lt;10,V23,MID("ABCDEF",V23-9,1))</f>
        <v>0</v>
      </c>
      <c r="AA23" s="5">
        <f t="shared" ref="AA23:AA79" si="8">IF(W23&lt;10,W23,MID("ABCDEF",W23-9,1))</f>
        <v>0</v>
      </c>
      <c r="AB23" s="5">
        <f t="shared" ref="AB23:AB79" si="9">IF(X23&lt;10,X23,MID("ABCDEF",X23-9,1))</f>
        <v>0</v>
      </c>
      <c r="AC23" s="4" t="str">
        <f t="shared" ref="AC23:AC73" si="10">Y23 &amp; Z23 &amp; AA23 &amp; AB23</f>
        <v>1000</v>
      </c>
    </row>
    <row r="24" spans="1:29" x14ac:dyDescent="0.25">
      <c r="A24" s="9" t="s">
        <v>8</v>
      </c>
      <c r="B24" s="5">
        <v>0</v>
      </c>
      <c r="C24" s="5">
        <v>0</v>
      </c>
      <c r="D24" s="5">
        <v>1</v>
      </c>
      <c r="E24" s="5">
        <v>0</v>
      </c>
      <c r="F24" s="33" t="s">
        <v>143</v>
      </c>
      <c r="G24" s="34"/>
      <c r="H24" s="28" t="s">
        <v>143</v>
      </c>
      <c r="I24" s="28"/>
      <c r="J24" s="28" t="s">
        <v>51</v>
      </c>
      <c r="K24" s="28"/>
      <c r="L24" s="28"/>
      <c r="M24" s="28"/>
      <c r="N24" s="28" t="s">
        <v>52</v>
      </c>
      <c r="O24" s="28"/>
      <c r="P24" s="28"/>
      <c r="Q24" s="28"/>
      <c r="R24" s="39"/>
      <c r="T24" s="4">
        <f t="shared" si="2"/>
        <v>8192</v>
      </c>
      <c r="U24" s="5">
        <f t="shared" si="3"/>
        <v>2</v>
      </c>
      <c r="V24" s="5">
        <f t="shared" si="4"/>
        <v>0</v>
      </c>
      <c r="W24" s="5">
        <f t="shared" si="5"/>
        <v>0</v>
      </c>
      <c r="X24" s="5">
        <f t="shared" si="1"/>
        <v>0</v>
      </c>
      <c r="Y24" s="5">
        <f t="shared" si="6"/>
        <v>2</v>
      </c>
      <c r="Z24" s="5">
        <f t="shared" si="7"/>
        <v>0</v>
      </c>
      <c r="AA24" s="5">
        <f t="shared" si="8"/>
        <v>0</v>
      </c>
      <c r="AB24" s="5">
        <f t="shared" si="9"/>
        <v>0</v>
      </c>
      <c r="AC24" s="4" t="str">
        <f t="shared" si="10"/>
        <v>2000</v>
      </c>
    </row>
    <row r="25" spans="1:29" x14ac:dyDescent="0.25">
      <c r="A25" s="9" t="s">
        <v>9</v>
      </c>
      <c r="B25" s="5">
        <v>0</v>
      </c>
      <c r="C25" s="5">
        <v>0</v>
      </c>
      <c r="D25" s="5">
        <v>1</v>
      </c>
      <c r="E25" s="5">
        <v>1</v>
      </c>
      <c r="F25" s="33" t="s">
        <v>143</v>
      </c>
      <c r="G25" s="34"/>
      <c r="H25" s="28" t="s">
        <v>143</v>
      </c>
      <c r="I25" s="28"/>
      <c r="J25" s="28" t="s">
        <v>51</v>
      </c>
      <c r="K25" s="28"/>
      <c r="L25" s="28"/>
      <c r="M25" s="28"/>
      <c r="N25" s="28" t="s">
        <v>52</v>
      </c>
      <c r="O25" s="28"/>
      <c r="P25" s="28"/>
      <c r="Q25" s="28"/>
      <c r="R25" s="39"/>
      <c r="T25" s="4">
        <f t="shared" si="2"/>
        <v>12288</v>
      </c>
      <c r="U25" s="5">
        <f t="shared" si="3"/>
        <v>3</v>
      </c>
      <c r="V25" s="5">
        <f t="shared" si="4"/>
        <v>0</v>
      </c>
      <c r="W25" s="5">
        <f t="shared" si="5"/>
        <v>0</v>
      </c>
      <c r="X25" s="5">
        <f t="shared" si="1"/>
        <v>0</v>
      </c>
      <c r="Y25" s="5">
        <f t="shared" si="6"/>
        <v>3</v>
      </c>
      <c r="Z25" s="5">
        <f t="shared" si="7"/>
        <v>0</v>
      </c>
      <c r="AA25" s="5">
        <f t="shared" si="8"/>
        <v>0</v>
      </c>
      <c r="AB25" s="5">
        <f t="shared" si="9"/>
        <v>0</v>
      </c>
      <c r="AC25" s="4" t="str">
        <f t="shared" si="10"/>
        <v>3000</v>
      </c>
    </row>
    <row r="26" spans="1:29" x14ac:dyDescent="0.25">
      <c r="A26" s="9" t="s">
        <v>13</v>
      </c>
      <c r="B26" s="5">
        <v>0</v>
      </c>
      <c r="C26" s="5">
        <v>1</v>
      </c>
      <c r="D26" s="5">
        <v>0</v>
      </c>
      <c r="E26" s="5">
        <v>0</v>
      </c>
      <c r="F26" s="33" t="s">
        <v>143</v>
      </c>
      <c r="G26" s="34"/>
      <c r="H26" s="28" t="s">
        <v>143</v>
      </c>
      <c r="I26" s="28"/>
      <c r="J26" s="28" t="s">
        <v>51</v>
      </c>
      <c r="K26" s="28"/>
      <c r="L26" s="28"/>
      <c r="M26" s="28"/>
      <c r="N26" s="28" t="s">
        <v>52</v>
      </c>
      <c r="O26" s="28"/>
      <c r="P26" s="28"/>
      <c r="Q26" s="28"/>
      <c r="R26" s="39"/>
      <c r="T26" s="4">
        <f t="shared" si="2"/>
        <v>16384</v>
      </c>
      <c r="U26" s="5">
        <f t="shared" si="3"/>
        <v>4</v>
      </c>
      <c r="V26" s="5">
        <f t="shared" si="4"/>
        <v>0</v>
      </c>
      <c r="W26" s="5">
        <f t="shared" si="5"/>
        <v>0</v>
      </c>
      <c r="X26" s="5">
        <f t="shared" si="1"/>
        <v>0</v>
      </c>
      <c r="Y26" s="5">
        <f t="shared" si="6"/>
        <v>4</v>
      </c>
      <c r="Z26" s="5">
        <f t="shared" si="7"/>
        <v>0</v>
      </c>
      <c r="AA26" s="5">
        <f t="shared" si="8"/>
        <v>0</v>
      </c>
      <c r="AB26" s="5">
        <f t="shared" si="9"/>
        <v>0</v>
      </c>
      <c r="AC26" s="4" t="str">
        <f t="shared" si="10"/>
        <v>4000</v>
      </c>
    </row>
    <row r="27" spans="1:29" x14ac:dyDescent="0.25">
      <c r="A27" s="9" t="s">
        <v>15</v>
      </c>
      <c r="B27" s="5">
        <v>0</v>
      </c>
      <c r="C27" s="5">
        <v>1</v>
      </c>
      <c r="D27" s="5">
        <v>0</v>
      </c>
      <c r="E27" s="5">
        <v>1</v>
      </c>
      <c r="F27" s="33" t="s">
        <v>143</v>
      </c>
      <c r="G27" s="34"/>
      <c r="H27" s="28" t="s">
        <v>143</v>
      </c>
      <c r="I27" s="28"/>
      <c r="J27" s="28" t="s">
        <v>51</v>
      </c>
      <c r="K27" s="28"/>
      <c r="L27" s="28"/>
      <c r="M27" s="28"/>
      <c r="N27" s="28" t="s">
        <v>52</v>
      </c>
      <c r="O27" s="28"/>
      <c r="P27" s="28"/>
      <c r="Q27" s="28"/>
      <c r="R27" s="39"/>
      <c r="T27" s="4">
        <f t="shared" si="2"/>
        <v>20480</v>
      </c>
      <c r="U27" s="5">
        <f t="shared" si="3"/>
        <v>5</v>
      </c>
      <c r="V27" s="5">
        <f t="shared" si="4"/>
        <v>0</v>
      </c>
      <c r="W27" s="5">
        <f t="shared" si="5"/>
        <v>0</v>
      </c>
      <c r="X27" s="5">
        <f t="shared" si="1"/>
        <v>0</v>
      </c>
      <c r="Y27" s="5">
        <f t="shared" si="6"/>
        <v>5</v>
      </c>
      <c r="Z27" s="5">
        <f t="shared" si="7"/>
        <v>0</v>
      </c>
      <c r="AA27" s="5">
        <f t="shared" si="8"/>
        <v>0</v>
      </c>
      <c r="AB27" s="5">
        <f t="shared" si="9"/>
        <v>0</v>
      </c>
      <c r="AC27" s="4" t="str">
        <f t="shared" si="10"/>
        <v>5000</v>
      </c>
    </row>
    <row r="28" spans="1:29" x14ac:dyDescent="0.25">
      <c r="A28" s="9" t="s">
        <v>31</v>
      </c>
      <c r="B28" s="5">
        <v>0</v>
      </c>
      <c r="C28" s="5">
        <v>1</v>
      </c>
      <c r="D28" s="5">
        <v>1</v>
      </c>
      <c r="E28" s="5">
        <v>0</v>
      </c>
      <c r="F28" s="33" t="s">
        <v>143</v>
      </c>
      <c r="G28" s="34"/>
      <c r="H28" s="28" t="s">
        <v>143</v>
      </c>
      <c r="I28" s="28"/>
      <c r="J28" s="28" t="s">
        <v>51</v>
      </c>
      <c r="K28" s="28"/>
      <c r="L28" s="28"/>
      <c r="M28" s="28"/>
      <c r="N28" s="28" t="s">
        <v>52</v>
      </c>
      <c r="O28" s="28"/>
      <c r="P28" s="28"/>
      <c r="Q28" s="28"/>
      <c r="R28" s="39"/>
      <c r="T28" s="4">
        <f t="shared" si="2"/>
        <v>24576</v>
      </c>
      <c r="U28" s="5">
        <f t="shared" si="3"/>
        <v>6</v>
      </c>
      <c r="V28" s="5">
        <f t="shared" si="4"/>
        <v>0</v>
      </c>
      <c r="W28" s="5">
        <f t="shared" si="5"/>
        <v>0</v>
      </c>
      <c r="X28" s="5">
        <f t="shared" si="1"/>
        <v>0</v>
      </c>
      <c r="Y28" s="5">
        <f t="shared" si="6"/>
        <v>6</v>
      </c>
      <c r="Z28" s="5">
        <f t="shared" si="7"/>
        <v>0</v>
      </c>
      <c r="AA28" s="5">
        <f t="shared" si="8"/>
        <v>0</v>
      </c>
      <c r="AB28" s="5">
        <f t="shared" si="9"/>
        <v>0</v>
      </c>
      <c r="AC28" s="4" t="str">
        <f t="shared" si="10"/>
        <v>6000</v>
      </c>
    </row>
    <row r="29" spans="1:29" x14ac:dyDescent="0.25">
      <c r="A29" s="9" t="s">
        <v>32</v>
      </c>
      <c r="B29" s="5">
        <v>0</v>
      </c>
      <c r="C29" s="5">
        <v>1</v>
      </c>
      <c r="D29" s="5">
        <v>1</v>
      </c>
      <c r="E29" s="5">
        <v>1</v>
      </c>
      <c r="F29" s="33" t="s">
        <v>143</v>
      </c>
      <c r="G29" s="34"/>
      <c r="H29" s="28" t="s">
        <v>143</v>
      </c>
      <c r="I29" s="28"/>
      <c r="J29" s="28" t="s">
        <v>51</v>
      </c>
      <c r="K29" s="28"/>
      <c r="L29" s="28"/>
      <c r="M29" s="28"/>
      <c r="N29" s="28" t="s">
        <v>52</v>
      </c>
      <c r="O29" s="28"/>
      <c r="P29" s="28"/>
      <c r="Q29" s="28"/>
      <c r="R29" s="39"/>
      <c r="T29" s="4">
        <f t="shared" si="2"/>
        <v>28672</v>
      </c>
      <c r="U29" s="5">
        <f t="shared" si="3"/>
        <v>7</v>
      </c>
      <c r="V29" s="5">
        <f t="shared" si="4"/>
        <v>0</v>
      </c>
      <c r="W29" s="5">
        <f t="shared" si="5"/>
        <v>0</v>
      </c>
      <c r="X29" s="5">
        <f t="shared" si="1"/>
        <v>0</v>
      </c>
      <c r="Y29" s="5">
        <f t="shared" si="6"/>
        <v>7</v>
      </c>
      <c r="Z29" s="5">
        <f t="shared" si="7"/>
        <v>0</v>
      </c>
      <c r="AA29" s="5">
        <f t="shared" si="8"/>
        <v>0</v>
      </c>
      <c r="AB29" s="5">
        <f t="shared" si="9"/>
        <v>0</v>
      </c>
      <c r="AC29" s="4" t="str">
        <f t="shared" si="10"/>
        <v>7000</v>
      </c>
    </row>
    <row r="30" spans="1:29" x14ac:dyDescent="0.25">
      <c r="A30" s="9" t="s">
        <v>33</v>
      </c>
      <c r="B30" s="5">
        <v>1</v>
      </c>
      <c r="C30" s="5">
        <v>0</v>
      </c>
      <c r="D30" s="5">
        <v>0</v>
      </c>
      <c r="E30" s="5">
        <v>0</v>
      </c>
      <c r="F30" s="33" t="s">
        <v>143</v>
      </c>
      <c r="G30" s="34"/>
      <c r="H30" s="28" t="s">
        <v>143</v>
      </c>
      <c r="I30" s="28"/>
      <c r="J30" s="28" t="s">
        <v>51</v>
      </c>
      <c r="K30" s="28"/>
      <c r="L30" s="28"/>
      <c r="M30" s="28"/>
      <c r="N30" s="28" t="s">
        <v>52</v>
      </c>
      <c r="O30" s="28"/>
      <c r="P30" s="28"/>
      <c r="Q30" s="28"/>
      <c r="R30" s="39"/>
      <c r="T30" s="4">
        <f t="shared" si="2"/>
        <v>32768</v>
      </c>
      <c r="U30" s="5">
        <f t="shared" si="3"/>
        <v>8</v>
      </c>
      <c r="V30" s="5">
        <f t="shared" si="4"/>
        <v>0</v>
      </c>
      <c r="W30" s="5">
        <f t="shared" si="5"/>
        <v>0</v>
      </c>
      <c r="X30" s="5">
        <f t="shared" si="1"/>
        <v>0</v>
      </c>
      <c r="Y30" s="5">
        <f t="shared" si="6"/>
        <v>8</v>
      </c>
      <c r="Z30" s="5">
        <f t="shared" si="7"/>
        <v>0</v>
      </c>
      <c r="AA30" s="5">
        <f t="shared" si="8"/>
        <v>0</v>
      </c>
      <c r="AB30" s="5">
        <f t="shared" si="9"/>
        <v>0</v>
      </c>
      <c r="AC30" s="4" t="str">
        <f t="shared" si="10"/>
        <v>8000</v>
      </c>
    </row>
    <row r="31" spans="1:29" x14ac:dyDescent="0.25">
      <c r="A31" s="9" t="s">
        <v>42</v>
      </c>
      <c r="B31" s="5">
        <v>1</v>
      </c>
      <c r="C31" s="5">
        <v>0</v>
      </c>
      <c r="D31" s="5">
        <v>0</v>
      </c>
      <c r="E31" s="5">
        <v>1</v>
      </c>
      <c r="F31" s="33" t="s">
        <v>143</v>
      </c>
      <c r="G31" s="34"/>
      <c r="H31" s="28" t="s">
        <v>143</v>
      </c>
      <c r="I31" s="28"/>
      <c r="J31" s="28" t="s">
        <v>51</v>
      </c>
      <c r="K31" s="28"/>
      <c r="L31" s="28"/>
      <c r="M31" s="28"/>
      <c r="N31" s="28" t="s">
        <v>52</v>
      </c>
      <c r="O31" s="28"/>
      <c r="P31" s="28"/>
      <c r="Q31" s="28"/>
      <c r="R31" s="39"/>
      <c r="T31" s="4">
        <f t="shared" si="2"/>
        <v>36864</v>
      </c>
      <c r="U31" s="5">
        <f t="shared" si="3"/>
        <v>9</v>
      </c>
      <c r="V31" s="5">
        <f t="shared" si="4"/>
        <v>0</v>
      </c>
      <c r="W31" s="5">
        <f t="shared" si="5"/>
        <v>0</v>
      </c>
      <c r="X31" s="5">
        <f t="shared" si="1"/>
        <v>0</v>
      </c>
      <c r="Y31" s="5">
        <f t="shared" si="6"/>
        <v>9</v>
      </c>
      <c r="Z31" s="5">
        <f t="shared" si="7"/>
        <v>0</v>
      </c>
      <c r="AA31" s="5">
        <f t="shared" si="8"/>
        <v>0</v>
      </c>
      <c r="AB31" s="5">
        <f t="shared" si="9"/>
        <v>0</v>
      </c>
      <c r="AC31" s="4" t="str">
        <f t="shared" si="10"/>
        <v>9000</v>
      </c>
    </row>
    <row r="32" spans="1:29" x14ac:dyDescent="0.25">
      <c r="A32" s="9" t="s">
        <v>43</v>
      </c>
      <c r="B32" s="5">
        <v>1</v>
      </c>
      <c r="C32" s="5">
        <v>0</v>
      </c>
      <c r="D32" s="5">
        <v>1</v>
      </c>
      <c r="E32" s="5">
        <v>0</v>
      </c>
      <c r="F32" s="33" t="s">
        <v>143</v>
      </c>
      <c r="G32" s="34"/>
      <c r="H32" s="28" t="s">
        <v>143</v>
      </c>
      <c r="I32" s="28"/>
      <c r="J32" s="28" t="s">
        <v>51</v>
      </c>
      <c r="K32" s="28"/>
      <c r="L32" s="28"/>
      <c r="M32" s="28"/>
      <c r="N32" s="28" t="s">
        <v>52</v>
      </c>
      <c r="O32" s="28"/>
      <c r="P32" s="28"/>
      <c r="Q32" s="28"/>
      <c r="R32" s="39"/>
      <c r="T32" s="4">
        <f t="shared" si="2"/>
        <v>40960</v>
      </c>
      <c r="U32" s="5">
        <f t="shared" si="3"/>
        <v>10</v>
      </c>
      <c r="V32" s="5">
        <f t="shared" si="4"/>
        <v>0</v>
      </c>
      <c r="W32" s="5">
        <f t="shared" si="5"/>
        <v>0</v>
      </c>
      <c r="X32" s="5">
        <f t="shared" si="1"/>
        <v>0</v>
      </c>
      <c r="Y32" s="5" t="str">
        <f t="shared" si="6"/>
        <v>A</v>
      </c>
      <c r="Z32" s="5">
        <f t="shared" si="7"/>
        <v>0</v>
      </c>
      <c r="AA32" s="5">
        <f t="shared" si="8"/>
        <v>0</v>
      </c>
      <c r="AB32" s="5">
        <f t="shared" si="9"/>
        <v>0</v>
      </c>
      <c r="AC32" s="4" t="str">
        <f t="shared" si="10"/>
        <v>A000</v>
      </c>
    </row>
    <row r="33" spans="1:29" ht="15.75" thickBot="1" x14ac:dyDescent="0.3">
      <c r="A33" s="10" t="s">
        <v>44</v>
      </c>
      <c r="B33" s="11">
        <v>1</v>
      </c>
      <c r="C33" s="11">
        <v>0</v>
      </c>
      <c r="D33" s="11">
        <v>1</v>
      </c>
      <c r="E33" s="11">
        <v>1</v>
      </c>
      <c r="F33" s="37" t="s">
        <v>143</v>
      </c>
      <c r="G33" s="38"/>
      <c r="H33" s="29" t="s">
        <v>143</v>
      </c>
      <c r="I33" s="29"/>
      <c r="J33" s="29" t="s">
        <v>51</v>
      </c>
      <c r="K33" s="29"/>
      <c r="L33" s="29"/>
      <c r="M33" s="29"/>
      <c r="N33" s="29" t="s">
        <v>52</v>
      </c>
      <c r="O33" s="29"/>
      <c r="P33" s="29"/>
      <c r="Q33" s="29"/>
      <c r="R33" s="42"/>
      <c r="T33" s="4">
        <f t="shared" si="2"/>
        <v>45056</v>
      </c>
      <c r="U33" s="5">
        <f t="shared" si="3"/>
        <v>11</v>
      </c>
      <c r="V33" s="5">
        <f t="shared" si="4"/>
        <v>0</v>
      </c>
      <c r="W33" s="5">
        <f t="shared" si="5"/>
        <v>0</v>
      </c>
      <c r="X33" s="5">
        <f t="shared" si="1"/>
        <v>0</v>
      </c>
      <c r="Y33" s="5" t="str">
        <f t="shared" si="6"/>
        <v>B</v>
      </c>
      <c r="Z33" s="5">
        <f t="shared" si="7"/>
        <v>0</v>
      </c>
      <c r="AA33" s="5">
        <f t="shared" si="8"/>
        <v>0</v>
      </c>
      <c r="AB33" s="5">
        <f t="shared" si="9"/>
        <v>0</v>
      </c>
      <c r="AC33" s="4" t="str">
        <f t="shared" si="10"/>
        <v>B000</v>
      </c>
    </row>
    <row r="34" spans="1:29" x14ac:dyDescent="0.25">
      <c r="A34" s="7" t="s">
        <v>36</v>
      </c>
      <c r="B34" s="8">
        <v>1</v>
      </c>
      <c r="C34" s="8">
        <v>1</v>
      </c>
      <c r="D34" s="8">
        <v>0</v>
      </c>
      <c r="E34" s="8">
        <v>0</v>
      </c>
      <c r="F34" s="8">
        <v>0</v>
      </c>
      <c r="G34" s="32" t="s">
        <v>143</v>
      </c>
      <c r="H34" s="32"/>
      <c r="I34" s="8" t="s">
        <v>126</v>
      </c>
      <c r="J34" s="32" t="s">
        <v>51</v>
      </c>
      <c r="K34" s="32"/>
      <c r="L34" s="32"/>
      <c r="M34" s="32"/>
      <c r="N34" s="32" t="s">
        <v>52</v>
      </c>
      <c r="O34" s="32"/>
      <c r="P34" s="32"/>
      <c r="Q34" s="32"/>
      <c r="R34" s="40" t="s">
        <v>54</v>
      </c>
      <c r="T34" s="4">
        <f t="shared" si="2"/>
        <v>49152</v>
      </c>
      <c r="U34" s="5">
        <f t="shared" si="3"/>
        <v>12</v>
      </c>
      <c r="V34" s="5">
        <f t="shared" si="4"/>
        <v>0</v>
      </c>
      <c r="W34" s="5">
        <f t="shared" si="5"/>
        <v>0</v>
      </c>
      <c r="X34" s="5">
        <f t="shared" si="1"/>
        <v>0</v>
      </c>
      <c r="Y34" s="5" t="str">
        <f t="shared" si="6"/>
        <v>C</v>
      </c>
      <c r="Z34" s="5">
        <f t="shared" si="7"/>
        <v>0</v>
      </c>
      <c r="AA34" s="5">
        <f t="shared" si="8"/>
        <v>0</v>
      </c>
      <c r="AB34" s="5">
        <f t="shared" si="9"/>
        <v>0</v>
      </c>
      <c r="AC34" s="4" t="str">
        <f t="shared" si="10"/>
        <v>C000</v>
      </c>
    </row>
    <row r="35" spans="1:29" x14ac:dyDescent="0.25">
      <c r="A35" s="9" t="s">
        <v>37</v>
      </c>
      <c r="B35" s="5">
        <v>1</v>
      </c>
      <c r="C35" s="5">
        <v>1</v>
      </c>
      <c r="D35" s="5">
        <v>0</v>
      </c>
      <c r="E35" s="5">
        <v>0</v>
      </c>
      <c r="F35" s="5">
        <v>1</v>
      </c>
      <c r="G35" s="28" t="s">
        <v>143</v>
      </c>
      <c r="H35" s="28"/>
      <c r="I35" s="5" t="s">
        <v>126</v>
      </c>
      <c r="J35" s="28" t="s">
        <v>51</v>
      </c>
      <c r="K35" s="28"/>
      <c r="L35" s="28"/>
      <c r="M35" s="28"/>
      <c r="N35" s="28" t="s">
        <v>52</v>
      </c>
      <c r="O35" s="28"/>
      <c r="P35" s="28"/>
      <c r="Q35" s="28"/>
      <c r="R35" s="39"/>
      <c r="T35" s="4">
        <f t="shared" si="2"/>
        <v>51200</v>
      </c>
      <c r="U35" s="5">
        <f t="shared" si="3"/>
        <v>12</v>
      </c>
      <c r="V35" s="5">
        <f t="shared" si="4"/>
        <v>8</v>
      </c>
      <c r="W35" s="5">
        <f t="shared" si="5"/>
        <v>0</v>
      </c>
      <c r="X35" s="5">
        <f t="shared" si="1"/>
        <v>0</v>
      </c>
      <c r="Y35" s="5" t="str">
        <f t="shared" si="6"/>
        <v>C</v>
      </c>
      <c r="Z35" s="5">
        <f t="shared" si="7"/>
        <v>8</v>
      </c>
      <c r="AA35" s="5">
        <f t="shared" si="8"/>
        <v>0</v>
      </c>
      <c r="AB35" s="5">
        <f t="shared" si="9"/>
        <v>0</v>
      </c>
      <c r="AC35" s="4" t="str">
        <f t="shared" si="10"/>
        <v>C800</v>
      </c>
    </row>
    <row r="36" spans="1:29" x14ac:dyDescent="0.25">
      <c r="A36" s="9" t="s">
        <v>38</v>
      </c>
      <c r="B36" s="5">
        <v>1</v>
      </c>
      <c r="C36" s="5">
        <v>1</v>
      </c>
      <c r="D36" s="5">
        <v>0</v>
      </c>
      <c r="E36" s="5">
        <v>1</v>
      </c>
      <c r="F36" s="5">
        <v>0</v>
      </c>
      <c r="G36" s="28" t="s">
        <v>143</v>
      </c>
      <c r="H36" s="28"/>
      <c r="I36" s="5" t="s">
        <v>126</v>
      </c>
      <c r="J36" s="28" t="s">
        <v>51</v>
      </c>
      <c r="K36" s="28"/>
      <c r="L36" s="28"/>
      <c r="M36" s="28"/>
      <c r="N36" s="28" t="s">
        <v>52</v>
      </c>
      <c r="O36" s="28"/>
      <c r="P36" s="28"/>
      <c r="Q36" s="28"/>
      <c r="R36" s="39"/>
      <c r="T36" s="4">
        <f t="shared" si="2"/>
        <v>53248</v>
      </c>
      <c r="U36" s="5">
        <f t="shared" si="3"/>
        <v>13</v>
      </c>
      <c r="V36" s="5">
        <f t="shared" si="4"/>
        <v>0</v>
      </c>
      <c r="W36" s="5">
        <f t="shared" si="5"/>
        <v>0</v>
      </c>
      <c r="X36" s="5">
        <f t="shared" si="1"/>
        <v>0</v>
      </c>
      <c r="Y36" s="5" t="str">
        <f t="shared" si="6"/>
        <v>D</v>
      </c>
      <c r="Z36" s="5">
        <f t="shared" si="7"/>
        <v>0</v>
      </c>
      <c r="AA36" s="5">
        <f t="shared" si="8"/>
        <v>0</v>
      </c>
      <c r="AB36" s="5">
        <f t="shared" si="9"/>
        <v>0</v>
      </c>
      <c r="AC36" s="4" t="str">
        <f t="shared" si="10"/>
        <v>D000</v>
      </c>
    </row>
    <row r="37" spans="1:29" ht="15.75" thickBot="1" x14ac:dyDescent="0.3">
      <c r="A37" s="20" t="s">
        <v>39</v>
      </c>
      <c r="B37" s="21">
        <v>1</v>
      </c>
      <c r="C37" s="21">
        <v>1</v>
      </c>
      <c r="D37" s="21">
        <v>0</v>
      </c>
      <c r="E37" s="21">
        <v>1</v>
      </c>
      <c r="F37" s="21">
        <v>1</v>
      </c>
      <c r="G37" s="35" t="s">
        <v>143</v>
      </c>
      <c r="H37" s="35"/>
      <c r="I37" s="21" t="s">
        <v>126</v>
      </c>
      <c r="J37" s="35" t="s">
        <v>51</v>
      </c>
      <c r="K37" s="35"/>
      <c r="L37" s="35"/>
      <c r="M37" s="35"/>
      <c r="N37" s="35" t="s">
        <v>52</v>
      </c>
      <c r="O37" s="35"/>
      <c r="P37" s="35"/>
      <c r="Q37" s="35"/>
      <c r="R37" s="42"/>
      <c r="T37" s="4">
        <f t="shared" si="2"/>
        <v>55296</v>
      </c>
      <c r="U37" s="5">
        <f t="shared" si="3"/>
        <v>13</v>
      </c>
      <c r="V37" s="5">
        <f t="shared" si="4"/>
        <v>8</v>
      </c>
      <c r="W37" s="5">
        <f t="shared" si="5"/>
        <v>0</v>
      </c>
      <c r="X37" s="5">
        <f t="shared" si="1"/>
        <v>0</v>
      </c>
      <c r="Y37" s="5" t="str">
        <f t="shared" si="6"/>
        <v>D</v>
      </c>
      <c r="Z37" s="5">
        <f t="shared" si="7"/>
        <v>8</v>
      </c>
      <c r="AA37" s="5">
        <f t="shared" si="8"/>
        <v>0</v>
      </c>
      <c r="AB37" s="5">
        <f t="shared" si="9"/>
        <v>0</v>
      </c>
      <c r="AC37" s="4" t="str">
        <f t="shared" si="10"/>
        <v>D800</v>
      </c>
    </row>
    <row r="38" spans="1:29" x14ac:dyDescent="0.25">
      <c r="A38" s="7" t="s">
        <v>59</v>
      </c>
      <c r="B38" s="8">
        <v>1</v>
      </c>
      <c r="C38" s="8">
        <v>1</v>
      </c>
      <c r="D38" s="8">
        <v>1</v>
      </c>
      <c r="E38" s="8">
        <v>0</v>
      </c>
      <c r="F38" s="8">
        <v>0</v>
      </c>
      <c r="G38" s="8">
        <v>0</v>
      </c>
      <c r="H38" s="8" t="s">
        <v>126</v>
      </c>
      <c r="I38" s="8" t="s">
        <v>126</v>
      </c>
      <c r="J38" s="32" t="s">
        <v>51</v>
      </c>
      <c r="K38" s="32"/>
      <c r="L38" s="32"/>
      <c r="M38" s="32"/>
      <c r="N38" s="32" t="s">
        <v>52</v>
      </c>
      <c r="O38" s="32"/>
      <c r="P38" s="32"/>
      <c r="Q38" s="40"/>
      <c r="R38" s="54" t="s">
        <v>55</v>
      </c>
      <c r="T38" s="4">
        <f t="shared" si="2"/>
        <v>57344</v>
      </c>
      <c r="U38" s="5">
        <f t="shared" si="3"/>
        <v>14</v>
      </c>
      <c r="V38" s="5">
        <f t="shared" si="4"/>
        <v>0</v>
      </c>
      <c r="W38" s="5">
        <f t="shared" si="5"/>
        <v>0</v>
      </c>
      <c r="X38" s="5">
        <f t="shared" si="1"/>
        <v>0</v>
      </c>
      <c r="Y38" s="5" t="str">
        <f t="shared" si="6"/>
        <v>E</v>
      </c>
      <c r="Z38" s="5">
        <f t="shared" si="7"/>
        <v>0</v>
      </c>
      <c r="AA38" s="5">
        <f t="shared" si="8"/>
        <v>0</v>
      </c>
      <c r="AB38" s="5">
        <f t="shared" si="9"/>
        <v>0</v>
      </c>
      <c r="AC38" s="4" t="str">
        <f t="shared" si="10"/>
        <v>E000</v>
      </c>
    </row>
    <row r="39" spans="1:29" x14ac:dyDescent="0.25">
      <c r="A39" s="9" t="s">
        <v>60</v>
      </c>
      <c r="B39" s="5">
        <v>1</v>
      </c>
      <c r="C39" s="5">
        <v>1</v>
      </c>
      <c r="D39" s="5">
        <v>1</v>
      </c>
      <c r="E39" s="5">
        <v>0</v>
      </c>
      <c r="F39" s="5">
        <v>0</v>
      </c>
      <c r="G39" s="5">
        <v>1</v>
      </c>
      <c r="H39" s="5" t="s">
        <v>126</v>
      </c>
      <c r="I39" s="5" t="s">
        <v>126</v>
      </c>
      <c r="J39" s="28" t="s">
        <v>51</v>
      </c>
      <c r="K39" s="28"/>
      <c r="L39" s="28"/>
      <c r="M39" s="28"/>
      <c r="N39" s="28" t="s">
        <v>52</v>
      </c>
      <c r="O39" s="28"/>
      <c r="P39" s="28"/>
      <c r="Q39" s="39"/>
      <c r="R39" s="49"/>
      <c r="T39" s="4">
        <f t="shared" ref="T39:T40" si="11">U39*$E$19+V39*$I$19+W39*$M$19+X39</f>
        <v>58368</v>
      </c>
      <c r="U39" s="5">
        <f t="shared" ref="U39:U40" si="12">IF(OR(E39=0,E39=1),E39,0)+IF(OR(D39=0,D39=1),D39*2,0)+IF(OR(C39=0,C39=1),C39*4,0)+IF(OR(B39=0,B39=1),B39*8,0)</f>
        <v>14</v>
      </c>
      <c r="V39" s="5">
        <f t="shared" ref="V39:V40" si="13">IF(OR(I39=0,I39=1),I39,0)+IF(OR(H39=0,H39=1),H39*2,0)+IF(OR(G39=0,G39=1),G39*4,0)+IF(OR(F39=0,F39=1),F39*8,0)</f>
        <v>4</v>
      </c>
      <c r="W39" s="5">
        <f t="shared" ref="W39:W40" si="14">IF(OR(M39=0,M39=1),M39,0)+IF(OR(L39=0,L39=1),L39*2,0)+IF(OR(K39=0,K39=1),K39*4,0)+IF(OR(J39=0,J39=1),J39*8,0)</f>
        <v>0</v>
      </c>
      <c r="X39" s="5">
        <f t="shared" ref="X39:X40" si="15">IF(OR(Q39=0,Q39=1),Q39,0)+IF(OR(P39=0,P39=1),P39*2,0)+IF(OR(O39=0,O39=1),O39*4,0)+IF(OR(N39=0,N39=1),N39*8,0)</f>
        <v>0</v>
      </c>
      <c r="Y39" s="5" t="str">
        <f t="shared" ref="Y39:Y40" si="16">IF(U39&lt;10,U39,MID("ABCDEF",U39-9,1))</f>
        <v>E</v>
      </c>
      <c r="Z39" s="5">
        <f t="shared" ref="Z39:Z40" si="17">IF(V39&lt;10,V39,MID("ABCDEF",V39-9,1))</f>
        <v>4</v>
      </c>
      <c r="AA39" s="5">
        <f t="shared" ref="AA39:AA40" si="18">IF(W39&lt;10,W39,MID("ABCDEF",W39-9,1))</f>
        <v>0</v>
      </c>
      <c r="AB39" s="5">
        <f t="shared" ref="AB39:AB40" si="19">IF(X39&lt;10,X39,MID("ABCDEF",X39-9,1))</f>
        <v>0</v>
      </c>
      <c r="AC39" s="4" t="str">
        <f t="shared" ref="AC39:AC40" si="20">Y39 &amp; Z39 &amp; AA39 &amp; AB39</f>
        <v>E400</v>
      </c>
    </row>
    <row r="40" spans="1:29" ht="15.75" thickBot="1" x14ac:dyDescent="0.3">
      <c r="A40" s="10" t="s">
        <v>151</v>
      </c>
      <c r="B40" s="11">
        <v>1</v>
      </c>
      <c r="C40" s="11">
        <v>1</v>
      </c>
      <c r="D40" s="11">
        <v>1</v>
      </c>
      <c r="E40" s="11">
        <v>0</v>
      </c>
      <c r="F40" s="11">
        <v>1</v>
      </c>
      <c r="G40" s="11">
        <v>0</v>
      </c>
      <c r="H40" s="11" t="s">
        <v>126</v>
      </c>
      <c r="I40" s="11" t="s">
        <v>126</v>
      </c>
      <c r="J40" s="29" t="s">
        <v>51</v>
      </c>
      <c r="K40" s="29"/>
      <c r="L40" s="29"/>
      <c r="M40" s="29"/>
      <c r="N40" s="29" t="s">
        <v>52</v>
      </c>
      <c r="O40" s="29"/>
      <c r="P40" s="29"/>
      <c r="Q40" s="42"/>
      <c r="R40" s="55"/>
      <c r="T40" s="4">
        <f t="shared" si="11"/>
        <v>59392</v>
      </c>
      <c r="U40" s="5">
        <f t="shared" si="12"/>
        <v>14</v>
      </c>
      <c r="V40" s="5">
        <f t="shared" si="13"/>
        <v>8</v>
      </c>
      <c r="W40" s="5">
        <f t="shared" si="14"/>
        <v>0</v>
      </c>
      <c r="X40" s="5">
        <f t="shared" si="15"/>
        <v>0</v>
      </c>
      <c r="Y40" s="5" t="str">
        <f t="shared" si="16"/>
        <v>E</v>
      </c>
      <c r="Z40" s="5">
        <f t="shared" si="17"/>
        <v>8</v>
      </c>
      <c r="AA40" s="5">
        <f t="shared" si="18"/>
        <v>0</v>
      </c>
      <c r="AB40" s="5">
        <f t="shared" si="19"/>
        <v>0</v>
      </c>
      <c r="AC40" s="4" t="str">
        <f t="shared" si="20"/>
        <v>E800</v>
      </c>
    </row>
    <row r="41" spans="1:29" x14ac:dyDescent="0.25">
      <c r="A41" s="22" t="s">
        <v>10</v>
      </c>
      <c r="B41" s="23">
        <v>1</v>
      </c>
      <c r="C41" s="23">
        <v>1</v>
      </c>
      <c r="D41" s="23">
        <v>1</v>
      </c>
      <c r="E41" s="23">
        <v>1</v>
      </c>
      <c r="F41" s="23">
        <v>1</v>
      </c>
      <c r="G41" s="23">
        <v>1</v>
      </c>
      <c r="H41" s="23">
        <v>0</v>
      </c>
      <c r="I41" s="23">
        <v>0</v>
      </c>
      <c r="J41" s="23">
        <v>0</v>
      </c>
      <c r="K41" s="23">
        <v>0</v>
      </c>
      <c r="L41" s="41" t="s">
        <v>143</v>
      </c>
      <c r="M41" s="41"/>
      <c r="N41" s="41" t="s">
        <v>51</v>
      </c>
      <c r="O41" s="41"/>
      <c r="P41" s="41"/>
      <c r="Q41" s="41"/>
      <c r="R41" s="40" t="s">
        <v>56</v>
      </c>
      <c r="T41" s="4">
        <f t="shared" si="2"/>
        <v>64512</v>
      </c>
      <c r="U41" s="5">
        <f t="shared" si="3"/>
        <v>15</v>
      </c>
      <c r="V41" s="5">
        <f t="shared" si="4"/>
        <v>12</v>
      </c>
      <c r="W41" s="5">
        <f t="shared" si="5"/>
        <v>0</v>
      </c>
      <c r="X41" s="5">
        <f t="shared" si="1"/>
        <v>0</v>
      </c>
      <c r="Y41" s="5" t="str">
        <f t="shared" si="6"/>
        <v>F</v>
      </c>
      <c r="Z41" s="5" t="str">
        <f t="shared" si="7"/>
        <v>C</v>
      </c>
      <c r="AA41" s="5">
        <f t="shared" si="8"/>
        <v>0</v>
      </c>
      <c r="AB41" s="5">
        <f t="shared" si="9"/>
        <v>0</v>
      </c>
      <c r="AC41" s="4" t="str">
        <f t="shared" si="10"/>
        <v>FC00</v>
      </c>
    </row>
    <row r="42" spans="1:29" x14ac:dyDescent="0.25">
      <c r="A42" s="9" t="s">
        <v>12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0</v>
      </c>
      <c r="I42" s="5">
        <v>0</v>
      </c>
      <c r="J42" s="5">
        <v>0</v>
      </c>
      <c r="K42" s="5">
        <v>1</v>
      </c>
      <c r="L42" s="28" t="s">
        <v>143</v>
      </c>
      <c r="M42" s="28"/>
      <c r="N42" s="28" t="s">
        <v>51</v>
      </c>
      <c r="O42" s="28"/>
      <c r="P42" s="28"/>
      <c r="Q42" s="28"/>
      <c r="R42" s="39"/>
      <c r="T42" s="4">
        <f t="shared" si="2"/>
        <v>64576</v>
      </c>
      <c r="U42" s="5">
        <f t="shared" si="3"/>
        <v>15</v>
      </c>
      <c r="V42" s="5">
        <f t="shared" si="4"/>
        <v>12</v>
      </c>
      <c r="W42" s="5">
        <f t="shared" si="5"/>
        <v>4</v>
      </c>
      <c r="X42" s="5">
        <f t="shared" si="1"/>
        <v>0</v>
      </c>
      <c r="Y42" s="5" t="str">
        <f t="shared" si="6"/>
        <v>F</v>
      </c>
      <c r="Z42" s="5" t="str">
        <f t="shared" si="7"/>
        <v>C</v>
      </c>
      <c r="AA42" s="5">
        <f t="shared" si="8"/>
        <v>4</v>
      </c>
      <c r="AB42" s="5">
        <f t="shared" si="9"/>
        <v>0</v>
      </c>
      <c r="AC42" s="4" t="str">
        <f t="shared" si="10"/>
        <v>FC40</v>
      </c>
    </row>
    <row r="43" spans="1:29" x14ac:dyDescent="0.25">
      <c r="A43" s="9" t="s">
        <v>16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0</v>
      </c>
      <c r="I43" s="5">
        <v>0</v>
      </c>
      <c r="J43" s="5">
        <v>1</v>
      </c>
      <c r="K43" s="5">
        <v>0</v>
      </c>
      <c r="L43" s="28" t="s">
        <v>143</v>
      </c>
      <c r="M43" s="28"/>
      <c r="N43" s="28" t="s">
        <v>51</v>
      </c>
      <c r="O43" s="28"/>
      <c r="P43" s="28"/>
      <c r="Q43" s="28"/>
      <c r="R43" s="39"/>
      <c r="T43" s="4">
        <f t="shared" si="2"/>
        <v>64640</v>
      </c>
      <c r="U43" s="5">
        <f t="shared" si="3"/>
        <v>15</v>
      </c>
      <c r="V43" s="5">
        <f t="shared" si="4"/>
        <v>12</v>
      </c>
      <c r="W43" s="5">
        <f t="shared" si="5"/>
        <v>8</v>
      </c>
      <c r="X43" s="5">
        <f t="shared" si="1"/>
        <v>0</v>
      </c>
      <c r="Y43" s="5" t="str">
        <f t="shared" si="6"/>
        <v>F</v>
      </c>
      <c r="Z43" s="5" t="str">
        <f t="shared" si="7"/>
        <v>C</v>
      </c>
      <c r="AA43" s="5">
        <f t="shared" si="8"/>
        <v>8</v>
      </c>
      <c r="AB43" s="5">
        <f t="shared" si="9"/>
        <v>0</v>
      </c>
      <c r="AC43" s="4" t="str">
        <f t="shared" si="10"/>
        <v>FC80</v>
      </c>
    </row>
    <row r="44" spans="1:29" x14ac:dyDescent="0.25">
      <c r="A44" s="9" t="s">
        <v>17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0</v>
      </c>
      <c r="I44" s="5">
        <v>0</v>
      </c>
      <c r="J44" s="5">
        <v>1</v>
      </c>
      <c r="K44" s="5">
        <v>1</v>
      </c>
      <c r="L44" s="28" t="s">
        <v>143</v>
      </c>
      <c r="M44" s="28"/>
      <c r="N44" s="28" t="s">
        <v>51</v>
      </c>
      <c r="O44" s="28"/>
      <c r="P44" s="28"/>
      <c r="Q44" s="28"/>
      <c r="R44" s="39"/>
      <c r="T44" s="4">
        <f t="shared" si="2"/>
        <v>64704</v>
      </c>
      <c r="U44" s="5">
        <f t="shared" si="3"/>
        <v>15</v>
      </c>
      <c r="V44" s="5">
        <f t="shared" si="4"/>
        <v>12</v>
      </c>
      <c r="W44" s="5">
        <f t="shared" si="5"/>
        <v>12</v>
      </c>
      <c r="X44" s="5">
        <f t="shared" si="1"/>
        <v>0</v>
      </c>
      <c r="Y44" s="5" t="str">
        <f t="shared" si="6"/>
        <v>F</v>
      </c>
      <c r="Z44" s="5" t="str">
        <f t="shared" si="7"/>
        <v>C</v>
      </c>
      <c r="AA44" s="5" t="str">
        <f t="shared" si="8"/>
        <v>C</v>
      </c>
      <c r="AB44" s="5">
        <f t="shared" si="9"/>
        <v>0</v>
      </c>
      <c r="AC44" s="4" t="str">
        <f t="shared" si="10"/>
        <v>FCC0</v>
      </c>
    </row>
    <row r="45" spans="1:29" ht="15.75" thickBot="1" x14ac:dyDescent="0.3">
      <c r="A45" s="20" t="s">
        <v>34</v>
      </c>
      <c r="B45" s="21">
        <v>1</v>
      </c>
      <c r="C45" s="21">
        <v>1</v>
      </c>
      <c r="D45" s="21">
        <v>1</v>
      </c>
      <c r="E45" s="21">
        <v>1</v>
      </c>
      <c r="F45" s="21">
        <v>1</v>
      </c>
      <c r="G45" s="21">
        <v>1</v>
      </c>
      <c r="H45" s="21">
        <v>0</v>
      </c>
      <c r="I45" s="21">
        <v>1</v>
      </c>
      <c r="J45" s="21">
        <v>0</v>
      </c>
      <c r="K45" s="21">
        <v>0</v>
      </c>
      <c r="L45" s="35" t="s">
        <v>143</v>
      </c>
      <c r="M45" s="35"/>
      <c r="N45" s="35" t="s">
        <v>51</v>
      </c>
      <c r="O45" s="35"/>
      <c r="P45" s="35"/>
      <c r="Q45" s="35"/>
      <c r="R45" s="42"/>
      <c r="T45" s="4">
        <f t="shared" si="2"/>
        <v>64768</v>
      </c>
      <c r="U45" s="5">
        <f t="shared" si="3"/>
        <v>15</v>
      </c>
      <c r="V45" s="5">
        <f t="shared" si="4"/>
        <v>13</v>
      </c>
      <c r="W45" s="5">
        <f t="shared" si="5"/>
        <v>0</v>
      </c>
      <c r="X45" s="5">
        <f t="shared" si="1"/>
        <v>0</v>
      </c>
      <c r="Y45" s="5" t="str">
        <f t="shared" si="6"/>
        <v>F</v>
      </c>
      <c r="Z45" s="5" t="str">
        <f t="shared" si="7"/>
        <v>D</v>
      </c>
      <c r="AA45" s="5">
        <f t="shared" si="8"/>
        <v>0</v>
      </c>
      <c r="AB45" s="5">
        <f t="shared" si="9"/>
        <v>0</v>
      </c>
      <c r="AC45" s="4" t="str">
        <f t="shared" si="10"/>
        <v>FD00</v>
      </c>
    </row>
    <row r="46" spans="1:29" x14ac:dyDescent="0.25">
      <c r="A46" s="7" t="s">
        <v>28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1</v>
      </c>
      <c r="H46" s="8">
        <v>0</v>
      </c>
      <c r="I46" s="8">
        <v>1</v>
      </c>
      <c r="J46" s="8">
        <v>0</v>
      </c>
      <c r="K46" s="8">
        <v>1</v>
      </c>
      <c r="L46" s="15">
        <v>0</v>
      </c>
      <c r="M46" s="27" t="s">
        <v>126</v>
      </c>
      <c r="N46" s="32" t="s">
        <v>51</v>
      </c>
      <c r="O46" s="32"/>
      <c r="P46" s="32"/>
      <c r="Q46" s="40"/>
      <c r="R46" s="48" t="s">
        <v>57</v>
      </c>
      <c r="T46" s="4">
        <f t="shared" si="2"/>
        <v>64832</v>
      </c>
      <c r="U46" s="5">
        <f t="shared" si="3"/>
        <v>15</v>
      </c>
      <c r="V46" s="5">
        <f t="shared" si="4"/>
        <v>13</v>
      </c>
      <c r="W46" s="5">
        <f t="shared" si="5"/>
        <v>4</v>
      </c>
      <c r="X46" s="5">
        <f t="shared" si="1"/>
        <v>0</v>
      </c>
      <c r="Y46" s="5" t="str">
        <f t="shared" si="6"/>
        <v>F</v>
      </c>
      <c r="Z46" s="5" t="str">
        <f t="shared" si="7"/>
        <v>D</v>
      </c>
      <c r="AA46" s="5">
        <f t="shared" si="8"/>
        <v>4</v>
      </c>
      <c r="AB46" s="5">
        <f t="shared" si="9"/>
        <v>0</v>
      </c>
      <c r="AC46" s="4" t="str">
        <f t="shared" si="10"/>
        <v>FD40</v>
      </c>
    </row>
    <row r="47" spans="1:29" x14ac:dyDescent="0.25">
      <c r="A47" s="9" t="s">
        <v>29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0</v>
      </c>
      <c r="I47" s="5">
        <v>1</v>
      </c>
      <c r="J47" s="5">
        <v>0</v>
      </c>
      <c r="K47" s="5">
        <v>1</v>
      </c>
      <c r="L47" s="17">
        <v>1</v>
      </c>
      <c r="M47" s="18" t="s">
        <v>126</v>
      </c>
      <c r="N47" s="28" t="s">
        <v>51</v>
      </c>
      <c r="O47" s="28"/>
      <c r="P47" s="28"/>
      <c r="Q47" s="39"/>
      <c r="R47" s="49"/>
      <c r="T47" s="4">
        <f t="shared" si="2"/>
        <v>64864</v>
      </c>
      <c r="U47" s="5">
        <f t="shared" si="3"/>
        <v>15</v>
      </c>
      <c r="V47" s="5">
        <f t="shared" si="4"/>
        <v>13</v>
      </c>
      <c r="W47" s="5">
        <f t="shared" si="5"/>
        <v>6</v>
      </c>
      <c r="X47" s="5">
        <f t="shared" si="1"/>
        <v>0</v>
      </c>
      <c r="Y47" s="5" t="str">
        <f t="shared" si="6"/>
        <v>F</v>
      </c>
      <c r="Z47" s="5" t="str">
        <f t="shared" si="7"/>
        <v>D</v>
      </c>
      <c r="AA47" s="5">
        <f t="shared" si="8"/>
        <v>6</v>
      </c>
      <c r="AB47" s="5">
        <f t="shared" si="9"/>
        <v>0</v>
      </c>
      <c r="AC47" s="4" t="str">
        <f t="shared" si="10"/>
        <v>FD60</v>
      </c>
    </row>
    <row r="48" spans="1:29" x14ac:dyDescent="0.25">
      <c r="A48" s="9" t="s">
        <v>19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0</v>
      </c>
      <c r="I48" s="5">
        <v>1</v>
      </c>
      <c r="J48" s="5">
        <v>1</v>
      </c>
      <c r="K48" s="5">
        <v>0</v>
      </c>
      <c r="L48" s="17">
        <v>0</v>
      </c>
      <c r="M48" s="18" t="s">
        <v>126</v>
      </c>
      <c r="N48" s="28" t="s">
        <v>51</v>
      </c>
      <c r="O48" s="28"/>
      <c r="P48" s="28"/>
      <c r="Q48" s="39"/>
      <c r="R48" s="49"/>
      <c r="T48" s="4">
        <f t="shared" si="2"/>
        <v>64896</v>
      </c>
      <c r="U48" s="5">
        <f t="shared" si="3"/>
        <v>15</v>
      </c>
      <c r="V48" s="5">
        <f t="shared" si="4"/>
        <v>13</v>
      </c>
      <c r="W48" s="5">
        <f t="shared" si="5"/>
        <v>8</v>
      </c>
      <c r="X48" s="5">
        <f t="shared" si="1"/>
        <v>0</v>
      </c>
      <c r="Y48" s="5" t="str">
        <f t="shared" si="6"/>
        <v>F</v>
      </c>
      <c r="Z48" s="5" t="str">
        <f t="shared" si="7"/>
        <v>D</v>
      </c>
      <c r="AA48" s="5">
        <f t="shared" si="8"/>
        <v>8</v>
      </c>
      <c r="AB48" s="5">
        <f t="shared" si="9"/>
        <v>0</v>
      </c>
      <c r="AC48" s="4" t="str">
        <f t="shared" si="10"/>
        <v>FD80</v>
      </c>
    </row>
    <row r="49" spans="1:29" x14ac:dyDescent="0.25">
      <c r="A49" s="9" t="s">
        <v>20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0</v>
      </c>
      <c r="I49" s="5">
        <v>1</v>
      </c>
      <c r="J49" s="5">
        <v>1</v>
      </c>
      <c r="K49" s="5">
        <v>0</v>
      </c>
      <c r="L49" s="17">
        <v>1</v>
      </c>
      <c r="M49" s="18" t="s">
        <v>126</v>
      </c>
      <c r="N49" s="28" t="s">
        <v>51</v>
      </c>
      <c r="O49" s="28"/>
      <c r="P49" s="28"/>
      <c r="Q49" s="39"/>
      <c r="R49" s="49"/>
      <c r="T49" s="4">
        <f t="shared" si="2"/>
        <v>64928</v>
      </c>
      <c r="U49" s="5">
        <f t="shared" si="3"/>
        <v>15</v>
      </c>
      <c r="V49" s="5">
        <f t="shared" si="4"/>
        <v>13</v>
      </c>
      <c r="W49" s="5">
        <f t="shared" si="5"/>
        <v>10</v>
      </c>
      <c r="X49" s="5">
        <f t="shared" si="1"/>
        <v>0</v>
      </c>
      <c r="Y49" s="5" t="str">
        <f t="shared" si="6"/>
        <v>F</v>
      </c>
      <c r="Z49" s="5" t="str">
        <f t="shared" si="7"/>
        <v>D</v>
      </c>
      <c r="AA49" s="5" t="str">
        <f t="shared" si="8"/>
        <v>A</v>
      </c>
      <c r="AB49" s="5">
        <f t="shared" si="9"/>
        <v>0</v>
      </c>
      <c r="AC49" s="4" t="str">
        <f t="shared" si="10"/>
        <v>FDA0</v>
      </c>
    </row>
    <row r="50" spans="1:29" x14ac:dyDescent="0.25">
      <c r="A50" s="9" t="s">
        <v>21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0</v>
      </c>
      <c r="I50" s="5">
        <v>1</v>
      </c>
      <c r="J50" s="5">
        <v>1</v>
      </c>
      <c r="K50" s="5">
        <v>1</v>
      </c>
      <c r="L50" s="17">
        <v>0</v>
      </c>
      <c r="M50" s="18" t="s">
        <v>126</v>
      </c>
      <c r="N50" s="28" t="s">
        <v>51</v>
      </c>
      <c r="O50" s="28"/>
      <c r="P50" s="28"/>
      <c r="Q50" s="39"/>
      <c r="R50" s="49"/>
      <c r="T50" s="4">
        <f t="shared" si="2"/>
        <v>64960</v>
      </c>
      <c r="U50" s="5">
        <f t="shared" si="3"/>
        <v>15</v>
      </c>
      <c r="V50" s="5">
        <f t="shared" si="4"/>
        <v>13</v>
      </c>
      <c r="W50" s="5">
        <f t="shared" si="5"/>
        <v>12</v>
      </c>
      <c r="X50" s="5">
        <f t="shared" si="1"/>
        <v>0</v>
      </c>
      <c r="Y50" s="5" t="str">
        <f t="shared" si="6"/>
        <v>F</v>
      </c>
      <c r="Z50" s="5" t="str">
        <f t="shared" si="7"/>
        <v>D</v>
      </c>
      <c r="AA50" s="5" t="str">
        <f t="shared" si="8"/>
        <v>C</v>
      </c>
      <c r="AB50" s="5">
        <f t="shared" si="9"/>
        <v>0</v>
      </c>
      <c r="AC50" s="4" t="str">
        <f t="shared" si="10"/>
        <v>FDC0</v>
      </c>
    </row>
    <row r="51" spans="1:29" x14ac:dyDescent="0.25">
      <c r="A51" s="9" t="s">
        <v>22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0</v>
      </c>
      <c r="I51" s="5">
        <v>1</v>
      </c>
      <c r="J51" s="5">
        <v>1</v>
      </c>
      <c r="K51" s="5">
        <v>1</v>
      </c>
      <c r="L51" s="17">
        <v>1</v>
      </c>
      <c r="M51" s="18" t="s">
        <v>126</v>
      </c>
      <c r="N51" s="28" t="s">
        <v>51</v>
      </c>
      <c r="O51" s="28"/>
      <c r="P51" s="28"/>
      <c r="Q51" s="39"/>
      <c r="R51" s="49"/>
      <c r="T51" s="4">
        <f t="shared" si="2"/>
        <v>64992</v>
      </c>
      <c r="U51" s="5">
        <f t="shared" si="3"/>
        <v>15</v>
      </c>
      <c r="V51" s="5">
        <f t="shared" si="4"/>
        <v>13</v>
      </c>
      <c r="W51" s="5">
        <f t="shared" si="5"/>
        <v>14</v>
      </c>
      <c r="X51" s="5">
        <f t="shared" si="1"/>
        <v>0</v>
      </c>
      <c r="Y51" s="5" t="str">
        <f t="shared" si="6"/>
        <v>F</v>
      </c>
      <c r="Z51" s="5" t="str">
        <f t="shared" si="7"/>
        <v>D</v>
      </c>
      <c r="AA51" s="5" t="str">
        <f t="shared" si="8"/>
        <v>E</v>
      </c>
      <c r="AB51" s="5">
        <f t="shared" si="9"/>
        <v>0</v>
      </c>
      <c r="AC51" s="4" t="str">
        <f t="shared" si="10"/>
        <v>FDE0</v>
      </c>
    </row>
    <row r="52" spans="1:29" x14ac:dyDescent="0.25">
      <c r="A52" s="9" t="s">
        <v>139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17">
        <v>0</v>
      </c>
      <c r="M52" s="18" t="s">
        <v>126</v>
      </c>
      <c r="N52" s="28" t="s">
        <v>51</v>
      </c>
      <c r="O52" s="28"/>
      <c r="P52" s="28"/>
      <c r="Q52" s="39"/>
      <c r="R52" s="49"/>
      <c r="T52" s="4">
        <f t="shared" si="2"/>
        <v>65024</v>
      </c>
      <c r="U52" s="5">
        <f t="shared" si="3"/>
        <v>15</v>
      </c>
      <c r="V52" s="5">
        <f t="shared" si="4"/>
        <v>14</v>
      </c>
      <c r="W52" s="5">
        <f t="shared" si="5"/>
        <v>0</v>
      </c>
      <c r="X52" s="5">
        <f t="shared" si="1"/>
        <v>0</v>
      </c>
      <c r="Y52" s="5" t="str">
        <f t="shared" si="6"/>
        <v>F</v>
      </c>
      <c r="Z52" s="5" t="str">
        <f t="shared" si="7"/>
        <v>E</v>
      </c>
      <c r="AA52" s="5">
        <f t="shared" si="8"/>
        <v>0</v>
      </c>
      <c r="AB52" s="5">
        <f t="shared" si="9"/>
        <v>0</v>
      </c>
      <c r="AC52" s="4" t="str">
        <f t="shared" si="10"/>
        <v>FE00</v>
      </c>
    </row>
    <row r="53" spans="1:29" x14ac:dyDescent="0.25">
      <c r="A53" s="9" t="s">
        <v>140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17">
        <v>1</v>
      </c>
      <c r="M53" s="18" t="s">
        <v>126</v>
      </c>
      <c r="N53" s="28" t="s">
        <v>51</v>
      </c>
      <c r="O53" s="28"/>
      <c r="P53" s="28"/>
      <c r="Q53" s="39"/>
      <c r="R53" s="49"/>
      <c r="T53" s="4">
        <f t="shared" si="2"/>
        <v>65056</v>
      </c>
      <c r="U53" s="5">
        <f t="shared" si="3"/>
        <v>15</v>
      </c>
      <c r="V53" s="5">
        <f t="shared" si="4"/>
        <v>14</v>
      </c>
      <c r="W53" s="5">
        <f t="shared" si="5"/>
        <v>2</v>
      </c>
      <c r="X53" s="5">
        <f t="shared" si="1"/>
        <v>0</v>
      </c>
      <c r="Y53" s="5" t="str">
        <f t="shared" si="6"/>
        <v>F</v>
      </c>
      <c r="Z53" s="5" t="str">
        <f t="shared" si="7"/>
        <v>E</v>
      </c>
      <c r="AA53" s="5">
        <f t="shared" si="8"/>
        <v>2</v>
      </c>
      <c r="AB53" s="5">
        <f t="shared" si="9"/>
        <v>0</v>
      </c>
      <c r="AC53" s="4" t="str">
        <f t="shared" si="10"/>
        <v>FE20</v>
      </c>
    </row>
    <row r="54" spans="1:29" x14ac:dyDescent="0.25">
      <c r="A54" s="9" t="s">
        <v>23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0</v>
      </c>
      <c r="J54" s="5">
        <v>0</v>
      </c>
      <c r="K54" s="5">
        <v>1</v>
      </c>
      <c r="L54" s="17">
        <v>0</v>
      </c>
      <c r="M54" s="18" t="s">
        <v>126</v>
      </c>
      <c r="N54" s="28" t="s">
        <v>51</v>
      </c>
      <c r="O54" s="28"/>
      <c r="P54" s="28"/>
      <c r="Q54" s="39"/>
      <c r="R54" s="49"/>
      <c r="T54" s="4">
        <f t="shared" si="2"/>
        <v>65088</v>
      </c>
      <c r="U54" s="5">
        <f t="shared" si="3"/>
        <v>15</v>
      </c>
      <c r="V54" s="5">
        <f t="shared" si="4"/>
        <v>14</v>
      </c>
      <c r="W54" s="5">
        <f t="shared" si="5"/>
        <v>4</v>
      </c>
      <c r="X54" s="5">
        <f t="shared" si="1"/>
        <v>0</v>
      </c>
      <c r="Y54" s="5" t="str">
        <f t="shared" si="6"/>
        <v>F</v>
      </c>
      <c r="Z54" s="5" t="str">
        <f t="shared" si="7"/>
        <v>E</v>
      </c>
      <c r="AA54" s="5">
        <f t="shared" si="8"/>
        <v>4</v>
      </c>
      <c r="AB54" s="5">
        <f t="shared" si="9"/>
        <v>0</v>
      </c>
      <c r="AC54" s="4" t="str">
        <f t="shared" si="10"/>
        <v>FE40</v>
      </c>
    </row>
    <row r="55" spans="1:29" x14ac:dyDescent="0.25">
      <c r="A55" s="9" t="s">
        <v>24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0</v>
      </c>
      <c r="J55" s="5">
        <v>0</v>
      </c>
      <c r="K55" s="5">
        <v>1</v>
      </c>
      <c r="L55" s="17">
        <v>1</v>
      </c>
      <c r="M55" s="18" t="s">
        <v>126</v>
      </c>
      <c r="N55" s="28" t="s">
        <v>51</v>
      </c>
      <c r="O55" s="28"/>
      <c r="P55" s="28"/>
      <c r="Q55" s="39"/>
      <c r="R55" s="49"/>
      <c r="T55" s="4">
        <f t="shared" si="2"/>
        <v>65120</v>
      </c>
      <c r="U55" s="5">
        <f t="shared" si="3"/>
        <v>15</v>
      </c>
      <c r="V55" s="5">
        <f t="shared" si="4"/>
        <v>14</v>
      </c>
      <c r="W55" s="5">
        <f t="shared" si="5"/>
        <v>6</v>
      </c>
      <c r="X55" s="5">
        <f t="shared" si="1"/>
        <v>0</v>
      </c>
      <c r="Y55" s="5" t="str">
        <f t="shared" si="6"/>
        <v>F</v>
      </c>
      <c r="Z55" s="5" t="str">
        <f t="shared" si="7"/>
        <v>E</v>
      </c>
      <c r="AA55" s="5">
        <f t="shared" si="8"/>
        <v>6</v>
      </c>
      <c r="AB55" s="5">
        <f t="shared" si="9"/>
        <v>0</v>
      </c>
      <c r="AC55" s="4" t="str">
        <f t="shared" si="10"/>
        <v>FE60</v>
      </c>
    </row>
    <row r="56" spans="1:29" x14ac:dyDescent="0.25">
      <c r="A56" s="9" t="s">
        <v>25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0</v>
      </c>
      <c r="J56" s="5">
        <v>1</v>
      </c>
      <c r="K56" s="5">
        <v>0</v>
      </c>
      <c r="L56" s="17">
        <v>0</v>
      </c>
      <c r="M56" s="18" t="s">
        <v>126</v>
      </c>
      <c r="N56" s="28" t="s">
        <v>51</v>
      </c>
      <c r="O56" s="28"/>
      <c r="P56" s="28"/>
      <c r="Q56" s="39"/>
      <c r="R56" s="49"/>
      <c r="T56" s="4">
        <f t="shared" si="2"/>
        <v>65152</v>
      </c>
      <c r="U56" s="5">
        <f t="shared" si="3"/>
        <v>15</v>
      </c>
      <c r="V56" s="5">
        <f t="shared" si="4"/>
        <v>14</v>
      </c>
      <c r="W56" s="5">
        <f t="shared" si="5"/>
        <v>8</v>
      </c>
      <c r="X56" s="5">
        <f t="shared" si="1"/>
        <v>0</v>
      </c>
      <c r="Y56" s="5" t="str">
        <f t="shared" si="6"/>
        <v>F</v>
      </c>
      <c r="Z56" s="5" t="str">
        <f t="shared" si="7"/>
        <v>E</v>
      </c>
      <c r="AA56" s="5">
        <f t="shared" si="8"/>
        <v>8</v>
      </c>
      <c r="AB56" s="5">
        <f t="shared" si="9"/>
        <v>0</v>
      </c>
      <c r="AC56" s="4" t="str">
        <f t="shared" si="10"/>
        <v>FE80</v>
      </c>
    </row>
    <row r="57" spans="1:29" x14ac:dyDescent="0.25">
      <c r="A57" s="9" t="s">
        <v>26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0</v>
      </c>
      <c r="J57" s="5">
        <v>1</v>
      </c>
      <c r="K57" s="5">
        <v>0</v>
      </c>
      <c r="L57" s="17">
        <v>1</v>
      </c>
      <c r="M57" s="18" t="s">
        <v>126</v>
      </c>
      <c r="N57" s="28" t="s">
        <v>51</v>
      </c>
      <c r="O57" s="28"/>
      <c r="P57" s="28"/>
      <c r="Q57" s="39"/>
      <c r="R57" s="49"/>
      <c r="T57" s="4">
        <f t="shared" si="2"/>
        <v>65184</v>
      </c>
      <c r="U57" s="5">
        <f t="shared" si="3"/>
        <v>15</v>
      </c>
      <c r="V57" s="5">
        <f t="shared" si="4"/>
        <v>14</v>
      </c>
      <c r="W57" s="5">
        <f t="shared" si="5"/>
        <v>10</v>
      </c>
      <c r="X57" s="5">
        <f t="shared" si="1"/>
        <v>0</v>
      </c>
      <c r="Y57" s="5" t="str">
        <f t="shared" si="6"/>
        <v>F</v>
      </c>
      <c r="Z57" s="5" t="str">
        <f t="shared" si="7"/>
        <v>E</v>
      </c>
      <c r="AA57" s="5" t="str">
        <f t="shared" si="8"/>
        <v>A</v>
      </c>
      <c r="AB57" s="5">
        <f t="shared" si="9"/>
        <v>0</v>
      </c>
      <c r="AC57" s="4" t="str">
        <f t="shared" si="10"/>
        <v>FEA0</v>
      </c>
    </row>
    <row r="58" spans="1:29" x14ac:dyDescent="0.25">
      <c r="A58" s="9" t="s">
        <v>129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0</v>
      </c>
      <c r="J58" s="5">
        <v>1</v>
      </c>
      <c r="K58" s="5">
        <v>1</v>
      </c>
      <c r="L58" s="17">
        <v>0</v>
      </c>
      <c r="M58" s="18" t="s">
        <v>126</v>
      </c>
      <c r="N58" s="28" t="s">
        <v>51</v>
      </c>
      <c r="O58" s="28"/>
      <c r="P58" s="28"/>
      <c r="Q58" s="39"/>
      <c r="R58" s="49"/>
      <c r="T58" s="4">
        <f t="shared" si="2"/>
        <v>65216</v>
      </c>
      <c r="U58" s="5">
        <f t="shared" si="3"/>
        <v>15</v>
      </c>
      <c r="V58" s="5">
        <f t="shared" si="4"/>
        <v>14</v>
      </c>
      <c r="W58" s="5">
        <f t="shared" si="5"/>
        <v>12</v>
      </c>
      <c r="X58" s="5">
        <f t="shared" si="1"/>
        <v>0</v>
      </c>
      <c r="Y58" s="5" t="str">
        <f t="shared" si="6"/>
        <v>F</v>
      </c>
      <c r="Z58" s="5" t="str">
        <f t="shared" si="7"/>
        <v>E</v>
      </c>
      <c r="AA58" s="5" t="str">
        <f t="shared" si="8"/>
        <v>C</v>
      </c>
      <c r="AB58" s="5">
        <f t="shared" si="9"/>
        <v>0</v>
      </c>
      <c r="AC58" s="4" t="str">
        <f t="shared" si="10"/>
        <v>FEC0</v>
      </c>
    </row>
    <row r="59" spans="1:29" ht="15.75" thickBot="1" x14ac:dyDescent="0.3">
      <c r="A59" s="9" t="s">
        <v>150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0</v>
      </c>
      <c r="J59" s="5">
        <v>1</v>
      </c>
      <c r="K59" s="5">
        <v>1</v>
      </c>
      <c r="L59" s="17">
        <v>1</v>
      </c>
      <c r="M59" s="19" t="s">
        <v>126</v>
      </c>
      <c r="N59" s="29" t="s">
        <v>51</v>
      </c>
      <c r="O59" s="29"/>
      <c r="P59" s="29"/>
      <c r="Q59" s="42"/>
      <c r="R59" s="49"/>
      <c r="T59" s="4">
        <f t="shared" ref="T59:T61" si="21">U59*$E$19+V59*$I$19+W59*$M$19+X59</f>
        <v>65248</v>
      </c>
      <c r="U59" s="5">
        <f t="shared" ref="U59:U61" si="22">IF(OR(E59=0,E59=1),E59,0)+IF(OR(D59=0,D59=1),D59*2,0)+IF(OR(C59=0,C59=1),C59*4,0)+IF(OR(B59=0,B59=1),B59*8,0)</f>
        <v>15</v>
      </c>
      <c r="V59" s="5">
        <f t="shared" ref="V59:V61" si="23">IF(OR(I59=0,I59=1),I59,0)+IF(OR(H59=0,H59=1),H59*2,0)+IF(OR(G59=0,G59=1),G59*4,0)+IF(OR(F59=0,F59=1),F59*8,0)</f>
        <v>14</v>
      </c>
      <c r="W59" s="5">
        <f t="shared" ref="W59:W61" si="24">IF(OR(M59=0,M59=1),M59,0)+IF(OR(L59=0,L59=1),L59*2,0)+IF(OR(K59=0,K59=1),K59*4,0)+IF(OR(J59=0,J59=1),J59*8,0)</f>
        <v>14</v>
      </c>
      <c r="X59" s="5">
        <f t="shared" ref="X59:X61" si="25">IF(OR(Q59=0,Q59=1),Q59,0)+IF(OR(P59=0,P59=1),P59*2,0)+IF(OR(O59=0,O59=1),O59*4,0)+IF(OR(N59=0,N59=1),N59*8,0)</f>
        <v>0</v>
      </c>
      <c r="Y59" s="5" t="str">
        <f t="shared" ref="Y59:Y61" si="26">IF(U59&lt;10,U59,MID("ABCDEF",U59-9,1))</f>
        <v>F</v>
      </c>
      <c r="Z59" s="5" t="str">
        <f t="shared" ref="Z59:Z61" si="27">IF(V59&lt;10,V59,MID("ABCDEF",V59-9,1))</f>
        <v>E</v>
      </c>
      <c r="AA59" s="5" t="str">
        <f t="shared" ref="AA59:AA61" si="28">IF(W59&lt;10,W59,MID("ABCDEF",W59-9,1))</f>
        <v>E</v>
      </c>
      <c r="AB59" s="5">
        <f t="shared" ref="AB59:AB61" si="29">IF(X59&lt;10,X59,MID("ABCDEF",X59-9,1))</f>
        <v>0</v>
      </c>
      <c r="AC59" s="4" t="str">
        <f t="shared" ref="AC59:AC61" si="30">Y59 &amp; Z59 &amp; AA59 &amp; AB59</f>
        <v>FEE0</v>
      </c>
    </row>
    <row r="60" spans="1:29" ht="15.75" thickBot="1" x14ac:dyDescent="0.3">
      <c r="A60" s="10" t="s">
        <v>152</v>
      </c>
      <c r="B60" s="11">
        <v>1</v>
      </c>
      <c r="C60" s="11">
        <v>1</v>
      </c>
      <c r="D60" s="11">
        <v>1</v>
      </c>
      <c r="E60" s="11">
        <v>1</v>
      </c>
      <c r="F60" s="11">
        <v>1</v>
      </c>
      <c r="G60" s="11">
        <v>1</v>
      </c>
      <c r="H60" s="11">
        <v>1</v>
      </c>
      <c r="I60" s="11">
        <v>1</v>
      </c>
      <c r="J60" s="11">
        <v>0</v>
      </c>
      <c r="K60" s="11">
        <v>0</v>
      </c>
      <c r="L60" s="16">
        <v>0</v>
      </c>
      <c r="M60" s="19" t="s">
        <v>126</v>
      </c>
      <c r="N60" s="29" t="s">
        <v>51</v>
      </c>
      <c r="O60" s="29"/>
      <c r="P60" s="29"/>
      <c r="Q60" s="42"/>
      <c r="R60" s="50"/>
      <c r="T60" s="4">
        <f t="shared" si="21"/>
        <v>65280</v>
      </c>
      <c r="U60" s="5">
        <f t="shared" si="22"/>
        <v>15</v>
      </c>
      <c r="V60" s="5">
        <f t="shared" si="23"/>
        <v>15</v>
      </c>
      <c r="W60" s="5">
        <f t="shared" si="24"/>
        <v>0</v>
      </c>
      <c r="X60" s="5">
        <f t="shared" si="25"/>
        <v>0</v>
      </c>
      <c r="Y60" s="5" t="str">
        <f t="shared" si="26"/>
        <v>F</v>
      </c>
      <c r="Z60" s="5" t="str">
        <f t="shared" si="27"/>
        <v>F</v>
      </c>
      <c r="AA60" s="5">
        <f t="shared" si="28"/>
        <v>0</v>
      </c>
      <c r="AB60" s="5">
        <f t="shared" si="29"/>
        <v>0</v>
      </c>
      <c r="AC60" s="4" t="str">
        <f t="shared" si="30"/>
        <v>FF00</v>
      </c>
    </row>
    <row r="61" spans="1:29" x14ac:dyDescent="0.25">
      <c r="A61" s="22" t="s">
        <v>63</v>
      </c>
      <c r="B61" s="23">
        <v>1</v>
      </c>
      <c r="C61" s="23">
        <v>1</v>
      </c>
      <c r="D61" s="23">
        <v>1</v>
      </c>
      <c r="E61" s="23">
        <v>1</v>
      </c>
      <c r="F61" s="23">
        <v>1</v>
      </c>
      <c r="G61" s="23">
        <v>1</v>
      </c>
      <c r="H61" s="23">
        <v>1</v>
      </c>
      <c r="I61" s="23">
        <v>1</v>
      </c>
      <c r="J61" s="23">
        <v>0</v>
      </c>
      <c r="K61" s="23">
        <v>0</v>
      </c>
      <c r="L61" s="23">
        <v>1</v>
      </c>
      <c r="M61" s="23">
        <v>0</v>
      </c>
      <c r="N61" s="23">
        <v>0</v>
      </c>
      <c r="O61" s="23">
        <v>0</v>
      </c>
      <c r="P61" s="23">
        <v>0</v>
      </c>
      <c r="Q61" s="24">
        <v>0</v>
      </c>
      <c r="R61" s="43" t="s">
        <v>58</v>
      </c>
      <c r="T61" s="4">
        <f t="shared" si="21"/>
        <v>65312</v>
      </c>
      <c r="U61" s="5">
        <f t="shared" si="22"/>
        <v>15</v>
      </c>
      <c r="V61" s="5">
        <f t="shared" si="23"/>
        <v>15</v>
      </c>
      <c r="W61" s="5">
        <f t="shared" si="24"/>
        <v>2</v>
      </c>
      <c r="X61" s="5">
        <f t="shared" si="25"/>
        <v>0</v>
      </c>
      <c r="Y61" s="5" t="str">
        <f t="shared" si="26"/>
        <v>F</v>
      </c>
      <c r="Z61" s="5" t="str">
        <f t="shared" si="27"/>
        <v>F</v>
      </c>
      <c r="AA61" s="5">
        <f t="shared" si="28"/>
        <v>2</v>
      </c>
      <c r="AB61" s="5">
        <f t="shared" si="29"/>
        <v>0</v>
      </c>
      <c r="AC61" s="4" t="str">
        <f t="shared" si="30"/>
        <v>FF20</v>
      </c>
    </row>
    <row r="62" spans="1:29" x14ac:dyDescent="0.25">
      <c r="A62" s="51" t="str">
        <f>T63-T61 &amp; " Address reserved"</f>
        <v>211 Address reserved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3"/>
      <c r="R62" s="44"/>
      <c r="T62" s="4"/>
      <c r="U62" s="5"/>
      <c r="V62" s="5"/>
      <c r="W62" s="5"/>
      <c r="X62" s="5"/>
      <c r="Y62" s="5"/>
      <c r="Z62" s="5"/>
      <c r="AA62" s="5"/>
      <c r="AB62" s="5"/>
      <c r="AC62" s="4"/>
    </row>
    <row r="63" spans="1:29" x14ac:dyDescent="0.25">
      <c r="A63" s="9" t="s">
        <v>63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0</v>
      </c>
      <c r="O63" s="5">
        <v>0</v>
      </c>
      <c r="P63" s="5">
        <v>1</v>
      </c>
      <c r="Q63" s="17">
        <v>1</v>
      </c>
      <c r="R63" s="44"/>
      <c r="T63" s="4">
        <f t="shared" ref="T63" si="31">U63*$E$19+V63*$I$19+W63*$M$19+X63</f>
        <v>65523</v>
      </c>
      <c r="U63" s="5">
        <f t="shared" ref="U63:U64" si="32">IF(OR(E63=0,E63=1),E63,0)+IF(OR(D63=0,D63=1),D63*2,0)+IF(OR(C63=0,C63=1),C63*4,0)+IF(OR(B63=0,B63=1),B63*8,0)</f>
        <v>15</v>
      </c>
      <c r="V63" s="5">
        <f t="shared" ref="V63" si="33">IF(OR(I63=0,I63=1),I63,0)+IF(OR(H63=0,H63=1),H63*2,0)+IF(OR(G63=0,G63=1),G63*4,0)+IF(OR(F63=0,F63=1),F63*8,0)</f>
        <v>15</v>
      </c>
      <c r="W63" s="5">
        <f t="shared" ref="W63" si="34">IF(OR(M63=0,M63=1),M63,0)+IF(OR(L63=0,L63=1),L63*2,0)+IF(OR(K63=0,K63=1),K63*4,0)+IF(OR(J63=0,J63=1),J63*8,0)</f>
        <v>15</v>
      </c>
      <c r="X63" s="5">
        <f>IF(OR(Q63=0,Q63=1),Q63,0)+IF(OR(P63=0,P63=1),P63*2,0)+IF(OR(O63=0,O63=1),O63*4,0)+IF(OR(N63=0,N63=1),N63*8,0)</f>
        <v>3</v>
      </c>
      <c r="Y63" s="5" t="str">
        <f t="shared" ref="Y63:Y64" si="35">IF(U63&lt;10,U63,MID("ABCDEF",U63-9,1))</f>
        <v>F</v>
      </c>
      <c r="Z63" s="5" t="str">
        <f t="shared" ref="Z63" si="36">IF(V63&lt;10,V63,MID("ABCDEF",V63-9,1))</f>
        <v>F</v>
      </c>
      <c r="AA63" s="5" t="str">
        <f t="shared" ref="AA63" si="37">IF(W63&lt;10,W63,MID("ABCDEF",W63-9,1))</f>
        <v>F</v>
      </c>
      <c r="AB63" s="5">
        <f t="shared" ref="AB63" si="38">IF(X63&lt;10,X63,MID("ABCDEF",X63-9,1))</f>
        <v>3</v>
      </c>
      <c r="AC63" s="4" t="str">
        <f t="shared" ref="AC63" si="39">Y63 &amp; Z63 &amp; AA63 &amp; AB63</f>
        <v>FFF3</v>
      </c>
    </row>
    <row r="64" spans="1:29" x14ac:dyDescent="0.25">
      <c r="A64" s="9" t="s">
        <v>280</v>
      </c>
      <c r="B64" s="5">
        <v>1</v>
      </c>
      <c r="C64" s="5">
        <v>1</v>
      </c>
      <c r="D64" s="5">
        <v>1</v>
      </c>
      <c r="E64" s="5">
        <v>1</v>
      </c>
      <c r="F64" s="5"/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0</v>
      </c>
      <c r="O64" s="5">
        <v>0</v>
      </c>
      <c r="P64" s="5">
        <v>0</v>
      </c>
      <c r="Q64" s="17">
        <v>0</v>
      </c>
      <c r="R64" s="44"/>
      <c r="T64" s="4">
        <f t="shared" ref="T64" si="40">U64*$E$19+V64*$I$19+W64*$M$19+X64</f>
        <v>63472</v>
      </c>
      <c r="U64" s="5">
        <f t="shared" ref="U64" si="41">IF(OR(E64=0,E64=1),E64,0)+IF(OR(D64=0,D64=1),D64*2,0)+IF(OR(C64=0,C64=1),C64*4,0)+IF(OR(B64=0,B64=1),B64*8,0)</f>
        <v>15</v>
      </c>
      <c r="V64" s="5">
        <f t="shared" ref="V64" si="42">IF(OR(I64=0,I64=1),I64,0)+IF(OR(H64=0,H64=1),H64*2,0)+IF(OR(G64=0,G64=1),G64*4,0)+IF(OR(F64=0,F64=1),F64*8,0)</f>
        <v>7</v>
      </c>
      <c r="W64" s="5">
        <f t="shared" ref="W64" si="43">IF(OR(M64=0,M64=1),M64,0)+IF(OR(L64=0,L64=1),L64*2,0)+IF(OR(K64=0,K64=1),K64*4,0)+IF(OR(J64=0,J64=1),J64*8,0)</f>
        <v>15</v>
      </c>
      <c r="X64" s="5">
        <f>IF(OR(Q64=0,Q64=1),Q64,0)+IF(OR(P64=0,P64=1),P64*2,0)+IF(OR(O64=0,O64=1),O64*4,0)+IF(OR(N64=0,N64=1),N64*8,0)</f>
        <v>0</v>
      </c>
      <c r="Y64" s="5" t="str">
        <f t="shared" ref="Y64" si="44">IF(U64&lt;10,U64,MID("ABCDEF",U64-9,1))</f>
        <v>F</v>
      </c>
      <c r="Z64" s="5">
        <f t="shared" ref="Z64" si="45">IF(V64&lt;10,V64,MID("ABCDEF",V64-9,1))</f>
        <v>7</v>
      </c>
      <c r="AA64" s="5" t="str">
        <f t="shared" ref="AA64" si="46">IF(W64&lt;10,W64,MID("ABCDEF",W64-9,1))</f>
        <v>F</v>
      </c>
      <c r="AB64" s="5">
        <f t="shared" ref="AB64" si="47">IF(X64&lt;10,X64,MID("ABCDEF",X64-9,1))</f>
        <v>0</v>
      </c>
      <c r="AC64" s="4" t="str">
        <f t="shared" ref="AC64" si="48">Y64 &amp; Z64 &amp; AA64 &amp; AB64</f>
        <v>F7F0</v>
      </c>
    </row>
    <row r="65" spans="1:29" x14ac:dyDescent="0.25">
      <c r="A65" s="9" t="s">
        <v>154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0</v>
      </c>
      <c r="O65" s="5">
        <v>0</v>
      </c>
      <c r="P65" s="5">
        <v>0</v>
      </c>
      <c r="Q65" s="17">
        <v>1</v>
      </c>
      <c r="R65" s="44"/>
      <c r="T65" s="4">
        <f t="shared" ref="T65:T68" si="49">U65*$E$19+V65*$I$19+W65*$M$19+X65</f>
        <v>65521</v>
      </c>
      <c r="U65" s="5">
        <f t="shared" ref="U65:U68" si="50">IF(OR(E65=0,E65=1),E65,0)+IF(OR(D65=0,D65=1),D65*2,0)+IF(OR(C65=0,C65=1),C65*4,0)+IF(OR(B65=0,B65=1),B65*8,0)</f>
        <v>15</v>
      </c>
      <c r="V65" s="5">
        <f t="shared" ref="V65:V68" si="51">IF(OR(I65=0,I65=1),I65,0)+IF(OR(H65=0,H65=1),H65*2,0)+IF(OR(G65=0,G65=1),G65*4,0)+IF(OR(F65=0,F65=1),F65*8,0)</f>
        <v>15</v>
      </c>
      <c r="W65" s="5">
        <f t="shared" ref="W65:W68" si="52">IF(OR(M65=0,M65=1),M65,0)+IF(OR(L65=0,L65=1),L65*2,0)+IF(OR(K65=0,K65=1),K65*4,0)+IF(OR(J65=0,J65=1),J65*8,0)</f>
        <v>15</v>
      </c>
      <c r="X65" s="5">
        <f t="shared" ref="X65:X68" si="53">IF(OR(Q65=0,Q65=1),Q65,0)+IF(OR(P65=0,P65=1),P65*2,0)+IF(OR(O65=0,O65=1),O65*4,0)+IF(OR(N65=0,N65=1),N65*8,0)</f>
        <v>1</v>
      </c>
      <c r="Y65" s="5" t="str">
        <f t="shared" ref="Y65:Y68" si="54">IF(U65&lt;10,U65,MID("ABCDEF",U65-9,1))</f>
        <v>F</v>
      </c>
      <c r="Z65" s="5" t="str">
        <f t="shared" ref="Z65:Z68" si="55">IF(V65&lt;10,V65,MID("ABCDEF",V65-9,1))</f>
        <v>F</v>
      </c>
      <c r="AA65" s="5" t="str">
        <f t="shared" ref="AA65:AA68" si="56">IF(W65&lt;10,W65,MID("ABCDEF",W65-9,1))</f>
        <v>F</v>
      </c>
      <c r="AB65" s="5">
        <f t="shared" ref="AB65:AB68" si="57">IF(X65&lt;10,X65,MID("ABCDEF",X65-9,1))</f>
        <v>1</v>
      </c>
      <c r="AC65" s="4" t="str">
        <f t="shared" ref="AC65:AC68" si="58">Y65 &amp; Z65 &amp; AA65 &amp; AB65</f>
        <v>FFF1</v>
      </c>
    </row>
    <row r="66" spans="1:29" x14ac:dyDescent="0.25">
      <c r="A66" s="9" t="s">
        <v>155</v>
      </c>
      <c r="B66" s="5">
        <v>1</v>
      </c>
      <c r="C66" s="5">
        <v>1</v>
      </c>
      <c r="D66" s="5">
        <v>1</v>
      </c>
      <c r="E66" s="5">
        <v>1</v>
      </c>
      <c r="F66" s="5">
        <v>1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>
        <v>0</v>
      </c>
      <c r="O66" s="5">
        <v>0</v>
      </c>
      <c r="P66" s="5">
        <v>1</v>
      </c>
      <c r="Q66" s="17">
        <v>0</v>
      </c>
      <c r="R66" s="44"/>
      <c r="T66" s="4">
        <f t="shared" si="49"/>
        <v>65522</v>
      </c>
      <c r="U66" s="5">
        <f t="shared" si="50"/>
        <v>15</v>
      </c>
      <c r="V66" s="5">
        <f t="shared" si="51"/>
        <v>15</v>
      </c>
      <c r="W66" s="5">
        <f t="shared" si="52"/>
        <v>15</v>
      </c>
      <c r="X66" s="5">
        <f t="shared" si="53"/>
        <v>2</v>
      </c>
      <c r="Y66" s="5" t="str">
        <f t="shared" si="54"/>
        <v>F</v>
      </c>
      <c r="Z66" s="5" t="str">
        <f t="shared" si="55"/>
        <v>F</v>
      </c>
      <c r="AA66" s="5" t="str">
        <f t="shared" si="56"/>
        <v>F</v>
      </c>
      <c r="AB66" s="5">
        <f t="shared" si="57"/>
        <v>2</v>
      </c>
      <c r="AC66" s="4" t="str">
        <f t="shared" si="58"/>
        <v>FFF2</v>
      </c>
    </row>
    <row r="67" spans="1:29" x14ac:dyDescent="0.25">
      <c r="A67" s="9" t="s">
        <v>148</v>
      </c>
      <c r="B67" s="5">
        <v>1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1</v>
      </c>
      <c r="M67" s="5">
        <v>1</v>
      </c>
      <c r="N67" s="5">
        <v>0</v>
      </c>
      <c r="O67" s="5">
        <v>0</v>
      </c>
      <c r="P67" s="5">
        <v>1</v>
      </c>
      <c r="Q67" s="17">
        <v>1</v>
      </c>
      <c r="R67" s="44"/>
      <c r="T67" s="4">
        <f t="shared" si="49"/>
        <v>65523</v>
      </c>
      <c r="U67" s="5">
        <f t="shared" si="50"/>
        <v>15</v>
      </c>
      <c r="V67" s="5">
        <f t="shared" si="51"/>
        <v>15</v>
      </c>
      <c r="W67" s="5">
        <f t="shared" si="52"/>
        <v>15</v>
      </c>
      <c r="X67" s="5">
        <f t="shared" si="53"/>
        <v>3</v>
      </c>
      <c r="Y67" s="5" t="str">
        <f t="shared" si="54"/>
        <v>F</v>
      </c>
      <c r="Z67" s="5" t="str">
        <f t="shared" si="55"/>
        <v>F</v>
      </c>
      <c r="AA67" s="5" t="str">
        <f t="shared" si="56"/>
        <v>F</v>
      </c>
      <c r="AB67" s="5">
        <f t="shared" si="57"/>
        <v>3</v>
      </c>
      <c r="AC67" s="4" t="str">
        <f t="shared" si="58"/>
        <v>FFF3</v>
      </c>
    </row>
    <row r="68" spans="1:29" x14ac:dyDescent="0.25">
      <c r="A68" s="9" t="s">
        <v>149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0</v>
      </c>
      <c r="O68" s="5">
        <v>1</v>
      </c>
      <c r="P68" s="5">
        <v>0</v>
      </c>
      <c r="Q68" s="17">
        <v>0</v>
      </c>
      <c r="R68" s="44"/>
      <c r="T68" s="4">
        <f t="shared" si="49"/>
        <v>65524</v>
      </c>
      <c r="U68" s="5">
        <f t="shared" si="50"/>
        <v>15</v>
      </c>
      <c r="V68" s="5">
        <f t="shared" si="51"/>
        <v>15</v>
      </c>
      <c r="W68" s="5">
        <f t="shared" si="52"/>
        <v>15</v>
      </c>
      <c r="X68" s="5">
        <f t="shared" si="53"/>
        <v>4</v>
      </c>
      <c r="Y68" s="5" t="str">
        <f t="shared" si="54"/>
        <v>F</v>
      </c>
      <c r="Z68" s="5" t="str">
        <f t="shared" si="55"/>
        <v>F</v>
      </c>
      <c r="AA68" s="5" t="str">
        <f t="shared" si="56"/>
        <v>F</v>
      </c>
      <c r="AB68" s="5">
        <f t="shared" si="57"/>
        <v>4</v>
      </c>
      <c r="AC68" s="4" t="str">
        <f t="shared" si="58"/>
        <v>FFF4</v>
      </c>
    </row>
    <row r="69" spans="1:29" x14ac:dyDescent="0.25">
      <c r="A69" s="9" t="s">
        <v>27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0</v>
      </c>
      <c r="O69" s="5">
        <v>1</v>
      </c>
      <c r="P69" s="5">
        <v>0</v>
      </c>
      <c r="Q69" s="17">
        <v>1</v>
      </c>
      <c r="R69" s="44"/>
      <c r="T69" s="4">
        <f t="shared" ref="T69" si="59">U69*$E$19+V69*$I$19+W69*$M$19+X69</f>
        <v>65525</v>
      </c>
      <c r="U69" s="5">
        <f t="shared" ref="U69" si="60">IF(OR(E69=0,E69=1),E69,0)+IF(OR(D69=0,D69=1),D69*2,0)+IF(OR(C69=0,C69=1),C69*4,0)+IF(OR(B69=0,B69=1),B69*8,0)</f>
        <v>15</v>
      </c>
      <c r="V69" s="5">
        <f t="shared" ref="V69" si="61">IF(OR(I69=0,I69=1),I69,0)+IF(OR(H69=0,H69=1),H69*2,0)+IF(OR(G69=0,G69=1),G69*4,0)+IF(OR(F69=0,F69=1),F69*8,0)</f>
        <v>15</v>
      </c>
      <c r="W69" s="5">
        <f t="shared" ref="W69" si="62">IF(OR(M69=0,M69=1),M69,0)+IF(OR(L69=0,L69=1),L69*2,0)+IF(OR(K69=0,K69=1),K69*4,0)+IF(OR(J69=0,J69=1),J69*8,0)</f>
        <v>15</v>
      </c>
      <c r="X69" s="5">
        <f>IF(OR(Q69=0,Q69=1),Q69,0)+IF(OR(P69=0,P69=1),P69*2,0)+IF(OR(O69=0,O69=1),O69*4,0)+IF(OR(N69=0,N69=1),N69*8,0)</f>
        <v>5</v>
      </c>
      <c r="Y69" s="5" t="str">
        <f t="shared" ref="Y69" si="63">IF(U69&lt;10,U69,MID("ABCDEF",U69-9,1))</f>
        <v>F</v>
      </c>
      <c r="Z69" s="5" t="str">
        <f t="shared" ref="Z69" si="64">IF(V69&lt;10,V69,MID("ABCDEF",V69-9,1))</f>
        <v>F</v>
      </c>
      <c r="AA69" s="5" t="str">
        <f t="shared" ref="AA69" si="65">IF(W69&lt;10,W69,MID("ABCDEF",W69-9,1))</f>
        <v>F</v>
      </c>
      <c r="AB69" s="5">
        <f t="shared" ref="AB69" si="66">IF(X69&lt;10,X69,MID("ABCDEF",X69-9,1))</f>
        <v>5</v>
      </c>
      <c r="AC69" s="4" t="str">
        <f t="shared" ref="AC69" si="67">Y69 &amp; Z69 &amp; AA69 &amp; AB69</f>
        <v>FFF5</v>
      </c>
    </row>
    <row r="70" spans="1:29" x14ac:dyDescent="0.25">
      <c r="A70" s="9" t="s">
        <v>153</v>
      </c>
      <c r="B70" s="5">
        <v>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0</v>
      </c>
      <c r="O70" s="5">
        <v>1</v>
      </c>
      <c r="P70" s="5">
        <v>1</v>
      </c>
      <c r="Q70" s="17">
        <v>0</v>
      </c>
      <c r="R70" s="44"/>
      <c r="T70" s="4">
        <f t="shared" si="2"/>
        <v>65526</v>
      </c>
      <c r="U70" s="5">
        <f t="shared" si="3"/>
        <v>15</v>
      </c>
      <c r="V70" s="5">
        <f t="shared" si="4"/>
        <v>15</v>
      </c>
      <c r="W70" s="5">
        <f t="shared" si="5"/>
        <v>15</v>
      </c>
      <c r="X70" s="5">
        <f t="shared" ref="X70:X79" si="68">IF(OR(Q70=0,Q70=1),Q70,0)+IF(OR(P70=0,P70=1),P70*2,0)+IF(OR(O70=0,O70=1),O70*4,0)+IF(OR(N70=0,N70=1),N70*8,0)</f>
        <v>6</v>
      </c>
      <c r="Y70" s="5" t="str">
        <f t="shared" si="6"/>
        <v>F</v>
      </c>
      <c r="Z70" s="5" t="str">
        <f t="shared" si="7"/>
        <v>F</v>
      </c>
      <c r="AA70" s="5" t="str">
        <f t="shared" si="8"/>
        <v>F</v>
      </c>
      <c r="AB70" s="5">
        <f t="shared" si="9"/>
        <v>6</v>
      </c>
      <c r="AC70" s="4" t="str">
        <f t="shared" si="10"/>
        <v>FFF6</v>
      </c>
    </row>
    <row r="71" spans="1:29" x14ac:dyDescent="0.25">
      <c r="A71" s="9" t="s">
        <v>136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0</v>
      </c>
      <c r="O71" s="5">
        <v>1</v>
      </c>
      <c r="P71" s="5">
        <v>1</v>
      </c>
      <c r="Q71" s="17">
        <v>1</v>
      </c>
      <c r="R71" s="44"/>
      <c r="T71" s="4">
        <f t="shared" si="2"/>
        <v>65527</v>
      </c>
      <c r="U71" s="5">
        <f t="shared" si="3"/>
        <v>15</v>
      </c>
      <c r="V71" s="5">
        <f t="shared" si="4"/>
        <v>15</v>
      </c>
      <c r="W71" s="5">
        <f t="shared" si="5"/>
        <v>15</v>
      </c>
      <c r="X71" s="5">
        <f t="shared" si="68"/>
        <v>7</v>
      </c>
      <c r="Y71" s="5" t="str">
        <f t="shared" si="6"/>
        <v>F</v>
      </c>
      <c r="Z71" s="5" t="str">
        <f t="shared" si="7"/>
        <v>F</v>
      </c>
      <c r="AA71" s="5" t="str">
        <f t="shared" si="8"/>
        <v>F</v>
      </c>
      <c r="AB71" s="5">
        <f t="shared" si="9"/>
        <v>7</v>
      </c>
      <c r="AC71" s="4" t="str">
        <f t="shared" si="10"/>
        <v>FFF7</v>
      </c>
    </row>
    <row r="72" spans="1:29" x14ac:dyDescent="0.25">
      <c r="A72" s="9" t="s">
        <v>135</v>
      </c>
      <c r="B72" s="5">
        <v>1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1</v>
      </c>
      <c r="L72" s="5">
        <v>1</v>
      </c>
      <c r="M72" s="5">
        <v>1</v>
      </c>
      <c r="N72" s="5">
        <v>1</v>
      </c>
      <c r="O72" s="5">
        <v>0</v>
      </c>
      <c r="P72" s="5">
        <v>0</v>
      </c>
      <c r="Q72" s="17">
        <v>0</v>
      </c>
      <c r="R72" s="44"/>
      <c r="T72" s="4">
        <f t="shared" si="2"/>
        <v>65528</v>
      </c>
      <c r="U72" s="5">
        <f t="shared" si="3"/>
        <v>15</v>
      </c>
      <c r="V72" s="5">
        <f t="shared" si="4"/>
        <v>15</v>
      </c>
      <c r="W72" s="5">
        <f t="shared" si="5"/>
        <v>15</v>
      </c>
      <c r="X72" s="5">
        <f t="shared" si="68"/>
        <v>8</v>
      </c>
      <c r="Y72" s="5" t="str">
        <f t="shared" si="6"/>
        <v>F</v>
      </c>
      <c r="Z72" s="5" t="str">
        <f t="shared" si="7"/>
        <v>F</v>
      </c>
      <c r="AA72" s="5" t="str">
        <f t="shared" si="8"/>
        <v>F</v>
      </c>
      <c r="AB72" s="5">
        <f t="shared" si="9"/>
        <v>8</v>
      </c>
      <c r="AC72" s="4" t="str">
        <f t="shared" si="10"/>
        <v>FFF8</v>
      </c>
    </row>
    <row r="73" spans="1:29" x14ac:dyDescent="0.25">
      <c r="A73" s="9" t="s">
        <v>62</v>
      </c>
      <c r="B73" s="5">
        <v>1</v>
      </c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0</v>
      </c>
      <c r="P73" s="5">
        <v>0</v>
      </c>
      <c r="Q73" s="17">
        <v>1</v>
      </c>
      <c r="R73" s="44"/>
      <c r="T73" s="4">
        <f t="shared" si="2"/>
        <v>65529</v>
      </c>
      <c r="U73" s="5">
        <f t="shared" si="3"/>
        <v>15</v>
      </c>
      <c r="V73" s="5">
        <f t="shared" si="4"/>
        <v>15</v>
      </c>
      <c r="W73" s="5">
        <f t="shared" si="5"/>
        <v>15</v>
      </c>
      <c r="X73" s="5">
        <f t="shared" si="68"/>
        <v>9</v>
      </c>
      <c r="Y73" s="5" t="str">
        <f t="shared" si="6"/>
        <v>F</v>
      </c>
      <c r="Z73" s="5" t="str">
        <f t="shared" si="7"/>
        <v>F</v>
      </c>
      <c r="AA73" s="5" t="str">
        <f t="shared" si="8"/>
        <v>F</v>
      </c>
      <c r="AB73" s="5">
        <f t="shared" si="9"/>
        <v>9</v>
      </c>
      <c r="AC73" s="4" t="str">
        <f t="shared" si="10"/>
        <v>FFF9</v>
      </c>
    </row>
    <row r="74" spans="1:29" x14ac:dyDescent="0.25">
      <c r="A74" s="9" t="s">
        <v>133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0</v>
      </c>
      <c r="P74" s="5">
        <v>1</v>
      </c>
      <c r="Q74" s="17">
        <v>0</v>
      </c>
      <c r="R74" s="44"/>
      <c r="T74" s="4">
        <f t="shared" ref="T74:T75" si="69">U74*$E$19+V74*$I$19+W74*$M$19+X74</f>
        <v>65530</v>
      </c>
      <c r="U74" s="5">
        <f t="shared" ref="U74:U75" si="70">IF(OR(E74=0,E74=1),E74,0)+IF(OR(D74=0,D74=1),D74*2,0)+IF(OR(C74=0,C74=1),C74*4,0)+IF(OR(B74=0,B74=1),B74*8,0)</f>
        <v>15</v>
      </c>
      <c r="V74" s="5">
        <f t="shared" ref="V74:V75" si="71">IF(OR(I74=0,I74=1),I74,0)+IF(OR(H74=0,H74=1),H74*2,0)+IF(OR(G74=0,G74=1),G74*4,0)+IF(OR(F74=0,F74=1),F74*8,0)</f>
        <v>15</v>
      </c>
      <c r="W74" s="5">
        <f t="shared" ref="W74:W75" si="72">IF(OR(M74=0,M74=1),M74,0)+IF(OR(L74=0,L74=1),L74*2,0)+IF(OR(K74=0,K74=1),K74*4,0)+IF(OR(J74=0,J74=1),J74*8,0)</f>
        <v>15</v>
      </c>
      <c r="X74" s="5">
        <f t="shared" si="68"/>
        <v>10</v>
      </c>
      <c r="Y74" s="5" t="str">
        <f t="shared" ref="Y74:Y75" si="73">IF(U74&lt;10,U74,MID("ABCDEF",U74-9,1))</f>
        <v>F</v>
      </c>
      <c r="Z74" s="5" t="str">
        <f t="shared" ref="Z74:Z75" si="74">IF(V74&lt;10,V74,MID("ABCDEF",V74-9,1))</f>
        <v>F</v>
      </c>
      <c r="AA74" s="5" t="str">
        <f t="shared" ref="AA74:AA75" si="75">IF(W74&lt;10,W74,MID("ABCDEF",W74-9,1))</f>
        <v>F</v>
      </c>
      <c r="AB74" s="5" t="str">
        <f t="shared" ref="AB74:AB75" si="76">IF(X74&lt;10,X74,MID("ABCDEF",X74-9,1))</f>
        <v>A</v>
      </c>
      <c r="AC74" s="4" t="str">
        <f t="shared" ref="AC74:AC75" si="77">Y74 &amp; Z74 &amp; AA74 &amp; AB74</f>
        <v>FFFA</v>
      </c>
    </row>
    <row r="75" spans="1:29" x14ac:dyDescent="0.25">
      <c r="A75" s="9" t="s">
        <v>134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1</v>
      </c>
      <c r="M75" s="5">
        <v>1</v>
      </c>
      <c r="N75" s="5">
        <v>1</v>
      </c>
      <c r="O75" s="5">
        <v>0</v>
      </c>
      <c r="P75" s="5">
        <v>1</v>
      </c>
      <c r="Q75" s="17">
        <v>1</v>
      </c>
      <c r="R75" s="44"/>
      <c r="T75" s="4">
        <f t="shared" si="69"/>
        <v>65531</v>
      </c>
      <c r="U75" s="5">
        <f t="shared" si="70"/>
        <v>15</v>
      </c>
      <c r="V75" s="5">
        <f t="shared" si="71"/>
        <v>15</v>
      </c>
      <c r="W75" s="5">
        <f t="shared" si="72"/>
        <v>15</v>
      </c>
      <c r="X75" s="5">
        <f t="shared" si="68"/>
        <v>11</v>
      </c>
      <c r="Y75" s="5" t="str">
        <f t="shared" si="73"/>
        <v>F</v>
      </c>
      <c r="Z75" s="5" t="str">
        <f t="shared" si="74"/>
        <v>F</v>
      </c>
      <c r="AA75" s="5" t="str">
        <f t="shared" si="75"/>
        <v>F</v>
      </c>
      <c r="AB75" s="5" t="str">
        <f t="shared" si="76"/>
        <v>B</v>
      </c>
      <c r="AC75" s="4" t="str">
        <f t="shared" si="77"/>
        <v>FFFB</v>
      </c>
    </row>
    <row r="76" spans="1:29" x14ac:dyDescent="0.25">
      <c r="A76" s="9" t="s">
        <v>130</v>
      </c>
      <c r="B76" s="5">
        <v>1</v>
      </c>
      <c r="C76" s="5">
        <v>1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0</v>
      </c>
      <c r="Q76" s="17">
        <v>0</v>
      </c>
      <c r="R76" s="44"/>
      <c r="T76" s="4">
        <f t="shared" ref="T76:T78" si="78">U76*$E$19+V76*$I$19+W76*$M$19+X76</f>
        <v>65532</v>
      </c>
      <c r="U76" s="5">
        <f t="shared" ref="U76:U78" si="79">IF(OR(E76=0,E76=1),E76,0)+IF(OR(D76=0,D76=1),D76*2,0)+IF(OR(C76=0,C76=1),C76*4,0)+IF(OR(B76=0,B76=1),B76*8,0)</f>
        <v>15</v>
      </c>
      <c r="V76" s="5">
        <f t="shared" ref="V76:V78" si="80">IF(OR(I76=0,I76=1),I76,0)+IF(OR(H76=0,H76=1),H76*2,0)+IF(OR(G76=0,G76=1),G76*4,0)+IF(OR(F76=0,F76=1),F76*8,0)</f>
        <v>15</v>
      </c>
      <c r="W76" s="5">
        <f t="shared" ref="W76:W78" si="81">IF(OR(M76=0,M76=1),M76,0)+IF(OR(L76=0,L76=1),L76*2,0)+IF(OR(K76=0,K76=1),K76*4,0)+IF(OR(J76=0,J76=1),J76*8,0)</f>
        <v>15</v>
      </c>
      <c r="X76" s="5">
        <f t="shared" ref="X76:X78" si="82">IF(OR(Q76=0,Q76=1),Q76,0)+IF(OR(P76=0,P76=1),P76*2,0)+IF(OR(O76=0,O76=1),O76*4,0)+IF(OR(N76=0,N76=1),N76*8,0)</f>
        <v>12</v>
      </c>
      <c r="Y76" s="5" t="str">
        <f t="shared" ref="Y76:Y78" si="83">IF(U76&lt;10,U76,MID("ABCDEF",U76-9,1))</f>
        <v>F</v>
      </c>
      <c r="Z76" s="5" t="str">
        <f t="shared" ref="Z76:Z78" si="84">IF(V76&lt;10,V76,MID("ABCDEF",V76-9,1))</f>
        <v>F</v>
      </c>
      <c r="AA76" s="5" t="str">
        <f t="shared" ref="AA76:AA78" si="85">IF(W76&lt;10,W76,MID("ABCDEF",W76-9,1))</f>
        <v>F</v>
      </c>
      <c r="AB76" s="5" t="str">
        <f t="shared" ref="AB76:AB78" si="86">IF(X76&lt;10,X76,MID("ABCDEF",X76-9,1))</f>
        <v>C</v>
      </c>
      <c r="AC76" s="4" t="str">
        <f t="shared" ref="AC76:AC78" si="87">Y76 &amp; Z76 &amp; AA76 &amp; AB76</f>
        <v>FFFC</v>
      </c>
    </row>
    <row r="77" spans="1:29" x14ac:dyDescent="0.25">
      <c r="A77" s="9" t="s">
        <v>131</v>
      </c>
      <c r="B77" s="5">
        <v>1</v>
      </c>
      <c r="C77" s="5">
        <v>1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0</v>
      </c>
      <c r="Q77" s="17">
        <v>1</v>
      </c>
      <c r="R77" s="44"/>
      <c r="T77" s="4">
        <f t="shared" si="78"/>
        <v>65533</v>
      </c>
      <c r="U77" s="5">
        <f t="shared" si="79"/>
        <v>15</v>
      </c>
      <c r="V77" s="5">
        <f t="shared" si="80"/>
        <v>15</v>
      </c>
      <c r="W77" s="5">
        <f t="shared" si="81"/>
        <v>15</v>
      </c>
      <c r="X77" s="5">
        <f t="shared" si="82"/>
        <v>13</v>
      </c>
      <c r="Y77" s="5" t="str">
        <f t="shared" si="83"/>
        <v>F</v>
      </c>
      <c r="Z77" s="5" t="str">
        <f t="shared" si="84"/>
        <v>F</v>
      </c>
      <c r="AA77" s="5" t="str">
        <f t="shared" si="85"/>
        <v>F</v>
      </c>
      <c r="AB77" s="5" t="str">
        <f t="shared" si="86"/>
        <v>D</v>
      </c>
      <c r="AC77" s="4" t="str">
        <f t="shared" si="87"/>
        <v>FFFD</v>
      </c>
    </row>
    <row r="78" spans="1:29" x14ac:dyDescent="0.25">
      <c r="A78" s="9" t="s">
        <v>132</v>
      </c>
      <c r="B78" s="5">
        <v>1</v>
      </c>
      <c r="C78" s="5">
        <v>1</v>
      </c>
      <c r="D78" s="5">
        <v>1</v>
      </c>
      <c r="E78" s="5">
        <v>1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1</v>
      </c>
      <c r="N78" s="5">
        <v>1</v>
      </c>
      <c r="O78" s="5">
        <v>1</v>
      </c>
      <c r="P78" s="5">
        <v>1</v>
      </c>
      <c r="Q78" s="17">
        <v>0</v>
      </c>
      <c r="R78" s="44"/>
      <c r="T78" s="4">
        <f t="shared" si="78"/>
        <v>65534</v>
      </c>
      <c r="U78" s="5">
        <f t="shared" si="79"/>
        <v>15</v>
      </c>
      <c r="V78" s="5">
        <f t="shared" si="80"/>
        <v>15</v>
      </c>
      <c r="W78" s="5">
        <f t="shared" si="81"/>
        <v>15</v>
      </c>
      <c r="X78" s="5">
        <f t="shared" si="82"/>
        <v>14</v>
      </c>
      <c r="Y78" s="5" t="str">
        <f t="shared" si="83"/>
        <v>F</v>
      </c>
      <c r="Z78" s="5" t="str">
        <f t="shared" si="84"/>
        <v>F</v>
      </c>
      <c r="AA78" s="5" t="str">
        <f t="shared" si="85"/>
        <v>F</v>
      </c>
      <c r="AB78" s="5" t="str">
        <f t="shared" si="86"/>
        <v>E</v>
      </c>
      <c r="AC78" s="4" t="str">
        <f t="shared" si="87"/>
        <v>FFFE</v>
      </c>
    </row>
    <row r="79" spans="1:29" ht="15.75" thickBot="1" x14ac:dyDescent="0.3">
      <c r="A79" s="10" t="s">
        <v>41</v>
      </c>
      <c r="B79" s="11">
        <v>1</v>
      </c>
      <c r="C79" s="11">
        <v>1</v>
      </c>
      <c r="D79" s="11">
        <v>1</v>
      </c>
      <c r="E79" s="11">
        <v>1</v>
      </c>
      <c r="F79" s="11">
        <v>1</v>
      </c>
      <c r="G79" s="11">
        <v>1</v>
      </c>
      <c r="H79" s="11">
        <v>1</v>
      </c>
      <c r="I79" s="11">
        <v>1</v>
      </c>
      <c r="J79" s="11">
        <v>1</v>
      </c>
      <c r="K79" s="11">
        <v>1</v>
      </c>
      <c r="L79" s="11">
        <v>1</v>
      </c>
      <c r="M79" s="11">
        <v>1</v>
      </c>
      <c r="N79" s="11">
        <v>1</v>
      </c>
      <c r="O79" s="11">
        <v>1</v>
      </c>
      <c r="P79" s="11">
        <v>1</v>
      </c>
      <c r="Q79" s="16">
        <v>1</v>
      </c>
      <c r="R79" s="45"/>
      <c r="T79" s="4">
        <f t="shared" si="2"/>
        <v>65535</v>
      </c>
      <c r="U79" s="5">
        <f t="shared" si="3"/>
        <v>15</v>
      </c>
      <c r="V79" s="5">
        <f t="shared" si="4"/>
        <v>15</v>
      </c>
      <c r="W79" s="5">
        <f t="shared" si="5"/>
        <v>15</v>
      </c>
      <c r="X79" s="5">
        <f t="shared" si="68"/>
        <v>15</v>
      </c>
      <c r="Y79" s="5" t="str">
        <f t="shared" si="6"/>
        <v>F</v>
      </c>
      <c r="Z79" s="5" t="str">
        <f t="shared" si="7"/>
        <v>F</v>
      </c>
      <c r="AA79" s="5" t="str">
        <f t="shared" si="8"/>
        <v>F</v>
      </c>
      <c r="AB79" s="5" t="str">
        <f t="shared" si="9"/>
        <v>F</v>
      </c>
      <c r="AC79" s="4" t="str">
        <f t="shared" ref="AC79" si="88">Y79 &amp; Z79 &amp; AA79 &amp; AB79</f>
        <v>FFFF</v>
      </c>
    </row>
    <row r="80" spans="1:29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</sheetData>
  <mergeCells count="112">
    <mergeCell ref="N28:Q28"/>
    <mergeCell ref="T20:AC20"/>
    <mergeCell ref="N58:Q58"/>
    <mergeCell ref="R61:R79"/>
    <mergeCell ref="B8:C8"/>
    <mergeCell ref="D8:K8"/>
    <mergeCell ref="B7:K7"/>
    <mergeCell ref="B9:C9"/>
    <mergeCell ref="D9:K9"/>
    <mergeCell ref="N60:Q60"/>
    <mergeCell ref="R46:R60"/>
    <mergeCell ref="J39:M39"/>
    <mergeCell ref="N39:Q39"/>
    <mergeCell ref="A62:Q62"/>
    <mergeCell ref="N59:Q59"/>
    <mergeCell ref="H26:I26"/>
    <mergeCell ref="F27:G27"/>
    <mergeCell ref="H27:I27"/>
    <mergeCell ref="R38:R40"/>
    <mergeCell ref="J30:M30"/>
    <mergeCell ref="N30:Q30"/>
    <mergeCell ref="J31:M31"/>
    <mergeCell ref="N31:Q31"/>
    <mergeCell ref="R41:R45"/>
    <mergeCell ref="N37:Q37"/>
    <mergeCell ref="J40:M40"/>
    <mergeCell ref="N40:Q40"/>
    <mergeCell ref="N41:Q41"/>
    <mergeCell ref="N42:Q42"/>
    <mergeCell ref="R22:R33"/>
    <mergeCell ref="R34:R37"/>
    <mergeCell ref="F28:G28"/>
    <mergeCell ref="H28:I28"/>
    <mergeCell ref="F29:G29"/>
    <mergeCell ref="H29:I29"/>
    <mergeCell ref="F30:G30"/>
    <mergeCell ref="H30:I30"/>
    <mergeCell ref="F26:G26"/>
    <mergeCell ref="J29:M29"/>
    <mergeCell ref="N29:Q29"/>
    <mergeCell ref="F22:G22"/>
    <mergeCell ref="H22:I22"/>
    <mergeCell ref="F23:G23"/>
    <mergeCell ref="H23:I23"/>
    <mergeCell ref="F24:G24"/>
    <mergeCell ref="H24:I24"/>
    <mergeCell ref="N26:Q26"/>
    <mergeCell ref="N27:Q27"/>
    <mergeCell ref="L45:M45"/>
    <mergeCell ref="J38:M38"/>
    <mergeCell ref="N56:Q56"/>
    <mergeCell ref="N57:Q57"/>
    <mergeCell ref="N46:Q46"/>
    <mergeCell ref="N47:Q47"/>
    <mergeCell ref="N48:Q48"/>
    <mergeCell ref="N49:Q49"/>
    <mergeCell ref="N50:Q50"/>
    <mergeCell ref="N51:Q51"/>
    <mergeCell ref="N52:Q52"/>
    <mergeCell ref="N53:Q53"/>
    <mergeCell ref="N54:Q54"/>
    <mergeCell ref="N55:Q55"/>
    <mergeCell ref="L41:M41"/>
    <mergeCell ref="L42:M42"/>
    <mergeCell ref="N43:Q43"/>
    <mergeCell ref="N44:Q44"/>
    <mergeCell ref="N45:Q45"/>
    <mergeCell ref="N38:Q38"/>
    <mergeCell ref="L43:M43"/>
    <mergeCell ref="L44:M44"/>
    <mergeCell ref="G35:H35"/>
    <mergeCell ref="G36:H36"/>
    <mergeCell ref="G37:H37"/>
    <mergeCell ref="J35:M35"/>
    <mergeCell ref="B1:K1"/>
    <mergeCell ref="D2:K2"/>
    <mergeCell ref="F33:G33"/>
    <mergeCell ref="H33:I33"/>
    <mergeCell ref="J26:M26"/>
    <mergeCell ref="J27:M27"/>
    <mergeCell ref="J28:M28"/>
    <mergeCell ref="J32:M32"/>
    <mergeCell ref="F25:G25"/>
    <mergeCell ref="H25:I25"/>
    <mergeCell ref="D5:K5"/>
    <mergeCell ref="D4:K4"/>
    <mergeCell ref="D3:K3"/>
    <mergeCell ref="J37:M37"/>
    <mergeCell ref="N32:Q32"/>
    <mergeCell ref="J33:M33"/>
    <mergeCell ref="B11:Z11"/>
    <mergeCell ref="B13:Z17"/>
    <mergeCell ref="J34:M34"/>
    <mergeCell ref="N34:Q34"/>
    <mergeCell ref="B12:Z12"/>
    <mergeCell ref="N35:Q35"/>
    <mergeCell ref="J36:M36"/>
    <mergeCell ref="N36:Q36"/>
    <mergeCell ref="N33:Q33"/>
    <mergeCell ref="G34:H34"/>
    <mergeCell ref="J22:M22"/>
    <mergeCell ref="N22:Q22"/>
    <mergeCell ref="J23:M23"/>
    <mergeCell ref="N23:Q23"/>
    <mergeCell ref="J24:M24"/>
    <mergeCell ref="N24:Q24"/>
    <mergeCell ref="J25:M25"/>
    <mergeCell ref="N25:Q25"/>
    <mergeCell ref="F31:G31"/>
    <mergeCell ref="H31:I31"/>
    <mergeCell ref="F32:G32"/>
    <mergeCell ref="H32:I32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8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D4DE-4D10-4411-889E-EEE28322962D}">
  <dimension ref="A1:M21"/>
  <sheetViews>
    <sheetView workbookViewId="0"/>
  </sheetViews>
  <sheetFormatPr defaultRowHeight="15" x14ac:dyDescent="0.25"/>
  <cols>
    <col min="1" max="1" width="11.140625" bestFit="1" customWidth="1"/>
    <col min="2" max="2" width="3" bestFit="1" customWidth="1"/>
    <col min="3" max="3" width="4.28515625" bestFit="1" customWidth="1"/>
    <col min="4" max="4" width="17.85546875" bestFit="1" customWidth="1"/>
    <col min="5" max="5" width="1.7109375" customWidth="1"/>
    <col min="6" max="7" width="5.7109375" customWidth="1"/>
    <col min="8" max="8" width="2" bestFit="1" customWidth="1"/>
    <col min="9" max="9" width="2.85546875" customWidth="1"/>
    <col min="10" max="10" width="5.42578125" customWidth="1"/>
    <col min="11" max="11" width="8.7109375" customWidth="1"/>
    <col min="12" max="12" width="13.85546875" bestFit="1" customWidth="1"/>
    <col min="13" max="13" width="137.140625" bestFit="1" customWidth="1"/>
  </cols>
  <sheetData>
    <row r="1" spans="1:13" x14ac:dyDescent="0.25">
      <c r="A1" s="4" t="s">
        <v>95</v>
      </c>
      <c r="B1" s="4" t="s">
        <v>65</v>
      </c>
      <c r="C1" s="4" t="s">
        <v>64</v>
      </c>
      <c r="D1" s="4" t="s">
        <v>96</v>
      </c>
      <c r="F1" s="36" t="s">
        <v>61</v>
      </c>
      <c r="G1" s="36"/>
      <c r="H1" s="36"/>
      <c r="I1" s="36"/>
      <c r="J1" s="36"/>
      <c r="K1" s="36"/>
      <c r="L1" s="36"/>
      <c r="M1" s="36"/>
    </row>
    <row r="2" spans="1:13" x14ac:dyDescent="0.25">
      <c r="A2" s="4" t="s">
        <v>69</v>
      </c>
      <c r="B2" s="4">
        <v>0</v>
      </c>
      <c r="C2" s="4">
        <v>8</v>
      </c>
      <c r="D2" s="28" t="s">
        <v>97</v>
      </c>
      <c r="F2" s="56" t="s">
        <v>118</v>
      </c>
      <c r="G2" s="57"/>
      <c r="H2" s="3" t="s">
        <v>65</v>
      </c>
      <c r="I2" s="46">
        <v>0</v>
      </c>
      <c r="J2" s="58"/>
      <c r="K2" s="47"/>
      <c r="L2" s="4">
        <v>1</v>
      </c>
      <c r="M2" s="3" t="s">
        <v>96</v>
      </c>
    </row>
    <row r="3" spans="1:13" x14ac:dyDescent="0.25">
      <c r="A3" s="4" t="s">
        <v>70</v>
      </c>
      <c r="B3" s="4">
        <v>1</v>
      </c>
      <c r="C3" s="4">
        <v>8</v>
      </c>
      <c r="D3" s="28"/>
      <c r="F3" s="56" t="s">
        <v>87</v>
      </c>
      <c r="G3" s="57"/>
      <c r="H3" s="4">
        <v>0</v>
      </c>
      <c r="I3" s="56" t="s">
        <v>105</v>
      </c>
      <c r="J3" s="59"/>
      <c r="K3" s="57"/>
      <c r="L3" s="3" t="s">
        <v>106</v>
      </c>
      <c r="M3" s="3" t="s">
        <v>114</v>
      </c>
    </row>
    <row r="4" spans="1:13" x14ac:dyDescent="0.25">
      <c r="A4" s="4" t="s">
        <v>71</v>
      </c>
      <c r="B4" s="4">
        <v>2</v>
      </c>
      <c r="C4" s="4">
        <v>16</v>
      </c>
      <c r="D4" s="28"/>
      <c r="F4" s="56" t="s">
        <v>88</v>
      </c>
      <c r="G4" s="57"/>
      <c r="H4" s="4">
        <v>1</v>
      </c>
      <c r="I4" s="56" t="s">
        <v>107</v>
      </c>
      <c r="J4" s="59"/>
      <c r="K4" s="57"/>
      <c r="L4" s="3" t="s">
        <v>108</v>
      </c>
      <c r="M4" s="3" t="s">
        <v>271</v>
      </c>
    </row>
    <row r="5" spans="1:13" x14ac:dyDescent="0.25">
      <c r="A5" s="4" t="s">
        <v>72</v>
      </c>
      <c r="B5" s="4">
        <v>3</v>
      </c>
      <c r="C5" s="4">
        <v>32</v>
      </c>
      <c r="D5" s="28"/>
      <c r="F5" s="56" t="s">
        <v>89</v>
      </c>
      <c r="G5" s="57"/>
      <c r="H5" s="4">
        <v>2</v>
      </c>
      <c r="I5" s="56" t="s">
        <v>109</v>
      </c>
      <c r="J5" s="59"/>
      <c r="K5" s="57"/>
      <c r="L5" s="3" t="s">
        <v>110</v>
      </c>
      <c r="M5" s="3" t="s">
        <v>115</v>
      </c>
    </row>
    <row r="6" spans="1:13" x14ac:dyDescent="0.25">
      <c r="A6" s="4" t="s">
        <v>73</v>
      </c>
      <c r="B6" s="4">
        <v>4</v>
      </c>
      <c r="C6" s="4">
        <v>8</v>
      </c>
      <c r="D6" s="28" t="s">
        <v>94</v>
      </c>
      <c r="F6" s="56" t="s">
        <v>90</v>
      </c>
      <c r="G6" s="57"/>
      <c r="H6" s="4">
        <v>3</v>
      </c>
      <c r="I6" s="56" t="s">
        <v>116</v>
      </c>
      <c r="J6" s="59"/>
      <c r="K6" s="57"/>
      <c r="L6" s="3" t="s">
        <v>111</v>
      </c>
      <c r="M6" s="3" t="s">
        <v>272</v>
      </c>
    </row>
    <row r="7" spans="1:13" x14ac:dyDescent="0.25">
      <c r="A7" s="4" t="s">
        <v>74</v>
      </c>
      <c r="B7" s="4">
        <v>5</v>
      </c>
      <c r="C7" s="4">
        <v>8</v>
      </c>
      <c r="D7" s="28"/>
      <c r="F7" s="56" t="s">
        <v>91</v>
      </c>
      <c r="G7" s="57"/>
      <c r="H7" s="4">
        <v>4</v>
      </c>
      <c r="I7" s="56" t="s">
        <v>274</v>
      </c>
      <c r="J7" s="59"/>
      <c r="K7" s="57"/>
      <c r="L7" s="3" t="s">
        <v>66</v>
      </c>
      <c r="M7" s="3" t="s">
        <v>273</v>
      </c>
    </row>
    <row r="8" spans="1:13" x14ac:dyDescent="0.25">
      <c r="A8" s="4" t="s">
        <v>75</v>
      </c>
      <c r="B8" s="4">
        <v>6</v>
      </c>
      <c r="C8" s="4">
        <v>16</v>
      </c>
      <c r="D8" s="28"/>
      <c r="F8" s="56" t="s">
        <v>92</v>
      </c>
      <c r="G8" s="57"/>
      <c r="H8" s="4">
        <v>5</v>
      </c>
      <c r="I8" s="56" t="s">
        <v>112</v>
      </c>
      <c r="J8" s="59"/>
      <c r="K8" s="57"/>
      <c r="L8" s="3" t="s">
        <v>113</v>
      </c>
      <c r="M8" s="3" t="s">
        <v>275</v>
      </c>
    </row>
    <row r="9" spans="1:13" x14ac:dyDescent="0.25">
      <c r="A9" s="4" t="s">
        <v>76</v>
      </c>
      <c r="B9" s="4">
        <v>7</v>
      </c>
      <c r="C9" s="4">
        <v>32</v>
      </c>
      <c r="D9" s="28"/>
      <c r="F9" s="56" t="s">
        <v>93</v>
      </c>
      <c r="G9" s="57"/>
      <c r="H9" s="4">
        <v>6</v>
      </c>
      <c r="I9" s="56" t="s">
        <v>67</v>
      </c>
      <c r="J9" s="59"/>
      <c r="K9" s="57"/>
      <c r="L9" s="3" t="s">
        <v>68</v>
      </c>
      <c r="M9" s="3" t="s">
        <v>117</v>
      </c>
    </row>
    <row r="10" spans="1:13" x14ac:dyDescent="0.25">
      <c r="A10" s="4" t="s">
        <v>77</v>
      </c>
      <c r="B10" s="4">
        <v>8</v>
      </c>
      <c r="C10" s="4">
        <v>32</v>
      </c>
      <c r="D10" s="5" t="s">
        <v>98</v>
      </c>
      <c r="F10" s="56" t="s">
        <v>144</v>
      </c>
      <c r="G10" s="57"/>
      <c r="H10" s="4">
        <v>7</v>
      </c>
      <c r="I10" s="56" t="s">
        <v>145</v>
      </c>
      <c r="J10" s="59"/>
      <c r="K10" s="57"/>
      <c r="L10" s="3" t="s">
        <v>146</v>
      </c>
      <c r="M10" s="3" t="s">
        <v>147</v>
      </c>
    </row>
    <row r="11" spans="1:13" x14ac:dyDescent="0.25">
      <c r="A11" s="4" t="s">
        <v>78</v>
      </c>
      <c r="B11" s="4">
        <v>9</v>
      </c>
      <c r="C11" s="4">
        <v>32</v>
      </c>
      <c r="D11" s="5" t="s">
        <v>99</v>
      </c>
    </row>
    <row r="12" spans="1:13" x14ac:dyDescent="0.25">
      <c r="A12" s="4" t="s">
        <v>79</v>
      </c>
      <c r="B12" s="4">
        <v>10</v>
      </c>
      <c r="C12" s="4">
        <v>32</v>
      </c>
      <c r="D12" s="5" t="s">
        <v>100</v>
      </c>
      <c r="F12" s="36" t="s">
        <v>104</v>
      </c>
      <c r="G12" s="36"/>
      <c r="H12" s="36"/>
      <c r="I12" s="36"/>
      <c r="J12" s="36"/>
    </row>
    <row r="13" spans="1:13" x14ac:dyDescent="0.25">
      <c r="A13" s="4" t="s">
        <v>48</v>
      </c>
      <c r="B13" s="4">
        <v>11</v>
      </c>
      <c r="C13" s="4">
        <v>32</v>
      </c>
      <c r="D13" s="5" t="s">
        <v>101</v>
      </c>
      <c r="F13" s="36" t="s">
        <v>85</v>
      </c>
      <c r="G13" s="36"/>
      <c r="H13" s="36" t="s">
        <v>84</v>
      </c>
      <c r="I13" s="36"/>
      <c r="J13" s="4" t="s">
        <v>83</v>
      </c>
    </row>
    <row r="14" spans="1:13" x14ac:dyDescent="0.25">
      <c r="A14" s="4" t="s">
        <v>80</v>
      </c>
      <c r="B14" s="4">
        <v>12</v>
      </c>
      <c r="C14" s="4">
        <v>32</v>
      </c>
      <c r="D14" s="28" t="s">
        <v>103</v>
      </c>
      <c r="F14" s="60"/>
      <c r="G14" s="61"/>
      <c r="H14" s="36" t="s">
        <v>69</v>
      </c>
      <c r="I14" s="36"/>
      <c r="J14" s="4" t="s">
        <v>70</v>
      </c>
    </row>
    <row r="15" spans="1:13" x14ac:dyDescent="0.25">
      <c r="A15" s="4" t="s">
        <v>86</v>
      </c>
      <c r="B15" s="4">
        <v>13</v>
      </c>
      <c r="C15" s="4">
        <v>32</v>
      </c>
      <c r="D15" s="28"/>
      <c r="F15" s="62"/>
      <c r="G15" s="63"/>
      <c r="H15" s="36" t="s">
        <v>71</v>
      </c>
      <c r="I15" s="36"/>
      <c r="J15" s="36"/>
    </row>
    <row r="16" spans="1:13" x14ac:dyDescent="0.25">
      <c r="A16" s="4" t="s">
        <v>81</v>
      </c>
      <c r="B16" s="4">
        <v>14</v>
      </c>
      <c r="C16" s="4">
        <v>32</v>
      </c>
      <c r="D16" s="28"/>
      <c r="F16" s="36" t="s">
        <v>72</v>
      </c>
      <c r="G16" s="36"/>
      <c r="H16" s="36"/>
      <c r="I16" s="36"/>
      <c r="J16" s="36"/>
    </row>
    <row r="17" spans="1:10" x14ac:dyDescent="0.25">
      <c r="A17" s="4" t="s">
        <v>82</v>
      </c>
      <c r="B17" s="4">
        <v>15</v>
      </c>
      <c r="C17" s="4">
        <v>32</v>
      </c>
      <c r="D17" s="28"/>
      <c r="F17" s="60"/>
      <c r="G17" s="61"/>
      <c r="H17" s="36" t="s">
        <v>73</v>
      </c>
      <c r="I17" s="36"/>
      <c r="J17" s="4" t="s">
        <v>74</v>
      </c>
    </row>
    <row r="18" spans="1:10" x14ac:dyDescent="0.25">
      <c r="A18" s="36" t="s">
        <v>50</v>
      </c>
      <c r="B18" s="36"/>
      <c r="C18" s="4">
        <v>8</v>
      </c>
      <c r="D18" s="5" t="s">
        <v>61</v>
      </c>
      <c r="F18" s="62"/>
      <c r="G18" s="63"/>
      <c r="H18" s="36" t="s">
        <v>75</v>
      </c>
      <c r="I18" s="36"/>
      <c r="J18" s="36"/>
    </row>
    <row r="19" spans="1:10" x14ac:dyDescent="0.25">
      <c r="A19" s="36" t="s">
        <v>49</v>
      </c>
      <c r="B19" s="36"/>
      <c r="C19" s="4">
        <v>32</v>
      </c>
      <c r="D19" s="5" t="s">
        <v>102</v>
      </c>
      <c r="F19" s="36" t="s">
        <v>76</v>
      </c>
      <c r="G19" s="36"/>
      <c r="H19" s="36"/>
      <c r="I19" s="36"/>
      <c r="J19" s="36"/>
    </row>
    <row r="20" spans="1:10" x14ac:dyDescent="0.25">
      <c r="A20" s="36" t="s">
        <v>277</v>
      </c>
      <c r="B20" s="36"/>
      <c r="C20" s="4">
        <v>32</v>
      </c>
      <c r="D20" s="5" t="s">
        <v>278</v>
      </c>
    </row>
    <row r="21" spans="1:10" x14ac:dyDescent="0.25">
      <c r="A21" s="36" t="s">
        <v>276</v>
      </c>
      <c r="B21" s="36"/>
      <c r="C21" s="4">
        <v>32</v>
      </c>
      <c r="D21" s="5" t="s">
        <v>279</v>
      </c>
    </row>
  </sheetData>
  <mergeCells count="37">
    <mergeCell ref="A20:B20"/>
    <mergeCell ref="F9:G9"/>
    <mergeCell ref="I9:K9"/>
    <mergeCell ref="A21:B21"/>
    <mergeCell ref="F1:M1"/>
    <mergeCell ref="H13:I13"/>
    <mergeCell ref="F13:G13"/>
    <mergeCell ref="I5:K5"/>
    <mergeCell ref="I6:K6"/>
    <mergeCell ref="I7:K7"/>
    <mergeCell ref="I8:K8"/>
    <mergeCell ref="I10:K10"/>
    <mergeCell ref="F17:G18"/>
    <mergeCell ref="H17:I17"/>
    <mergeCell ref="H18:J18"/>
    <mergeCell ref="F19:J19"/>
    <mergeCell ref="F16:J16"/>
    <mergeCell ref="H15:J15"/>
    <mergeCell ref="H14:I14"/>
    <mergeCell ref="F12:J12"/>
    <mergeCell ref="F14:G15"/>
    <mergeCell ref="F7:G7"/>
    <mergeCell ref="F8:G8"/>
    <mergeCell ref="F10:G10"/>
    <mergeCell ref="I2:K2"/>
    <mergeCell ref="I3:K3"/>
    <mergeCell ref="I4:K4"/>
    <mergeCell ref="F2:G2"/>
    <mergeCell ref="F3:G3"/>
    <mergeCell ref="F4:G4"/>
    <mergeCell ref="F5:G5"/>
    <mergeCell ref="F6:G6"/>
    <mergeCell ref="A18:B18"/>
    <mergeCell ref="A19:B19"/>
    <mergeCell ref="D2:D5"/>
    <mergeCell ref="D6:D9"/>
    <mergeCell ref="D14:D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Description</vt:lpstr>
      <vt:lpstr>Instruction Set</vt:lpstr>
      <vt:lpstr>Registers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Domingos José Pereira Paraiso</dc:creator>
  <cp:lastModifiedBy>Domingos José Pereira Paraiso</cp:lastModifiedBy>
  <cp:lastPrinted>2018-08-30T18:17:33Z</cp:lastPrinted>
  <dcterms:created xsi:type="dcterms:W3CDTF">2018-08-30T13:24:48Z</dcterms:created>
  <dcterms:modified xsi:type="dcterms:W3CDTF">2025-04-23T18:23:30Z</dcterms:modified>
</cp:coreProperties>
</file>