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6" documentId="11_8628ECA933D82FC2E354B3DD16AD728F143FB1B3" xr6:coauthVersionLast="47" xr6:coauthVersionMax="47" xr10:uidLastSave="{2120CDA5-6ADD-4703-ABE2-F65EBD3389B6}"/>
  <bookViews>
    <workbookView xWindow="-120" yWindow="-120" windowWidth="29040" windowHeight="15720" activeTab="1" xr2:uid="{00000000-000D-0000-FFFF-FFFF00000000}"/>
  </bookViews>
  <sheets>
    <sheet name="ADMUX" sheetId="5" r:id="rId1"/>
    <sheet name="ADCSR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6" l="1"/>
  <c r="L18" i="6" s="1"/>
  <c r="L19" i="6" s="1"/>
  <c r="L20" i="6" s="1"/>
  <c r="L21" i="6" s="1"/>
  <c r="L22" i="6" s="1"/>
  <c r="L23" i="6" s="1"/>
  <c r="V5" i="6"/>
  <c r="X5" i="6" s="1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13" i="5"/>
  <c r="T5" i="5" l="1"/>
  <c r="U5" i="5" s="1"/>
</calcChain>
</file>

<file path=xl/sharedStrings.xml><?xml version="1.0" encoding="utf-8"?>
<sst xmlns="http://schemas.openxmlformats.org/spreadsheetml/2006/main" count="254" uniqueCount="151">
  <si>
    <t>KHz</t>
  </si>
  <si>
    <t>MHz</t>
  </si>
  <si>
    <t>D7</t>
  </si>
  <si>
    <t>D6</t>
  </si>
  <si>
    <t>D5</t>
  </si>
  <si>
    <t>D4</t>
  </si>
  <si>
    <t>D3</t>
  </si>
  <si>
    <t>D2</t>
  </si>
  <si>
    <t>D1</t>
  </si>
  <si>
    <t>D0</t>
  </si>
  <si>
    <t>In HEX</t>
  </si>
  <si>
    <t>In DEC</t>
  </si>
  <si>
    <t>Value</t>
  </si>
  <si>
    <t>Bit No.</t>
  </si>
  <si>
    <t>Bit Name</t>
  </si>
  <si>
    <t>Register Value</t>
  </si>
  <si>
    <t>REFS1</t>
  </si>
  <si>
    <t>REFS0</t>
  </si>
  <si>
    <t>ADLAR</t>
  </si>
  <si>
    <t>MUX4</t>
  </si>
  <si>
    <t>MUX3</t>
  </si>
  <si>
    <t>MUX2</t>
  </si>
  <si>
    <t>MUX1</t>
  </si>
  <si>
    <t>MUX0</t>
  </si>
  <si>
    <t>REFS1 REFS0</t>
  </si>
  <si>
    <t>Reserved</t>
  </si>
  <si>
    <t>ADC Left Adjust Results</t>
  </si>
  <si>
    <r>
      <t xml:space="preserve">Result is right adjusted </t>
    </r>
    <r>
      <rPr>
        <b/>
        <sz val="8"/>
        <color theme="3" tint="0.39997558519241921"/>
        <rFont val="Arial"/>
        <family val="2"/>
      </rPr>
      <t>[         Unused         D9 D8]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theme="9" tint="-0.249977111117893"/>
        <rFont val="Arial"/>
        <family val="2"/>
      </rPr>
      <t>[D7 D6 D5 D4 D3 D2 D1 D0]</t>
    </r>
  </si>
  <si>
    <t>Voltage Reference Selection</t>
  </si>
  <si>
    <t>AREF, Internal Vref turned off</t>
  </si>
  <si>
    <t>AVCC with external capacitor at AREF pin</t>
  </si>
  <si>
    <t>Internal 2.56V Voltage Reference with external capacitor at AREF pin</t>
  </si>
  <si>
    <t>MUX4..0</t>
  </si>
  <si>
    <t>Single Ended Input</t>
  </si>
  <si>
    <t>Positive Differential Input</t>
  </si>
  <si>
    <t>Negative Differential Input</t>
  </si>
  <si>
    <t>Gain</t>
  </si>
  <si>
    <t>10x</t>
  </si>
  <si>
    <t>200x</t>
  </si>
  <si>
    <t>1</t>
  </si>
  <si>
    <t>10</t>
  </si>
  <si>
    <t>11</t>
  </si>
  <si>
    <t>100</t>
  </si>
  <si>
    <t>101</t>
  </si>
  <si>
    <t>110</t>
  </si>
  <si>
    <t>111</t>
  </si>
  <si>
    <t>1000</t>
  </si>
  <si>
    <t>1001</t>
  </si>
  <si>
    <t>1010</t>
  </si>
  <si>
    <t>1011</t>
  </si>
  <si>
    <t>1100</t>
  </si>
  <si>
    <t>1101</t>
  </si>
  <si>
    <t>1110</t>
  </si>
  <si>
    <t>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</si>
  <si>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</si>
  <si>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</si>
  <si>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</si>
  <si>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</si>
  <si>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</si>
  <si>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</si>
  <si>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</si>
  <si>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</si>
  <si>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</si>
  <si>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</si>
  <si>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</si>
  <si>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</si>
  <si>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</si>
  <si>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</si>
  <si>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</si>
  <si>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</si>
  <si>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0 0000</t>
  </si>
  <si>
    <t>0 0001</t>
  </si>
  <si>
    <t>0 0010</t>
  </si>
  <si>
    <t>0 0011</t>
  </si>
  <si>
    <t>0 0100</t>
  </si>
  <si>
    <t>0 0101</t>
  </si>
  <si>
    <t>0 0110</t>
  </si>
  <si>
    <t>0 0111</t>
  </si>
  <si>
    <t>0 1000</t>
  </si>
  <si>
    <t>0 1001</t>
  </si>
  <si>
    <t>0 1010</t>
  </si>
  <si>
    <t>0 1011</t>
  </si>
  <si>
    <t>0 1100</t>
  </si>
  <si>
    <t>0 1101</t>
  </si>
  <si>
    <t>0 1110</t>
  </si>
  <si>
    <t>0 1111</t>
  </si>
  <si>
    <t>1 0000</t>
  </si>
  <si>
    <t>1 0001</t>
  </si>
  <si>
    <t>1 0010</t>
  </si>
  <si>
    <t>1 0011</t>
  </si>
  <si>
    <t>1 0100</t>
  </si>
  <si>
    <t>1 0101</t>
  </si>
  <si>
    <t>1 0110</t>
  </si>
  <si>
    <t>1 0111</t>
  </si>
  <si>
    <t>1 1000</t>
  </si>
  <si>
    <t>1 1001</t>
  </si>
  <si>
    <t>1 1010</t>
  </si>
  <si>
    <t>1 1011</t>
  </si>
  <si>
    <t>1 1100</t>
  </si>
  <si>
    <t>1 1101</t>
  </si>
  <si>
    <t>1 1110</t>
  </si>
  <si>
    <t>1 1111</t>
  </si>
  <si>
    <t>ADC0</t>
  </si>
  <si>
    <t>ADC1</t>
  </si>
  <si>
    <t>ADC2</t>
  </si>
  <si>
    <t>ADC3</t>
  </si>
  <si>
    <t>ADC4</t>
  </si>
  <si>
    <t>ADC5</t>
  </si>
  <si>
    <t>ADC6</t>
  </si>
  <si>
    <t>ADC7</t>
  </si>
  <si>
    <t>1.22V (VBG)</t>
  </si>
  <si>
    <t>0V (GND)</t>
  </si>
  <si>
    <t>N/A</t>
  </si>
  <si>
    <t>1x</t>
  </si>
  <si>
    <t>ADMUX Register</t>
  </si>
  <si>
    <t>ADCSRA (ADC Control and Status Register A)</t>
  </si>
  <si>
    <t>ADEN</t>
  </si>
  <si>
    <t>ADSC</t>
  </si>
  <si>
    <t>ADATE</t>
  </si>
  <si>
    <t>ADIF</t>
  </si>
  <si>
    <t>ADIE</t>
  </si>
  <si>
    <t>ADPS2</t>
  </si>
  <si>
    <t>ADPS1</t>
  </si>
  <si>
    <t>ADPS0</t>
  </si>
  <si>
    <t>ADC Enable</t>
  </si>
  <si>
    <t>Enable ADC</t>
  </si>
  <si>
    <t>ADC Start Conversion</t>
  </si>
  <si>
    <t>ADC Auto Trigger Enable</t>
  </si>
  <si>
    <t>Auto trigger of ADC is enabled</t>
  </si>
  <si>
    <t>Auto trigger of ADC is disabled</t>
  </si>
  <si>
    <t>Diaable ADC</t>
  </si>
  <si>
    <t>ADC Interrupt Flag</t>
  </si>
  <si>
    <t xml:space="preserve">Do not start converiosn </t>
  </si>
  <si>
    <t>Start conversion process</t>
  </si>
  <si>
    <t>ADC has finished conversion process</t>
  </si>
  <si>
    <t>conversion process is not completed</t>
  </si>
  <si>
    <t>ADC Interrupt Enable</t>
  </si>
  <si>
    <t>disable ADC interrupt</t>
  </si>
  <si>
    <t>Enable ADC conversion complete interrupt</t>
  </si>
  <si>
    <t>ADPS2..0</t>
  </si>
  <si>
    <t>ADC Clock Selection</t>
  </si>
  <si>
    <t>CLK/2</t>
  </si>
  <si>
    <t>CLK/4</t>
  </si>
  <si>
    <t>CLK/8</t>
  </si>
  <si>
    <t>CLK/16</t>
  </si>
  <si>
    <t>CLK/32</t>
  </si>
  <si>
    <t>CLK/64</t>
  </si>
  <si>
    <t>CLK/128</t>
  </si>
  <si>
    <t xml:space="preserve">Crystal Frequency = </t>
  </si>
  <si>
    <t>ADC Clock</t>
  </si>
  <si>
    <r>
      <t>Result is left adjusted</t>
    </r>
    <r>
      <rPr>
        <b/>
        <sz val="8"/>
        <color theme="3" tint="0.39997558519241921"/>
        <rFont val="Arial"/>
        <family val="2"/>
      </rPr>
      <t xml:space="preserve"> [D9 D8 D7 D6 D5 D4 D3 D2]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theme="9" tint="-0.249977111117893"/>
        <rFont val="Arial"/>
        <family val="2"/>
      </rPr>
      <t>[D1 D0            Unused     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</si>
</sst>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8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9" tint="-0.249977111117893"/>
      <name val="Arial"/>
      <family val="2"/>
    </font>
    <font>
      <b/>
      <sz val="8"/>
      <color rgb="FFFF0000"/>
      <name val="Arial"/>
      <family val="2"/>
    </font>
    <font>
      <b/>
      <sz val="8"/>
      <color theme="3" tint="0.3999755851924192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vertical="center" readingOrder="1"/>
    </xf>
    <xf numFmtId="0" fontId="3" fillId="4" borderId="0" xfId="0" applyFont="1" applyFill="1" applyAlignment="1">
      <alignment vertical="center" wrapText="1" readingOrder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 readingOrder="1"/>
    </xf>
    <xf numFmtId="0" fontId="4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top" wrapText="1"/>
    </xf>
    <xf numFmtId="0" fontId="1" fillId="4" borderId="7" xfId="0" applyFont="1" applyFill="1" applyBorder="1"/>
    <xf numFmtId="0" fontId="5" fillId="5" borderId="1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horizontal="center" vertical="center" wrapText="1" readingOrder="1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164" fontId="7" fillId="4" borderId="25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3" fillId="4" borderId="5" xfId="0" applyFont="1" applyFill="1" applyBorder="1" applyAlignment="1">
      <alignment vertical="center" readingOrder="1"/>
    </xf>
    <xf numFmtId="0" fontId="3" fillId="4" borderId="11" xfId="0" applyFont="1" applyFill="1" applyBorder="1" applyAlignment="1">
      <alignment vertical="center" wrapText="1" readingOrder="1"/>
    </xf>
    <xf numFmtId="0" fontId="1" fillId="4" borderId="11" xfId="0" applyFont="1" applyFill="1" applyBorder="1"/>
    <xf numFmtId="0" fontId="6" fillId="4" borderId="4" xfId="0" applyFont="1" applyFill="1" applyBorder="1" applyAlignment="1">
      <alignment vertical="center" wrapText="1" readingOrder="1"/>
    </xf>
    <xf numFmtId="0" fontId="3" fillId="4" borderId="0" xfId="0" applyFont="1" applyFill="1" applyAlignment="1">
      <alignment horizontal="center" vertical="center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right" vertical="center" wrapText="1" readingOrder="1"/>
    </xf>
    <xf numFmtId="0" fontId="6" fillId="4" borderId="0" xfId="0" applyFont="1" applyFill="1" applyAlignment="1">
      <alignment horizontal="right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readingOrder="1"/>
    </xf>
    <xf numFmtId="0" fontId="4" fillId="4" borderId="11" xfId="0" applyFont="1" applyFill="1" applyBorder="1" applyAlignment="1">
      <alignment vertical="top" wrapText="1"/>
    </xf>
    <xf numFmtId="0" fontId="6" fillId="4" borderId="0" xfId="0" applyFont="1" applyFill="1" applyAlignment="1">
      <alignment vertical="center" wrapText="1" readingOrder="1"/>
    </xf>
    <xf numFmtId="0" fontId="3" fillId="4" borderId="12" xfId="0" applyFont="1" applyFill="1" applyBorder="1" applyAlignment="1">
      <alignment horizontal="center" vertical="center" wrapText="1" readingOrder="1"/>
    </xf>
    <xf numFmtId="0" fontId="3" fillId="4" borderId="0" xfId="0" applyFont="1" applyFill="1" applyAlignment="1">
      <alignment horizontal="left" vertical="center" readingOrder="1"/>
    </xf>
    <xf numFmtId="0" fontId="3" fillId="0" borderId="12" xfId="0" applyFont="1" applyBorder="1" applyAlignment="1">
      <alignment horizontal="center" vertical="center" readingOrder="1"/>
    </xf>
    <xf numFmtId="0" fontId="3" fillId="4" borderId="18" xfId="0" applyFont="1" applyFill="1" applyBorder="1" applyAlignment="1">
      <alignment horizontal="center" vertical="center" readingOrder="1"/>
    </xf>
    <xf numFmtId="0" fontId="3" fillId="2" borderId="31" xfId="0" applyFont="1" applyFill="1" applyBorder="1" applyAlignment="1">
      <alignment horizontal="center" vertical="center" wrapText="1" readingOrder="1"/>
    </xf>
    <xf numFmtId="0" fontId="3" fillId="4" borderId="27" xfId="0" applyFont="1" applyFill="1" applyBorder="1" applyAlignment="1">
      <alignment horizontal="center" vertical="center" wrapText="1" readingOrder="1"/>
    </xf>
    <xf numFmtId="0" fontId="3" fillId="5" borderId="28" xfId="0" applyFont="1" applyFill="1" applyBorder="1" applyAlignment="1">
      <alignment vertical="center" readingOrder="1"/>
    </xf>
    <xf numFmtId="0" fontId="3" fillId="5" borderId="30" xfId="0" applyFont="1" applyFill="1" applyBorder="1" applyAlignment="1">
      <alignment vertical="center" readingOrder="1"/>
    </xf>
    <xf numFmtId="0" fontId="3" fillId="5" borderId="19" xfId="0" applyFont="1" applyFill="1" applyBorder="1" applyAlignment="1">
      <alignment vertical="center" readingOrder="1"/>
    </xf>
    <xf numFmtId="0" fontId="3" fillId="5" borderId="0" xfId="0" applyFont="1" applyFill="1" applyAlignment="1">
      <alignment vertical="center" readingOrder="1"/>
    </xf>
    <xf numFmtId="0" fontId="3" fillId="5" borderId="13" xfId="0" applyFont="1" applyFill="1" applyBorder="1" applyAlignment="1">
      <alignment vertical="center" readingOrder="1"/>
    </xf>
    <xf numFmtId="0" fontId="3" fillId="5" borderId="14" xfId="0" applyFont="1" applyFill="1" applyBorder="1" applyAlignment="1">
      <alignment vertical="center" readingOrder="1"/>
    </xf>
    <xf numFmtId="0" fontId="3" fillId="5" borderId="29" xfId="0" applyFont="1" applyFill="1" applyBorder="1" applyAlignment="1">
      <alignment vertical="center" readingOrder="1"/>
    </xf>
    <xf numFmtId="0" fontId="3" fillId="5" borderId="20" xfId="0" applyFont="1" applyFill="1" applyBorder="1" applyAlignment="1">
      <alignment vertical="center" readingOrder="1"/>
    </xf>
    <xf numFmtId="0" fontId="3" fillId="5" borderId="15" xfId="0" applyFont="1" applyFill="1" applyBorder="1" applyAlignment="1">
      <alignment vertical="center" readingOrder="1"/>
    </xf>
    <xf numFmtId="0" fontId="4" fillId="4" borderId="0" xfId="0" applyFont="1" applyFill="1" applyAlignment="1">
      <alignment vertical="top"/>
    </xf>
    <xf numFmtId="0" fontId="4" fillId="4" borderId="4" xfId="0" applyFont="1" applyFill="1" applyBorder="1" applyAlignment="1">
      <alignment vertical="top"/>
    </xf>
    <xf numFmtId="0" fontId="6" fillId="4" borderId="0" xfId="0" applyFont="1" applyFill="1" applyAlignment="1">
      <alignment horizontal="right" vertical="center" readingOrder="1"/>
    </xf>
    <xf numFmtId="0" fontId="4" fillId="4" borderId="20" xfId="0" applyFont="1" applyFill="1" applyBorder="1" applyAlignment="1">
      <alignment vertical="top"/>
    </xf>
    <xf numFmtId="0" fontId="6" fillId="4" borderId="0" xfId="0" applyFont="1" applyFill="1" applyAlignment="1">
      <alignment horizontal="right" vertical="top"/>
    </xf>
    <xf numFmtId="0" fontId="3" fillId="6" borderId="18" xfId="0" applyFont="1" applyFill="1" applyBorder="1" applyAlignment="1">
      <alignment horizontal="left" vertical="center" readingOrder="1"/>
    </xf>
    <xf numFmtId="0" fontId="3" fillId="4" borderId="4" xfId="0" applyFont="1" applyFill="1" applyBorder="1" applyAlignment="1">
      <alignment horizontal="right" vertical="center" readingOrder="1"/>
    </xf>
    <xf numFmtId="0" fontId="3" fillId="4" borderId="0" xfId="0" applyFont="1" applyFill="1" applyAlignment="1">
      <alignment horizontal="right" vertical="center" readingOrder="1"/>
    </xf>
    <xf numFmtId="0" fontId="5" fillId="5" borderId="12" xfId="0" applyFont="1" applyFill="1" applyBorder="1" applyAlignment="1">
      <alignment horizontal="center" vertical="center" wrapText="1" readingOrder="1"/>
    </xf>
    <xf numFmtId="0" fontId="5" fillId="5" borderId="16" xfId="0" applyFont="1" applyFill="1" applyBorder="1" applyAlignment="1">
      <alignment horizontal="center" vertical="center" wrapText="1" readingOrder="1"/>
    </xf>
    <xf numFmtId="0" fontId="5" fillId="5" borderId="18" xfId="0" applyFont="1" applyFill="1" applyBorder="1" applyAlignment="1">
      <alignment horizontal="center" vertical="center" wrapText="1" readingOrder="1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6" fillId="4" borderId="14" xfId="0" applyFont="1" applyFill="1" applyBorder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4" fillId="4" borderId="4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3" fillId="0" borderId="12" xfId="0" applyFont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right" vertical="center" wrapText="1" readingOrder="1"/>
    </xf>
    <xf numFmtId="0" fontId="6" fillId="4" borderId="0" xfId="0" applyFont="1" applyFill="1" applyAlignment="1">
      <alignment horizontal="right" vertical="center" wrapText="1" readingOrder="1"/>
    </xf>
    <xf numFmtId="0" fontId="6" fillId="4" borderId="20" xfId="0" applyFont="1" applyFill="1" applyBorder="1" applyAlignment="1">
      <alignment horizontal="right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3" fillId="4" borderId="0" xfId="0" applyFont="1" applyFill="1" applyAlignment="1">
      <alignment horizontal="left" vertical="center" readingOrder="1"/>
    </xf>
    <xf numFmtId="0" fontId="3" fillId="2" borderId="12" xfId="0" applyFont="1" applyFill="1" applyBorder="1" applyAlignment="1">
      <alignment horizontal="center" vertical="center" readingOrder="1"/>
    </xf>
    <xf numFmtId="49" fontId="3" fillId="4" borderId="12" xfId="0" applyNumberFormat="1" applyFont="1" applyFill="1" applyBorder="1" applyAlignment="1">
      <alignment horizontal="center" vertical="center" readingOrder="1"/>
    </xf>
    <xf numFmtId="49" fontId="3" fillId="4" borderId="16" xfId="0" applyNumberFormat="1" applyFont="1" applyFill="1" applyBorder="1" applyAlignment="1">
      <alignment horizontal="center" vertical="center" readingOrder="1"/>
    </xf>
    <xf numFmtId="0" fontId="3" fillId="4" borderId="12" xfId="0" applyFont="1" applyFill="1" applyBorder="1" applyAlignment="1">
      <alignment horizontal="center" vertical="center" readingOrder="1"/>
    </xf>
    <xf numFmtId="0" fontId="3" fillId="4" borderId="16" xfId="0" applyFont="1" applyFill="1" applyBorder="1" applyAlignment="1">
      <alignment horizontal="center" vertical="center" readingOrder="1"/>
    </xf>
    <xf numFmtId="0" fontId="3" fillId="4" borderId="27" xfId="0" applyFont="1" applyFill="1" applyBorder="1" applyAlignment="1">
      <alignment horizontal="center" vertical="center" readingOrder="1"/>
    </xf>
    <xf numFmtId="0" fontId="3" fillId="4" borderId="18" xfId="0" applyFont="1" applyFill="1" applyBorder="1" applyAlignment="1">
      <alignment horizontal="center" vertical="center" readingOrder="1"/>
    </xf>
    <xf numFmtId="0" fontId="3" fillId="4" borderId="11" xfId="0" applyFont="1" applyFill="1" applyBorder="1" applyAlignment="1">
      <alignment horizontal="left" vertical="center" wrapText="1" readingOrder="1"/>
    </xf>
    <xf numFmtId="0" fontId="8" fillId="5" borderId="8" xfId="0" applyFont="1" applyFill="1" applyBorder="1" applyAlignment="1">
      <alignment horizontal="left" vertical="center" wrapText="1" readingOrder="1"/>
    </xf>
    <xf numFmtId="0" fontId="8" fillId="5" borderId="10" xfId="0" applyFont="1" applyFill="1" applyBorder="1" applyAlignment="1">
      <alignment horizontal="left" vertical="center" wrapText="1" readingOrder="1"/>
    </xf>
    <xf numFmtId="0" fontId="8" fillId="5" borderId="9" xfId="0" applyFont="1" applyFill="1" applyBorder="1" applyAlignment="1">
      <alignment horizontal="left" vertical="center" wrapText="1" readingOrder="1"/>
    </xf>
    <xf numFmtId="0" fontId="4" fillId="4" borderId="6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center" readingOrder="1"/>
    </xf>
    <xf numFmtId="0" fontId="3" fillId="2" borderId="12" xfId="0" applyFont="1" applyFill="1" applyBorder="1" applyAlignment="1">
      <alignment horizontal="left" vertical="center" readingOrder="1"/>
    </xf>
    <xf numFmtId="0" fontId="3" fillId="0" borderId="16" xfId="0" applyFont="1" applyBorder="1" applyAlignment="1">
      <alignment horizontal="left" vertical="center" readingOrder="1"/>
    </xf>
    <xf numFmtId="0" fontId="3" fillId="0" borderId="17" xfId="0" applyFont="1" applyBorder="1" applyAlignment="1">
      <alignment horizontal="left" vertical="center" readingOrder="1"/>
    </xf>
    <xf numFmtId="0" fontId="3" fillId="0" borderId="18" xfId="0" applyFont="1" applyBorder="1" applyAlignment="1">
      <alignment horizontal="left" vertical="center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0" borderId="31" xfId="0" applyFont="1" applyBorder="1" applyAlignment="1">
      <alignment horizontal="left" vertical="center" readingOrder="1"/>
    </xf>
    <xf numFmtId="0" fontId="3" fillId="2" borderId="31" xfId="0" applyFont="1" applyFill="1" applyBorder="1" applyAlignment="1">
      <alignment horizontal="center" vertical="center" readingOrder="1"/>
    </xf>
    <xf numFmtId="0" fontId="3" fillId="4" borderId="31" xfId="0" applyFont="1" applyFill="1" applyBorder="1" applyAlignment="1">
      <alignment horizontal="center" vertical="center" readingOrder="1"/>
    </xf>
    <xf numFmtId="0" fontId="3" fillId="4" borderId="28" xfId="0" applyFont="1" applyFill="1" applyBorder="1" applyAlignment="1">
      <alignment horizontal="center" vertical="center" readingOrder="1"/>
    </xf>
    <xf numFmtId="0" fontId="3" fillId="4" borderId="15" xfId="0" applyFont="1" applyFill="1" applyBorder="1" applyAlignment="1">
      <alignment horizontal="center" vertical="center" readingOrder="1"/>
    </xf>
    <xf numFmtId="0" fontId="3" fillId="5" borderId="0" xfId="0" applyFont="1" applyFill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30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5" borderId="13" xfId="0" applyFont="1" applyFill="1" applyBorder="1" applyAlignment="1">
      <alignment horizontal="center" vertical="center" readingOrder="1"/>
    </xf>
    <xf numFmtId="0" fontId="3" fillId="5" borderId="14" xfId="0" applyFont="1" applyFill="1" applyBorder="1" applyAlignment="1">
      <alignment horizontal="center" vertical="center" readingOrder="1"/>
    </xf>
    <xf numFmtId="0" fontId="3" fillId="5" borderId="15" xfId="0" applyFont="1" applyFill="1" applyBorder="1" applyAlignment="1">
      <alignment horizontal="center" vertical="center" readingOrder="1"/>
    </xf>
    <xf numFmtId="0" fontId="4" fillId="4" borderId="4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12" fillId="3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readingOrder="1"/>
    </xf>
    <xf numFmtId="0" fontId="3" fillId="0" borderId="16" xfId="0" applyFont="1" applyBorder="1" applyAlignment="1">
      <alignment horizontal="center" vertical="center" readingOrder="1"/>
    </xf>
    <xf numFmtId="0" fontId="3" fillId="2" borderId="16" xfId="0" applyFont="1" applyFill="1" applyBorder="1" applyAlignment="1">
      <alignment vertical="center" readingOrder="1"/>
    </xf>
    <xf numFmtId="0" fontId="3" fillId="2" borderId="17" xfId="0" applyFont="1" applyFill="1" applyBorder="1" applyAlignment="1">
      <alignment vertical="center" readingOrder="1"/>
    </xf>
    <xf numFmtId="0" fontId="3" fillId="2" borderId="18" xfId="0" applyFont="1" applyFill="1" applyBorder="1" applyAlignment="1">
      <alignment vertical="center" readingOrder="1"/>
    </xf>
    <xf numFmtId="165" fontId="10" fillId="6" borderId="16" xfId="0" applyNumberFormat="1" applyFont="1" applyFill="1" applyBorder="1" applyAlignment="1">
      <alignment horizontal="right" vertical="center" readingOrder="1"/>
    </xf>
    <xf numFmtId="165" fontId="10" fillId="6" borderId="17" xfId="0" applyNumberFormat="1" applyFont="1" applyFill="1" applyBorder="1" applyAlignment="1">
      <alignment horizontal="right" vertical="center" readingOrder="1"/>
    </xf>
    <xf numFmtId="0" fontId="3" fillId="2" borderId="16" xfId="0" applyFont="1" applyFill="1" applyBorder="1" applyAlignment="1">
      <alignment horizontal="center" vertical="center" readingOrder="1"/>
    </xf>
    <xf numFmtId="0" fontId="3" fillId="2" borderId="17" xfId="0" applyFont="1" applyFill="1" applyBorder="1" applyAlignment="1">
      <alignment horizontal="center" vertical="center" readingOrder="1"/>
    </xf>
    <xf numFmtId="0" fontId="3" fillId="2" borderId="18" xfId="0" applyFont="1" applyFill="1" applyBorder="1" applyAlignment="1">
      <alignment horizontal="center" vertical="center" readingOrder="1"/>
    </xf>
    <xf numFmtId="0" fontId="3" fillId="2" borderId="16" xfId="0" applyFont="1" applyFill="1" applyBorder="1" applyAlignment="1">
      <alignment horizontal="left" vertical="center" readingOrder="1"/>
    </xf>
    <xf numFmtId="0" fontId="3" fillId="2" borderId="17" xfId="0" applyFont="1" applyFill="1" applyBorder="1" applyAlignment="1">
      <alignment horizontal="left" vertical="center" readingOrder="1"/>
    </xf>
    <xf numFmtId="0" fontId="3" fillId="2" borderId="18" xfId="0" applyFont="1" applyFill="1" applyBorder="1" applyAlignment="1">
      <alignment horizontal="left" vertical="center" readingOrder="1"/>
    </xf>
    <xf numFmtId="4" fontId="3" fillId="4" borderId="16" xfId="0" applyNumberFormat="1" applyFont="1" applyFill="1" applyBorder="1" applyAlignment="1">
      <alignment horizontal="right" vertical="center" readingOrder="1"/>
    </xf>
    <xf numFmtId="4" fontId="3" fillId="4" borderId="17" xfId="0" applyNumberFormat="1" applyFont="1" applyFill="1" applyBorder="1" applyAlignment="1">
      <alignment horizontal="right" vertical="center" readingOrder="1"/>
    </xf>
  </cellXfs>
  <cellStyles count="1">
    <cellStyle name="Normal" xfId="0" builtinId="0"/>
  </cellStyles>
  <dxfs count="20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opLeftCell="C1" zoomScale="176" zoomScaleNormal="100" workbookViewId="0">
      <selection activeCell="V15" sqref="V15"/>
    </sheetView>
  </sheetViews>
  <sheetFormatPr defaultRowHeight="15.75" x14ac:dyDescent="0.25"/>
  <cols>
    <col min="1" max="1" width="3.42578125" style="6" customWidth="1"/>
    <col min="2" max="2" width="7" style="1" customWidth="1"/>
    <col min="3" max="3" width="6.85546875" style="1" customWidth="1"/>
    <col min="4" max="4" width="4.140625" style="1" customWidth="1"/>
    <col min="5" max="5" width="3.85546875" style="1" customWidth="1"/>
    <col min="6" max="6" width="4.7109375" style="1" customWidth="1"/>
    <col min="7" max="8" width="3.5703125" style="1" customWidth="1"/>
    <col min="9" max="10" width="4.7109375" style="1" customWidth="1"/>
    <col min="11" max="11" width="5.140625" style="1" customWidth="1"/>
    <col min="12" max="12" width="2.140625" style="1" customWidth="1"/>
    <col min="13" max="13" width="9" style="1" customWidth="1"/>
    <col min="14" max="14" width="4.85546875" style="1" customWidth="1"/>
    <col min="15" max="15" width="3.85546875" style="1" customWidth="1"/>
    <col min="16" max="16" width="8" style="1" customWidth="1"/>
    <col min="17" max="17" width="6.5703125" style="1" customWidth="1"/>
    <col min="18" max="18" width="4.7109375" style="1" customWidth="1"/>
    <col min="19" max="19" width="7.5703125" style="6" customWidth="1"/>
    <col min="20" max="21" width="9.140625" style="6"/>
    <col min="22" max="22" width="12.85546875" style="6" customWidth="1"/>
    <col min="23" max="23" width="15.28515625" style="6" customWidth="1"/>
    <col min="24" max="24" width="5.85546875" style="6" customWidth="1"/>
    <col min="25" max="33" width="9.140625" style="6"/>
    <col min="34" max="16384" width="9.140625" style="1"/>
  </cols>
  <sheetData>
    <row r="1" spans="2:28" s="6" customFormat="1" ht="16.5" thickBot="1" x14ac:dyDescent="0.3"/>
    <row r="2" spans="2:28" s="6" customFormat="1" ht="16.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</row>
    <row r="3" spans="2:28" ht="15.95" customHeight="1" x14ac:dyDescent="0.25">
      <c r="B3" s="55" t="s">
        <v>13</v>
      </c>
      <c r="C3" s="56"/>
      <c r="D3" s="65" t="s">
        <v>2</v>
      </c>
      <c r="E3" s="65"/>
      <c r="F3" s="65" t="s">
        <v>3</v>
      </c>
      <c r="G3" s="65"/>
      <c r="H3" s="65" t="s">
        <v>4</v>
      </c>
      <c r="I3" s="65"/>
      <c r="J3" s="65" t="s">
        <v>5</v>
      </c>
      <c r="K3" s="65"/>
      <c r="L3" s="3"/>
      <c r="M3" s="3" t="s">
        <v>6</v>
      </c>
      <c r="N3" s="65" t="s">
        <v>7</v>
      </c>
      <c r="O3" s="65"/>
      <c r="P3" s="3" t="s">
        <v>8</v>
      </c>
      <c r="Q3" s="3" t="s">
        <v>9</v>
      </c>
      <c r="R3" s="2"/>
      <c r="T3" s="60" t="s">
        <v>15</v>
      </c>
      <c r="U3" s="61"/>
      <c r="X3" s="21"/>
    </row>
    <row r="4" spans="2:28" ht="15.95" customHeight="1" x14ac:dyDescent="0.25">
      <c r="B4" s="62" t="s">
        <v>14</v>
      </c>
      <c r="C4" s="63"/>
      <c r="D4" s="64" t="s">
        <v>16</v>
      </c>
      <c r="E4" s="64"/>
      <c r="F4" s="64" t="s">
        <v>17</v>
      </c>
      <c r="G4" s="64"/>
      <c r="H4" s="64" t="s">
        <v>18</v>
      </c>
      <c r="I4" s="64"/>
      <c r="J4" s="64" t="s">
        <v>19</v>
      </c>
      <c r="K4" s="64"/>
      <c r="L4" s="13"/>
      <c r="M4" s="13" t="s">
        <v>20</v>
      </c>
      <c r="N4" s="64" t="s">
        <v>21</v>
      </c>
      <c r="O4" s="64"/>
      <c r="P4" s="13" t="s">
        <v>22</v>
      </c>
      <c r="Q4" s="13" t="s">
        <v>23</v>
      </c>
      <c r="R4" s="2"/>
      <c r="T4" s="14" t="s">
        <v>11</v>
      </c>
      <c r="U4" s="15" t="s">
        <v>10</v>
      </c>
      <c r="X4" s="21"/>
    </row>
    <row r="5" spans="2:28" ht="15.95" customHeight="1" thickBot="1" x14ac:dyDescent="0.3">
      <c r="B5" s="55" t="s">
        <v>12</v>
      </c>
      <c r="C5" s="56"/>
      <c r="D5" s="57">
        <v>0</v>
      </c>
      <c r="E5" s="57"/>
      <c r="F5" s="57">
        <v>1</v>
      </c>
      <c r="G5" s="57"/>
      <c r="H5" s="57">
        <v>0</v>
      </c>
      <c r="I5" s="57"/>
      <c r="J5" s="58">
        <v>0</v>
      </c>
      <c r="K5" s="59"/>
      <c r="L5" s="58">
        <v>0</v>
      </c>
      <c r="M5" s="59"/>
      <c r="N5" s="57">
        <v>1</v>
      </c>
      <c r="O5" s="57"/>
      <c r="P5" s="12">
        <v>0</v>
      </c>
      <c r="Q5" s="12">
        <v>1</v>
      </c>
      <c r="R5" s="2"/>
      <c r="T5" s="16">
        <f>Q5+P5*2+N5*4+L5*8+J5*16+H5*32+F5*64+D5*128</f>
        <v>69</v>
      </c>
      <c r="U5" s="17" t="str">
        <f>DEC2HEX(T5)</f>
        <v>45</v>
      </c>
      <c r="X5" s="21"/>
    </row>
    <row r="6" spans="2:28" ht="15.95" customHeight="1" x14ac:dyDescent="0.25">
      <c r="B6" s="9"/>
      <c r="C6" s="3"/>
      <c r="D6" s="7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X6" s="21"/>
    </row>
    <row r="7" spans="2:28" ht="15.95" customHeight="1" x14ac:dyDescent="0.25">
      <c r="B7" s="69" t="s">
        <v>24</v>
      </c>
      <c r="C7" s="70"/>
      <c r="D7" s="71"/>
      <c r="E7" s="72" t="s">
        <v>2</v>
      </c>
      <c r="F7" s="72"/>
      <c r="G7" s="72" t="s">
        <v>3</v>
      </c>
      <c r="H7" s="72"/>
      <c r="I7" s="93" t="s">
        <v>28</v>
      </c>
      <c r="J7" s="93"/>
      <c r="K7" s="93"/>
      <c r="L7" s="93"/>
      <c r="M7" s="93"/>
      <c r="N7" s="93"/>
      <c r="O7" s="93"/>
      <c r="P7" s="29" t="s">
        <v>18</v>
      </c>
      <c r="Q7" s="31" t="s">
        <v>4</v>
      </c>
      <c r="R7" s="89" t="s">
        <v>26</v>
      </c>
      <c r="S7" s="89"/>
      <c r="T7" s="89"/>
      <c r="U7" s="89"/>
      <c r="V7" s="89"/>
      <c r="W7" s="89"/>
      <c r="X7" s="21"/>
    </row>
    <row r="8" spans="2:28" ht="15.95" customHeight="1" x14ac:dyDescent="0.25">
      <c r="B8" s="66"/>
      <c r="C8" s="67"/>
      <c r="D8" s="67"/>
      <c r="E8" s="68">
        <v>0</v>
      </c>
      <c r="F8" s="68"/>
      <c r="G8" s="68">
        <v>0</v>
      </c>
      <c r="H8" s="68"/>
      <c r="I8" s="88" t="s">
        <v>29</v>
      </c>
      <c r="J8" s="88"/>
      <c r="K8" s="88"/>
      <c r="L8" s="88"/>
      <c r="M8" s="88"/>
      <c r="N8" s="88"/>
      <c r="O8" s="88"/>
      <c r="P8" s="10"/>
      <c r="Q8" s="36">
        <v>0</v>
      </c>
      <c r="R8" s="88" t="s">
        <v>27</v>
      </c>
      <c r="S8" s="88"/>
      <c r="T8" s="88"/>
      <c r="U8" s="88"/>
      <c r="V8" s="88"/>
      <c r="W8" s="88"/>
      <c r="X8" s="21"/>
    </row>
    <row r="9" spans="2:28" ht="15.75" customHeight="1" x14ac:dyDescent="0.25">
      <c r="B9" s="66"/>
      <c r="C9" s="67"/>
      <c r="D9" s="67"/>
      <c r="E9" s="68">
        <v>0</v>
      </c>
      <c r="F9" s="68"/>
      <c r="G9" s="68">
        <v>1</v>
      </c>
      <c r="H9" s="68"/>
      <c r="I9" s="88" t="s">
        <v>30</v>
      </c>
      <c r="J9" s="88"/>
      <c r="K9" s="88"/>
      <c r="L9" s="88"/>
      <c r="M9" s="88"/>
      <c r="N9" s="88"/>
      <c r="O9" s="88"/>
      <c r="P9" s="10"/>
      <c r="Q9" s="36">
        <v>1</v>
      </c>
      <c r="R9" s="90" t="s">
        <v>150</v>
      </c>
      <c r="S9" s="91"/>
      <c r="T9" s="91"/>
      <c r="U9" s="91"/>
      <c r="V9" s="91"/>
      <c r="W9" s="92"/>
      <c r="X9" s="21"/>
    </row>
    <row r="10" spans="2:28" ht="12.75" customHeight="1" x14ac:dyDescent="0.25">
      <c r="B10" s="66"/>
      <c r="C10" s="67"/>
      <c r="D10" s="67"/>
      <c r="E10" s="68">
        <v>1</v>
      </c>
      <c r="F10" s="68"/>
      <c r="G10" s="68">
        <v>0</v>
      </c>
      <c r="H10" s="68"/>
      <c r="I10" s="94" t="s">
        <v>25</v>
      </c>
      <c r="J10" s="94"/>
      <c r="K10" s="94"/>
      <c r="L10" s="94"/>
      <c r="M10" s="94"/>
      <c r="N10" s="94"/>
      <c r="O10" s="94"/>
      <c r="P10" s="10"/>
      <c r="Q10" s="10"/>
      <c r="R10" s="3"/>
      <c r="S10" s="3"/>
      <c r="T10" s="73"/>
      <c r="U10" s="73"/>
      <c r="V10" s="73"/>
      <c r="W10" s="35"/>
      <c r="X10" s="22"/>
    </row>
    <row r="11" spans="2:28" ht="15.95" customHeight="1" x14ac:dyDescent="0.25">
      <c r="B11" s="66"/>
      <c r="C11" s="67"/>
      <c r="D11" s="67"/>
      <c r="E11" s="68">
        <v>1</v>
      </c>
      <c r="F11" s="68"/>
      <c r="G11" s="68">
        <v>1</v>
      </c>
      <c r="H11" s="68"/>
      <c r="I11" s="88" t="s">
        <v>31</v>
      </c>
      <c r="J11" s="88"/>
      <c r="K11" s="88"/>
      <c r="L11" s="88"/>
      <c r="M11" s="88"/>
      <c r="N11" s="88"/>
      <c r="O11" s="88"/>
      <c r="P11" s="88"/>
      <c r="Q11" s="88"/>
      <c r="R11" s="88"/>
      <c r="S11" s="3"/>
      <c r="T11" s="73"/>
      <c r="U11" s="73"/>
      <c r="V11" s="73"/>
      <c r="W11" s="35"/>
      <c r="X11" s="22"/>
    </row>
    <row r="12" spans="2:28" s="6" customFormat="1" ht="15.95" customHeight="1" x14ac:dyDescent="0.25">
      <c r="B12" s="8"/>
      <c r="C12" s="10"/>
      <c r="D12" s="10"/>
      <c r="E12" s="3"/>
      <c r="F12" s="3"/>
      <c r="G12" s="3"/>
      <c r="H12" s="3"/>
      <c r="I12" s="7"/>
      <c r="J12" s="7"/>
      <c r="K12" s="7"/>
      <c r="L12" s="7"/>
      <c r="M12" s="7"/>
      <c r="N12" s="7"/>
      <c r="O12" s="10"/>
      <c r="P12" s="10"/>
      <c r="Q12" s="10"/>
      <c r="R12" s="10"/>
      <c r="X12" s="21"/>
    </row>
    <row r="13" spans="2:28" ht="15.95" customHeight="1" x14ac:dyDescent="0.25">
      <c r="B13" s="69"/>
      <c r="C13" s="70"/>
      <c r="D13" s="70"/>
      <c r="E13" s="74" t="s">
        <v>32</v>
      </c>
      <c r="F13" s="74"/>
      <c r="G13" s="74" t="s">
        <v>33</v>
      </c>
      <c r="H13" s="74"/>
      <c r="I13" s="74"/>
      <c r="J13" s="74"/>
      <c r="K13" s="95" t="s">
        <v>34</v>
      </c>
      <c r="L13" s="95"/>
      <c r="M13" s="95"/>
      <c r="N13" s="95"/>
      <c r="O13" s="95" t="s">
        <v>35</v>
      </c>
      <c r="P13" s="95"/>
      <c r="Q13" s="95"/>
      <c r="R13" s="95"/>
      <c r="S13" s="38" t="s">
        <v>36</v>
      </c>
      <c r="T13" s="5"/>
      <c r="U13" s="5"/>
      <c r="V13" s="5"/>
      <c r="W13" s="35"/>
      <c r="X13" s="22"/>
      <c r="Y13" s="4"/>
      <c r="Z13" s="4"/>
      <c r="AA13" s="4">
        <v>0</v>
      </c>
      <c r="AB13" s="6" t="str">
        <f>DEC2BIN(AA13)</f>
        <v>0</v>
      </c>
    </row>
    <row r="14" spans="2:28" ht="15.95" customHeight="1" x14ac:dyDescent="0.25">
      <c r="B14" s="28"/>
      <c r="C14" s="29"/>
      <c r="D14" s="29"/>
      <c r="E14" s="75" t="s">
        <v>70</v>
      </c>
      <c r="F14" s="75"/>
      <c r="G14" s="77" t="s">
        <v>102</v>
      </c>
      <c r="H14" s="77"/>
      <c r="I14" s="77"/>
      <c r="J14" s="78"/>
      <c r="K14" s="40"/>
      <c r="L14" s="41"/>
      <c r="M14" s="41"/>
      <c r="N14" s="41"/>
      <c r="O14" s="41"/>
      <c r="P14" s="41"/>
      <c r="Q14" s="41"/>
      <c r="R14" s="41"/>
      <c r="S14" s="46"/>
      <c r="T14" s="5"/>
      <c r="U14" s="5"/>
      <c r="V14" s="5"/>
      <c r="W14" s="35"/>
      <c r="X14" s="22"/>
      <c r="Y14" s="4"/>
      <c r="Z14" s="4"/>
      <c r="AA14" s="4"/>
    </row>
    <row r="15" spans="2:28" ht="15.95" customHeight="1" x14ac:dyDescent="0.25">
      <c r="B15" s="28"/>
      <c r="C15" s="29"/>
      <c r="D15" s="29"/>
      <c r="E15" s="75" t="s">
        <v>71</v>
      </c>
      <c r="F15" s="75" t="s">
        <v>39</v>
      </c>
      <c r="G15" s="77" t="s">
        <v>103</v>
      </c>
      <c r="H15" s="77"/>
      <c r="I15" s="77"/>
      <c r="J15" s="78"/>
      <c r="K15" s="42"/>
      <c r="L15" s="43"/>
      <c r="M15" s="43"/>
      <c r="N15" s="43"/>
      <c r="O15" s="43"/>
      <c r="P15" s="43"/>
      <c r="Q15" s="43"/>
      <c r="R15" s="43"/>
      <c r="S15" s="47"/>
      <c r="T15" s="5"/>
      <c r="U15" s="5"/>
      <c r="V15" s="5"/>
      <c r="W15" s="35"/>
      <c r="X15" s="22"/>
      <c r="Y15" s="4"/>
      <c r="Z15" s="4"/>
      <c r="AA15" s="4"/>
    </row>
    <row r="16" spans="2:28" ht="15.95" customHeight="1" x14ac:dyDescent="0.25">
      <c r="B16" s="28"/>
      <c r="C16" s="29"/>
      <c r="D16" s="29"/>
      <c r="E16" s="75" t="s">
        <v>72</v>
      </c>
      <c r="F16" s="75" t="s">
        <v>40</v>
      </c>
      <c r="G16" s="77" t="s">
        <v>104</v>
      </c>
      <c r="H16" s="77"/>
      <c r="I16" s="77"/>
      <c r="J16" s="78"/>
      <c r="K16" s="42"/>
      <c r="L16" s="43"/>
      <c r="M16" s="43"/>
      <c r="N16" s="43"/>
      <c r="O16" s="43"/>
      <c r="P16" s="43"/>
      <c r="Q16" s="43"/>
      <c r="R16" s="43"/>
      <c r="S16" s="47"/>
      <c r="T16" s="5"/>
      <c r="U16" s="5"/>
      <c r="V16" s="5"/>
      <c r="W16" s="35"/>
      <c r="X16" s="22"/>
      <c r="Y16" s="4"/>
      <c r="Z16" s="4"/>
      <c r="AA16" s="4"/>
    </row>
    <row r="17" spans="2:28" ht="15.95" customHeight="1" x14ac:dyDescent="0.25">
      <c r="B17" s="28"/>
      <c r="C17" s="29"/>
      <c r="D17" s="29"/>
      <c r="E17" s="75" t="s">
        <v>73</v>
      </c>
      <c r="F17" s="75" t="s">
        <v>41</v>
      </c>
      <c r="G17" s="77" t="s">
        <v>105</v>
      </c>
      <c r="H17" s="77"/>
      <c r="I17" s="77"/>
      <c r="J17" s="78"/>
      <c r="K17" s="42"/>
      <c r="L17" s="43"/>
      <c r="M17" s="43"/>
      <c r="N17" s="43"/>
      <c r="O17" s="43" t="s">
        <v>112</v>
      </c>
      <c r="P17" s="43"/>
      <c r="Q17" s="43"/>
      <c r="R17" s="43"/>
      <c r="S17" s="47"/>
      <c r="T17" s="5"/>
      <c r="U17" s="5"/>
      <c r="V17" s="5"/>
      <c r="W17" s="35"/>
      <c r="X17" s="22"/>
      <c r="Y17" s="4"/>
      <c r="Z17" s="4"/>
      <c r="AA17" s="4"/>
    </row>
    <row r="18" spans="2:28" ht="15.95" customHeight="1" x14ac:dyDescent="0.25">
      <c r="B18" s="28"/>
      <c r="C18" s="29"/>
      <c r="D18" s="29"/>
      <c r="E18" s="75" t="s">
        <v>74</v>
      </c>
      <c r="F18" s="75" t="s">
        <v>42</v>
      </c>
      <c r="G18" s="77" t="s">
        <v>106</v>
      </c>
      <c r="H18" s="77"/>
      <c r="I18" s="77"/>
      <c r="J18" s="78"/>
      <c r="K18" s="42"/>
      <c r="L18" s="43"/>
      <c r="M18" s="43"/>
      <c r="N18" s="43"/>
      <c r="O18" s="43"/>
      <c r="P18" s="43"/>
      <c r="Q18" s="43"/>
      <c r="R18" s="43"/>
      <c r="S18" s="47"/>
      <c r="T18" s="5"/>
      <c r="U18" s="5"/>
      <c r="V18" s="5"/>
      <c r="W18" s="35"/>
      <c r="X18" s="22"/>
      <c r="Y18" s="4"/>
      <c r="Z18" s="4"/>
      <c r="AA18" s="4"/>
    </row>
    <row r="19" spans="2:28" ht="15.95" customHeight="1" x14ac:dyDescent="0.25">
      <c r="B19" s="28"/>
      <c r="C19" s="29"/>
      <c r="D19" s="29"/>
      <c r="E19" s="75" t="s">
        <v>75</v>
      </c>
      <c r="F19" s="75" t="s">
        <v>43</v>
      </c>
      <c r="G19" s="77" t="s">
        <v>107</v>
      </c>
      <c r="H19" s="77"/>
      <c r="I19" s="77"/>
      <c r="J19" s="78"/>
      <c r="K19" s="42"/>
      <c r="L19" s="43"/>
      <c r="M19" s="43"/>
      <c r="N19" s="43"/>
      <c r="O19" s="43"/>
      <c r="P19" s="43"/>
      <c r="Q19" s="43"/>
      <c r="R19" s="43"/>
      <c r="S19" s="47"/>
      <c r="T19" s="5"/>
      <c r="U19" s="5"/>
      <c r="V19" s="5"/>
      <c r="W19" s="35"/>
      <c r="X19" s="22"/>
      <c r="Y19" s="4"/>
      <c r="Z19" s="4"/>
      <c r="AA19" s="4"/>
    </row>
    <row r="20" spans="2:28" ht="15.95" customHeight="1" x14ac:dyDescent="0.25">
      <c r="B20" s="28"/>
      <c r="C20" s="29"/>
      <c r="D20" s="29"/>
      <c r="E20" s="75" t="s">
        <v>76</v>
      </c>
      <c r="F20" s="75" t="s">
        <v>44</v>
      </c>
      <c r="G20" s="77" t="s">
        <v>108</v>
      </c>
      <c r="H20" s="77"/>
      <c r="I20" s="77"/>
      <c r="J20" s="78"/>
      <c r="K20" s="42"/>
      <c r="L20" s="43"/>
      <c r="M20" s="43"/>
      <c r="N20" s="43"/>
      <c r="O20" s="43"/>
      <c r="P20" s="43"/>
      <c r="Q20" s="43"/>
      <c r="R20" s="43"/>
      <c r="S20" s="47"/>
      <c r="T20" s="5"/>
      <c r="U20" s="5"/>
      <c r="V20" s="5"/>
      <c r="W20" s="35"/>
      <c r="X20" s="22"/>
      <c r="Y20" s="4"/>
      <c r="Z20" s="4"/>
      <c r="AA20" s="4"/>
    </row>
    <row r="21" spans="2:28" ht="15.95" customHeight="1" x14ac:dyDescent="0.25">
      <c r="B21" s="28"/>
      <c r="C21" s="29"/>
      <c r="D21" s="29"/>
      <c r="E21" s="75" t="s">
        <v>77</v>
      </c>
      <c r="F21" s="75" t="s">
        <v>45</v>
      </c>
      <c r="G21" s="96" t="s">
        <v>109</v>
      </c>
      <c r="H21" s="96"/>
      <c r="I21" s="96"/>
      <c r="J21" s="97"/>
      <c r="K21" s="44"/>
      <c r="L21" s="45"/>
      <c r="M21" s="45"/>
      <c r="N21" s="45"/>
      <c r="O21" s="45"/>
      <c r="P21" s="45"/>
      <c r="Q21" s="45"/>
      <c r="R21" s="45"/>
      <c r="S21" s="48"/>
      <c r="T21" s="5"/>
      <c r="U21" s="5"/>
      <c r="V21" s="5"/>
      <c r="W21" s="35"/>
      <c r="X21" s="22"/>
      <c r="Y21" s="4"/>
      <c r="Z21" s="4"/>
      <c r="AA21" s="4"/>
    </row>
    <row r="22" spans="2:28" ht="15.95" customHeight="1" x14ac:dyDescent="0.25">
      <c r="B22" s="28"/>
      <c r="C22" s="29"/>
      <c r="D22" s="29"/>
      <c r="E22" s="75" t="s">
        <v>78</v>
      </c>
      <c r="F22" s="76" t="s">
        <v>46</v>
      </c>
      <c r="G22" s="40"/>
      <c r="H22" s="41"/>
      <c r="I22" s="41"/>
      <c r="J22" s="46"/>
      <c r="K22" s="98" t="s">
        <v>102</v>
      </c>
      <c r="L22" s="79"/>
      <c r="M22" s="79"/>
      <c r="N22" s="79"/>
      <c r="O22" s="98" t="s">
        <v>102</v>
      </c>
      <c r="P22" s="79"/>
      <c r="Q22" s="79"/>
      <c r="R22" s="79"/>
      <c r="S22" s="39" t="s">
        <v>37</v>
      </c>
      <c r="T22" s="5"/>
      <c r="U22" s="5"/>
      <c r="V22" s="5"/>
      <c r="W22" s="35"/>
      <c r="X22" s="22"/>
      <c r="Y22" s="4"/>
      <c r="Z22" s="4"/>
      <c r="AA22" s="4"/>
    </row>
    <row r="23" spans="2:28" ht="15.95" customHeight="1" x14ac:dyDescent="0.25">
      <c r="B23" s="28"/>
      <c r="C23" s="29"/>
      <c r="D23" s="29"/>
      <c r="E23" s="75" t="s">
        <v>79</v>
      </c>
      <c r="F23" s="76" t="s">
        <v>47</v>
      </c>
      <c r="G23" s="42"/>
      <c r="H23" s="43"/>
      <c r="I23" s="43"/>
      <c r="J23" s="47"/>
      <c r="K23" s="80" t="s">
        <v>103</v>
      </c>
      <c r="L23" s="77"/>
      <c r="M23" s="77"/>
      <c r="N23" s="77"/>
      <c r="O23" s="98" t="s">
        <v>102</v>
      </c>
      <c r="P23" s="79"/>
      <c r="Q23" s="79"/>
      <c r="R23" s="79"/>
      <c r="S23" s="34" t="s">
        <v>37</v>
      </c>
      <c r="T23" s="5"/>
      <c r="U23" s="5"/>
      <c r="V23" s="5"/>
      <c r="W23" s="35"/>
      <c r="X23" s="22"/>
      <c r="Y23" s="4"/>
      <c r="Z23" s="4"/>
      <c r="AA23" s="4"/>
    </row>
    <row r="24" spans="2:28" ht="15.95" customHeight="1" x14ac:dyDescent="0.25">
      <c r="B24" s="28"/>
      <c r="C24" s="29"/>
      <c r="D24" s="29"/>
      <c r="E24" s="75" t="s">
        <v>80</v>
      </c>
      <c r="F24" s="76" t="s">
        <v>48</v>
      </c>
      <c r="G24" s="42"/>
      <c r="H24" s="43"/>
      <c r="I24" s="43"/>
      <c r="J24" s="47"/>
      <c r="K24" s="98" t="s">
        <v>102</v>
      </c>
      <c r="L24" s="79"/>
      <c r="M24" s="79"/>
      <c r="N24" s="79"/>
      <c r="O24" s="98" t="s">
        <v>102</v>
      </c>
      <c r="P24" s="79"/>
      <c r="Q24" s="79"/>
      <c r="R24" s="79"/>
      <c r="S24" s="34" t="s">
        <v>38</v>
      </c>
      <c r="T24" s="5"/>
      <c r="U24" s="5"/>
      <c r="V24" s="5"/>
      <c r="W24" s="35"/>
      <c r="X24" s="22"/>
      <c r="Y24" s="4"/>
      <c r="Z24" s="4"/>
      <c r="AA24" s="4"/>
    </row>
    <row r="25" spans="2:28" ht="15.95" customHeight="1" x14ac:dyDescent="0.25">
      <c r="B25" s="28"/>
      <c r="C25" s="29"/>
      <c r="D25" s="29"/>
      <c r="E25" s="75" t="s">
        <v>81</v>
      </c>
      <c r="F25" s="76" t="s">
        <v>49</v>
      </c>
      <c r="G25" s="42"/>
      <c r="H25" s="43"/>
      <c r="I25" s="43"/>
      <c r="J25" s="47"/>
      <c r="K25" s="80" t="s">
        <v>103</v>
      </c>
      <c r="L25" s="77"/>
      <c r="M25" s="77"/>
      <c r="N25" s="77"/>
      <c r="O25" s="98" t="s">
        <v>102</v>
      </c>
      <c r="P25" s="79"/>
      <c r="Q25" s="79"/>
      <c r="R25" s="79"/>
      <c r="S25" s="34" t="s">
        <v>38</v>
      </c>
      <c r="T25" s="5"/>
      <c r="U25" s="5"/>
      <c r="V25" s="5"/>
      <c r="W25" s="35"/>
      <c r="X25" s="22"/>
      <c r="Y25" s="4"/>
      <c r="Z25" s="4"/>
      <c r="AA25" s="4"/>
    </row>
    <row r="26" spans="2:28" ht="15.95" customHeight="1" x14ac:dyDescent="0.25">
      <c r="B26" s="28"/>
      <c r="C26" s="29"/>
      <c r="D26" s="29"/>
      <c r="E26" s="75" t="s">
        <v>82</v>
      </c>
      <c r="F26" s="76" t="s">
        <v>50</v>
      </c>
      <c r="G26" s="42"/>
      <c r="H26" s="43"/>
      <c r="I26" s="43"/>
      <c r="J26" s="47"/>
      <c r="K26" s="80" t="s">
        <v>104</v>
      </c>
      <c r="L26" s="77"/>
      <c r="M26" s="77"/>
      <c r="N26" s="77"/>
      <c r="O26" s="77" t="s">
        <v>104</v>
      </c>
      <c r="P26" s="77"/>
      <c r="Q26" s="77"/>
      <c r="R26" s="77"/>
      <c r="S26" s="34" t="s">
        <v>37</v>
      </c>
      <c r="T26" s="5"/>
      <c r="U26" s="5"/>
      <c r="V26" s="5"/>
      <c r="W26" s="35"/>
      <c r="X26" s="22"/>
      <c r="Y26" s="4"/>
      <c r="Z26" s="4"/>
      <c r="AA26" s="4"/>
    </row>
    <row r="27" spans="2:28" ht="15.95" customHeight="1" x14ac:dyDescent="0.25">
      <c r="B27" s="28"/>
      <c r="C27" s="29"/>
      <c r="D27" s="29"/>
      <c r="E27" s="75" t="s">
        <v>83</v>
      </c>
      <c r="F27" s="76" t="s">
        <v>51</v>
      </c>
      <c r="G27" s="42"/>
      <c r="H27" s="43"/>
      <c r="I27" s="43"/>
      <c r="J27" s="47"/>
      <c r="K27" s="80" t="s">
        <v>105</v>
      </c>
      <c r="L27" s="77"/>
      <c r="M27" s="77"/>
      <c r="N27" s="77"/>
      <c r="O27" s="77" t="s">
        <v>104</v>
      </c>
      <c r="P27" s="77"/>
      <c r="Q27" s="77"/>
      <c r="R27" s="77"/>
      <c r="S27" s="34" t="s">
        <v>37</v>
      </c>
      <c r="T27" s="5"/>
      <c r="U27" s="5"/>
      <c r="V27" s="5"/>
      <c r="W27" s="35"/>
      <c r="X27" s="22"/>
      <c r="Y27" s="4"/>
      <c r="Z27" s="4"/>
      <c r="AA27" s="4"/>
    </row>
    <row r="28" spans="2:28" ht="15.95" customHeight="1" x14ac:dyDescent="0.25">
      <c r="B28" s="28"/>
      <c r="C28" s="29"/>
      <c r="D28" s="29"/>
      <c r="E28" s="75" t="s">
        <v>84</v>
      </c>
      <c r="F28" s="76" t="s">
        <v>52</v>
      </c>
      <c r="G28" s="42"/>
      <c r="H28" s="43"/>
      <c r="I28" s="43"/>
      <c r="J28" s="47"/>
      <c r="K28" s="80" t="s">
        <v>104</v>
      </c>
      <c r="L28" s="77"/>
      <c r="M28" s="77"/>
      <c r="N28" s="77"/>
      <c r="O28" s="77" t="s">
        <v>104</v>
      </c>
      <c r="P28" s="77"/>
      <c r="Q28" s="77"/>
      <c r="R28" s="77"/>
      <c r="S28" s="34" t="s">
        <v>38</v>
      </c>
      <c r="T28" s="5"/>
      <c r="U28" s="5"/>
      <c r="V28" s="5"/>
      <c r="W28" s="35"/>
      <c r="X28" s="22"/>
      <c r="Y28" s="4"/>
      <c r="Z28" s="4"/>
      <c r="AA28" s="4"/>
    </row>
    <row r="29" spans="2:28" ht="15.95" customHeight="1" x14ac:dyDescent="0.25">
      <c r="B29" s="28"/>
      <c r="C29" s="29"/>
      <c r="D29" s="29"/>
      <c r="E29" s="75" t="s">
        <v>85</v>
      </c>
      <c r="F29" s="76" t="s">
        <v>53</v>
      </c>
      <c r="G29" s="42"/>
      <c r="H29" s="43"/>
      <c r="I29" s="43"/>
      <c r="J29" s="47"/>
      <c r="K29" s="80" t="s">
        <v>105</v>
      </c>
      <c r="L29" s="77"/>
      <c r="M29" s="77"/>
      <c r="N29" s="77"/>
      <c r="O29" s="77" t="s">
        <v>104</v>
      </c>
      <c r="P29" s="77"/>
      <c r="Q29" s="77"/>
      <c r="R29" s="77"/>
      <c r="S29" s="34" t="s">
        <v>38</v>
      </c>
      <c r="T29" s="5"/>
      <c r="U29" s="5"/>
      <c r="V29" s="5"/>
      <c r="W29" s="35"/>
      <c r="X29" s="22"/>
      <c r="Y29" s="4"/>
      <c r="Z29" s="4"/>
      <c r="AA29" s="4"/>
    </row>
    <row r="30" spans="2:28" ht="15.95" customHeight="1" x14ac:dyDescent="0.25">
      <c r="B30" s="28"/>
      <c r="C30" s="29"/>
      <c r="D30" s="29"/>
      <c r="E30" s="75" t="s">
        <v>86</v>
      </c>
      <c r="F30" s="76" t="s">
        <v>54</v>
      </c>
      <c r="G30" s="42"/>
      <c r="H30" s="43"/>
      <c r="I30" s="43"/>
      <c r="J30" s="47"/>
      <c r="K30" s="80" t="s">
        <v>102</v>
      </c>
      <c r="L30" s="77"/>
      <c r="M30" s="77"/>
      <c r="N30" s="77"/>
      <c r="O30" s="77" t="s">
        <v>103</v>
      </c>
      <c r="P30" s="77"/>
      <c r="Q30" s="77"/>
      <c r="R30" s="77"/>
      <c r="S30" s="34" t="s">
        <v>113</v>
      </c>
      <c r="T30" s="5"/>
      <c r="U30" s="5"/>
      <c r="V30" s="5"/>
      <c r="W30" s="35"/>
      <c r="X30" s="22"/>
      <c r="Y30" s="4"/>
      <c r="Z30" s="4"/>
      <c r="AA30" s="4">
        <v>1</v>
      </c>
      <c r="AB30" s="6" t="str">
        <f t="shared" ref="AB30:AB48" si="0">DEC2BIN(AA30)</f>
        <v>1</v>
      </c>
    </row>
    <row r="31" spans="2:28" ht="15.95" customHeight="1" x14ac:dyDescent="0.25">
      <c r="B31" s="28"/>
      <c r="C31" s="29"/>
      <c r="D31" s="29"/>
      <c r="E31" s="75" t="s">
        <v>87</v>
      </c>
      <c r="F31" s="76" t="s">
        <v>55</v>
      </c>
      <c r="G31" s="42"/>
      <c r="H31" s="43"/>
      <c r="I31" s="43"/>
      <c r="J31" s="47"/>
      <c r="K31" s="80" t="s">
        <v>103</v>
      </c>
      <c r="L31" s="77"/>
      <c r="M31" s="77"/>
      <c r="N31" s="77"/>
      <c r="O31" s="77" t="s">
        <v>103</v>
      </c>
      <c r="P31" s="77"/>
      <c r="Q31" s="77"/>
      <c r="R31" s="77"/>
      <c r="S31" s="34" t="s">
        <v>113</v>
      </c>
      <c r="T31" s="5"/>
      <c r="U31" s="5"/>
      <c r="V31" s="5"/>
      <c r="W31" s="35"/>
      <c r="X31" s="22"/>
      <c r="Y31" s="4"/>
      <c r="Z31" s="4"/>
      <c r="AA31" s="4">
        <v>2</v>
      </c>
      <c r="AB31" s="6" t="str">
        <f t="shared" si="0"/>
        <v>10</v>
      </c>
    </row>
    <row r="32" spans="2:28" ht="15.95" customHeight="1" x14ac:dyDescent="0.25">
      <c r="B32" s="28"/>
      <c r="C32" s="29"/>
      <c r="D32" s="29"/>
      <c r="E32" s="75" t="s">
        <v>88</v>
      </c>
      <c r="F32" s="76" t="s">
        <v>56</v>
      </c>
      <c r="G32" s="42"/>
      <c r="H32" s="43"/>
      <c r="I32" s="43"/>
      <c r="J32" s="47"/>
      <c r="K32" s="80" t="s">
        <v>104</v>
      </c>
      <c r="L32" s="77"/>
      <c r="M32" s="77"/>
      <c r="N32" s="77"/>
      <c r="O32" s="77" t="s">
        <v>103</v>
      </c>
      <c r="P32" s="77"/>
      <c r="Q32" s="77"/>
      <c r="R32" s="77"/>
      <c r="S32" s="34" t="s">
        <v>113</v>
      </c>
      <c r="T32" s="5"/>
      <c r="U32" s="5"/>
      <c r="V32" s="5"/>
      <c r="W32" s="35"/>
      <c r="X32" s="22"/>
      <c r="Y32" s="4"/>
      <c r="Z32" s="4"/>
      <c r="AA32" s="4">
        <v>3</v>
      </c>
      <c r="AB32" s="6" t="str">
        <f t="shared" si="0"/>
        <v>11</v>
      </c>
    </row>
    <row r="33" spans="2:28" ht="15.95" customHeight="1" x14ac:dyDescent="0.25">
      <c r="B33" s="28"/>
      <c r="C33" s="29"/>
      <c r="D33" s="29"/>
      <c r="E33" s="75" t="s">
        <v>89</v>
      </c>
      <c r="F33" s="76" t="s">
        <v>57</v>
      </c>
      <c r="G33" s="42"/>
      <c r="H33" s="99" t="s">
        <v>112</v>
      </c>
      <c r="I33" s="99"/>
      <c r="J33" s="47"/>
      <c r="K33" s="80" t="s">
        <v>105</v>
      </c>
      <c r="L33" s="77"/>
      <c r="M33" s="77"/>
      <c r="N33" s="77"/>
      <c r="O33" s="77" t="s">
        <v>103</v>
      </c>
      <c r="P33" s="77"/>
      <c r="Q33" s="77"/>
      <c r="R33" s="77"/>
      <c r="S33" s="34" t="s">
        <v>113</v>
      </c>
      <c r="T33" s="5"/>
      <c r="U33" s="5"/>
      <c r="V33" s="5"/>
      <c r="W33" s="35"/>
      <c r="X33" s="22"/>
      <c r="Y33" s="4"/>
      <c r="Z33" s="4"/>
      <c r="AA33" s="4">
        <v>4</v>
      </c>
      <c r="AB33" s="6" t="str">
        <f t="shared" si="0"/>
        <v>100</v>
      </c>
    </row>
    <row r="34" spans="2:28" ht="15.95" customHeight="1" x14ac:dyDescent="0.25">
      <c r="B34" s="28"/>
      <c r="C34" s="29"/>
      <c r="D34" s="29"/>
      <c r="E34" s="75" t="s">
        <v>90</v>
      </c>
      <c r="F34" s="76" t="s">
        <v>58</v>
      </c>
      <c r="G34" s="42"/>
      <c r="H34" s="43"/>
      <c r="I34" s="43"/>
      <c r="J34" s="47"/>
      <c r="K34" s="80" t="s">
        <v>106</v>
      </c>
      <c r="L34" s="77"/>
      <c r="M34" s="77"/>
      <c r="N34" s="77"/>
      <c r="O34" s="77" t="s">
        <v>103</v>
      </c>
      <c r="P34" s="77"/>
      <c r="Q34" s="77"/>
      <c r="R34" s="77"/>
      <c r="S34" s="34" t="s">
        <v>113</v>
      </c>
      <c r="T34" s="5"/>
      <c r="U34" s="5"/>
      <c r="V34" s="5"/>
      <c r="W34" s="35"/>
      <c r="X34" s="22"/>
      <c r="Y34" s="4"/>
      <c r="Z34" s="4"/>
      <c r="AA34" s="4">
        <v>5</v>
      </c>
      <c r="AB34" s="6" t="str">
        <f t="shared" si="0"/>
        <v>101</v>
      </c>
    </row>
    <row r="35" spans="2:28" ht="15.95" customHeight="1" x14ac:dyDescent="0.25">
      <c r="B35" s="28"/>
      <c r="C35" s="29"/>
      <c r="D35" s="29"/>
      <c r="E35" s="75" t="s">
        <v>91</v>
      </c>
      <c r="F35" s="76" t="s">
        <v>59</v>
      </c>
      <c r="G35" s="42"/>
      <c r="H35" s="43"/>
      <c r="I35" s="43"/>
      <c r="J35" s="47"/>
      <c r="K35" s="80" t="s">
        <v>107</v>
      </c>
      <c r="L35" s="77"/>
      <c r="M35" s="77"/>
      <c r="N35" s="77"/>
      <c r="O35" s="77" t="s">
        <v>103</v>
      </c>
      <c r="P35" s="77"/>
      <c r="Q35" s="77"/>
      <c r="R35" s="77"/>
      <c r="S35" s="34" t="s">
        <v>113</v>
      </c>
      <c r="T35" s="5"/>
      <c r="U35" s="5"/>
      <c r="V35" s="5"/>
      <c r="W35" s="35"/>
      <c r="X35" s="22"/>
      <c r="Y35" s="4"/>
      <c r="Z35" s="4"/>
      <c r="AA35" s="4">
        <v>6</v>
      </c>
      <c r="AB35" s="6" t="str">
        <f t="shared" si="0"/>
        <v>110</v>
      </c>
    </row>
    <row r="36" spans="2:28" ht="15.95" customHeight="1" x14ac:dyDescent="0.25">
      <c r="B36" s="28"/>
      <c r="C36" s="29"/>
      <c r="D36" s="29"/>
      <c r="E36" s="75" t="s">
        <v>92</v>
      </c>
      <c r="F36" s="76" t="s">
        <v>60</v>
      </c>
      <c r="G36" s="42"/>
      <c r="H36" s="43"/>
      <c r="I36" s="43"/>
      <c r="J36" s="47"/>
      <c r="K36" s="80" t="s">
        <v>108</v>
      </c>
      <c r="L36" s="77"/>
      <c r="M36" s="77"/>
      <c r="N36" s="77"/>
      <c r="O36" s="77" t="s">
        <v>103</v>
      </c>
      <c r="P36" s="77"/>
      <c r="Q36" s="77"/>
      <c r="R36" s="77"/>
      <c r="S36" s="34" t="s">
        <v>113</v>
      </c>
      <c r="T36" s="5"/>
      <c r="U36" s="5"/>
      <c r="V36" s="5"/>
      <c r="W36" s="35"/>
      <c r="X36" s="22"/>
      <c r="Y36" s="4"/>
      <c r="Z36" s="4"/>
      <c r="AA36" s="4">
        <v>7</v>
      </c>
      <c r="AB36" s="6" t="str">
        <f t="shared" si="0"/>
        <v>111</v>
      </c>
    </row>
    <row r="37" spans="2:28" ht="15.95" customHeight="1" x14ac:dyDescent="0.25">
      <c r="B37" s="28"/>
      <c r="C37" s="29"/>
      <c r="D37" s="29"/>
      <c r="E37" s="75" t="s">
        <v>93</v>
      </c>
      <c r="F37" s="76" t="s">
        <v>61</v>
      </c>
      <c r="G37" s="42"/>
      <c r="H37" s="43"/>
      <c r="I37" s="43"/>
      <c r="J37" s="47"/>
      <c r="K37" s="80" t="s">
        <v>109</v>
      </c>
      <c r="L37" s="77"/>
      <c r="M37" s="77"/>
      <c r="N37" s="77"/>
      <c r="O37" s="77" t="s">
        <v>103</v>
      </c>
      <c r="P37" s="77"/>
      <c r="Q37" s="77"/>
      <c r="R37" s="77"/>
      <c r="S37" s="34" t="s">
        <v>113</v>
      </c>
      <c r="T37" s="5"/>
      <c r="U37" s="5"/>
      <c r="V37" s="5"/>
      <c r="W37" s="35"/>
      <c r="X37" s="22"/>
      <c r="Y37" s="4"/>
      <c r="Z37" s="4"/>
      <c r="AA37" s="4">
        <v>8</v>
      </c>
      <c r="AB37" s="6" t="str">
        <f t="shared" si="0"/>
        <v>1000</v>
      </c>
    </row>
    <row r="38" spans="2:28" ht="15.95" customHeight="1" x14ac:dyDescent="0.25">
      <c r="B38" s="28"/>
      <c r="C38" s="29"/>
      <c r="D38" s="29"/>
      <c r="E38" s="77" t="s">
        <v>94</v>
      </c>
      <c r="F38" s="78" t="s">
        <v>62</v>
      </c>
      <c r="G38" s="42"/>
      <c r="H38" s="43"/>
      <c r="I38" s="43"/>
      <c r="J38" s="47"/>
      <c r="K38" s="80" t="s">
        <v>102</v>
      </c>
      <c r="L38" s="77"/>
      <c r="M38" s="77"/>
      <c r="N38" s="77"/>
      <c r="O38" s="77" t="s">
        <v>104</v>
      </c>
      <c r="P38" s="77"/>
      <c r="Q38" s="77"/>
      <c r="R38" s="77"/>
      <c r="S38" s="34" t="s">
        <v>113</v>
      </c>
      <c r="T38" s="5"/>
      <c r="U38" s="5"/>
      <c r="V38" s="5"/>
      <c r="W38" s="35"/>
      <c r="X38" s="22"/>
      <c r="Y38" s="4"/>
      <c r="Z38" s="4"/>
      <c r="AA38" s="4">
        <v>9</v>
      </c>
      <c r="AB38" s="6" t="str">
        <f t="shared" si="0"/>
        <v>1001</v>
      </c>
    </row>
    <row r="39" spans="2:28" ht="15.95" customHeight="1" x14ac:dyDescent="0.25">
      <c r="B39" s="28"/>
      <c r="C39" s="29"/>
      <c r="D39" s="29"/>
      <c r="E39" s="77" t="s">
        <v>95</v>
      </c>
      <c r="F39" s="78" t="s">
        <v>63</v>
      </c>
      <c r="G39" s="42"/>
      <c r="H39" s="43"/>
      <c r="I39" s="43"/>
      <c r="J39" s="47"/>
      <c r="K39" s="80" t="s">
        <v>103</v>
      </c>
      <c r="L39" s="77"/>
      <c r="M39" s="77"/>
      <c r="N39" s="77"/>
      <c r="O39" s="77" t="s">
        <v>104</v>
      </c>
      <c r="P39" s="77"/>
      <c r="Q39" s="77"/>
      <c r="R39" s="77"/>
      <c r="S39" s="34" t="s">
        <v>113</v>
      </c>
      <c r="T39" s="5"/>
      <c r="U39" s="5"/>
      <c r="V39" s="5"/>
      <c r="W39" s="35"/>
      <c r="X39" s="22"/>
      <c r="Y39" s="4"/>
      <c r="Z39" s="4"/>
      <c r="AA39" s="4">
        <v>10</v>
      </c>
      <c r="AB39" s="6" t="str">
        <f t="shared" si="0"/>
        <v>1010</v>
      </c>
    </row>
    <row r="40" spans="2:28" ht="15.95" customHeight="1" x14ac:dyDescent="0.25">
      <c r="B40" s="28"/>
      <c r="C40" s="29"/>
      <c r="D40" s="29"/>
      <c r="E40" s="77" t="s">
        <v>96</v>
      </c>
      <c r="F40" s="78" t="s">
        <v>64</v>
      </c>
      <c r="G40" s="42"/>
      <c r="H40" s="43"/>
      <c r="I40" s="43"/>
      <c r="J40" s="47"/>
      <c r="K40" s="80" t="s">
        <v>104</v>
      </c>
      <c r="L40" s="77"/>
      <c r="M40" s="77"/>
      <c r="N40" s="77"/>
      <c r="O40" s="77" t="s">
        <v>104</v>
      </c>
      <c r="P40" s="77"/>
      <c r="Q40" s="77"/>
      <c r="R40" s="77"/>
      <c r="S40" s="34" t="s">
        <v>113</v>
      </c>
      <c r="T40" s="5"/>
      <c r="U40" s="5"/>
      <c r="V40" s="5"/>
      <c r="W40" s="35"/>
      <c r="X40" s="22"/>
      <c r="Y40" s="4"/>
      <c r="Z40" s="4"/>
      <c r="AA40" s="4">
        <v>11</v>
      </c>
      <c r="AB40" s="6" t="str">
        <f t="shared" si="0"/>
        <v>1011</v>
      </c>
    </row>
    <row r="41" spans="2:28" ht="15.95" customHeight="1" x14ac:dyDescent="0.25">
      <c r="B41" s="28"/>
      <c r="C41" s="29"/>
      <c r="D41" s="29"/>
      <c r="E41" s="77" t="s">
        <v>97</v>
      </c>
      <c r="F41" s="78" t="s">
        <v>65</v>
      </c>
      <c r="G41" s="42"/>
      <c r="H41" s="43"/>
      <c r="I41" s="43"/>
      <c r="J41" s="47"/>
      <c r="K41" s="80" t="s">
        <v>105</v>
      </c>
      <c r="L41" s="77"/>
      <c r="M41" s="77"/>
      <c r="N41" s="77"/>
      <c r="O41" s="77" t="s">
        <v>104</v>
      </c>
      <c r="P41" s="77"/>
      <c r="Q41" s="77"/>
      <c r="R41" s="77"/>
      <c r="S41" s="34" t="s">
        <v>113</v>
      </c>
      <c r="T41" s="5"/>
      <c r="U41" s="5"/>
      <c r="V41" s="5"/>
      <c r="W41" s="35"/>
      <c r="X41" s="22"/>
      <c r="Y41" s="4"/>
      <c r="Z41" s="4"/>
      <c r="AA41" s="4">
        <v>12</v>
      </c>
      <c r="AB41" s="6" t="str">
        <f t="shared" si="0"/>
        <v>1100</v>
      </c>
    </row>
    <row r="42" spans="2:28" ht="15.95" customHeight="1" x14ac:dyDescent="0.25">
      <c r="B42" s="28"/>
      <c r="C42" s="29"/>
      <c r="D42" s="29"/>
      <c r="E42" s="77" t="s">
        <v>98</v>
      </c>
      <c r="F42" s="78" t="s">
        <v>66</v>
      </c>
      <c r="G42" s="42"/>
      <c r="H42" s="43"/>
      <c r="I42" s="43"/>
      <c r="J42" s="47"/>
      <c r="K42" s="80" t="s">
        <v>106</v>
      </c>
      <c r="L42" s="77"/>
      <c r="M42" s="77"/>
      <c r="N42" s="77"/>
      <c r="O42" s="77" t="s">
        <v>104</v>
      </c>
      <c r="P42" s="77"/>
      <c r="Q42" s="77"/>
      <c r="R42" s="77"/>
      <c r="S42" s="34" t="s">
        <v>113</v>
      </c>
      <c r="T42" s="5"/>
      <c r="U42" s="5"/>
      <c r="V42" s="5"/>
      <c r="W42" s="35"/>
      <c r="X42" s="22"/>
      <c r="Y42" s="4"/>
      <c r="Z42" s="4"/>
      <c r="AA42" s="4">
        <v>13</v>
      </c>
      <c r="AB42" s="6" t="str">
        <f t="shared" si="0"/>
        <v>1101</v>
      </c>
    </row>
    <row r="43" spans="2:28" ht="15.95" customHeight="1" x14ac:dyDescent="0.25">
      <c r="B43" s="28"/>
      <c r="C43" s="29"/>
      <c r="D43" s="29"/>
      <c r="E43" s="77" t="s">
        <v>99</v>
      </c>
      <c r="F43" s="78" t="s">
        <v>67</v>
      </c>
      <c r="G43" s="44"/>
      <c r="H43" s="45"/>
      <c r="I43" s="45"/>
      <c r="J43" s="48"/>
      <c r="K43" s="80" t="s">
        <v>107</v>
      </c>
      <c r="L43" s="77"/>
      <c r="M43" s="77"/>
      <c r="N43" s="77"/>
      <c r="O43" s="77" t="s">
        <v>104</v>
      </c>
      <c r="P43" s="77"/>
      <c r="Q43" s="77"/>
      <c r="R43" s="77"/>
      <c r="S43" s="34" t="s">
        <v>113</v>
      </c>
      <c r="T43" s="5"/>
      <c r="U43" s="5"/>
      <c r="V43" s="5"/>
      <c r="W43" s="35"/>
      <c r="X43" s="22"/>
      <c r="Y43" s="4"/>
      <c r="Z43" s="4"/>
      <c r="AA43" s="4">
        <v>14</v>
      </c>
      <c r="AB43" s="6" t="str">
        <f t="shared" si="0"/>
        <v>1110</v>
      </c>
    </row>
    <row r="44" spans="2:28" ht="15.95" customHeight="1" x14ac:dyDescent="0.25">
      <c r="B44" s="28"/>
      <c r="C44" s="29"/>
      <c r="D44" s="29"/>
      <c r="E44" s="79" t="s">
        <v>100</v>
      </c>
      <c r="F44" s="79" t="s">
        <v>68</v>
      </c>
      <c r="G44" s="79" t="s">
        <v>110</v>
      </c>
      <c r="H44" s="79"/>
      <c r="I44" s="79"/>
      <c r="J44" s="79"/>
      <c r="K44" s="100" t="s">
        <v>112</v>
      </c>
      <c r="L44" s="101"/>
      <c r="M44" s="101"/>
      <c r="N44" s="101"/>
      <c r="O44" s="101"/>
      <c r="P44" s="101"/>
      <c r="Q44" s="101"/>
      <c r="R44" s="101"/>
      <c r="S44" s="102"/>
      <c r="T44" s="5"/>
      <c r="U44" s="5"/>
      <c r="V44" s="5"/>
      <c r="W44" s="35"/>
      <c r="X44" s="22"/>
      <c r="Y44" s="4"/>
      <c r="Z44" s="4"/>
      <c r="AA44" s="4">
        <v>15</v>
      </c>
      <c r="AB44" s="6" t="str">
        <f t="shared" si="0"/>
        <v>1111</v>
      </c>
    </row>
    <row r="45" spans="2:28" ht="15.95" customHeight="1" x14ac:dyDescent="0.25">
      <c r="B45" s="28"/>
      <c r="C45" s="29"/>
      <c r="D45" s="29"/>
      <c r="E45" s="77" t="s">
        <v>101</v>
      </c>
      <c r="F45" s="77" t="s">
        <v>69</v>
      </c>
      <c r="G45" s="77" t="s">
        <v>111</v>
      </c>
      <c r="H45" s="77"/>
      <c r="I45" s="77"/>
      <c r="J45" s="77"/>
      <c r="K45" s="103"/>
      <c r="L45" s="104"/>
      <c r="M45" s="104"/>
      <c r="N45" s="104"/>
      <c r="O45" s="104"/>
      <c r="P45" s="104"/>
      <c r="Q45" s="104"/>
      <c r="R45" s="104"/>
      <c r="S45" s="105"/>
      <c r="T45" s="5"/>
      <c r="U45" s="5"/>
      <c r="V45" s="5"/>
      <c r="W45" s="35"/>
      <c r="X45" s="22"/>
      <c r="Y45" s="4"/>
      <c r="Z45" s="4"/>
      <c r="AA45" s="4">
        <v>16</v>
      </c>
      <c r="AB45" s="6" t="str">
        <f t="shared" si="0"/>
        <v>10000</v>
      </c>
    </row>
    <row r="46" spans="2:28" s="6" customFormat="1" ht="15.95" customHeight="1" thickBot="1" x14ac:dyDescent="0.3">
      <c r="B46" s="85"/>
      <c r="C46" s="86"/>
      <c r="D46" s="86"/>
      <c r="E46" s="87"/>
      <c r="F46" s="87"/>
      <c r="G46" s="87"/>
      <c r="H46" s="87"/>
      <c r="I46" s="81"/>
      <c r="J46" s="81"/>
      <c r="K46" s="81"/>
      <c r="L46" s="81"/>
      <c r="M46" s="81"/>
      <c r="N46" s="81"/>
      <c r="O46" s="23"/>
      <c r="P46" s="23"/>
      <c r="Q46" s="23"/>
      <c r="R46" s="32"/>
      <c r="S46" s="24"/>
      <c r="T46" s="24"/>
      <c r="U46" s="24"/>
      <c r="V46" s="24"/>
      <c r="W46" s="24"/>
      <c r="X46" s="11"/>
      <c r="AA46" s="4">
        <v>17</v>
      </c>
      <c r="AB46" s="6" t="str">
        <f t="shared" si="0"/>
        <v>10001</v>
      </c>
    </row>
    <row r="47" spans="2:28" s="6" customFormat="1" ht="15.95" customHeight="1" thickBot="1" x14ac:dyDescent="0.3">
      <c r="B47" s="82" t="s">
        <v>114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4"/>
      <c r="AA47" s="4">
        <v>18</v>
      </c>
      <c r="AB47" s="6" t="str">
        <f t="shared" si="0"/>
        <v>10010</v>
      </c>
    </row>
    <row r="48" spans="2:28" s="6" customFormat="1" ht="15.95" customHeight="1" x14ac:dyDescent="0.25">
      <c r="AA48" s="4">
        <v>19</v>
      </c>
      <c r="AB48" s="6" t="str">
        <f t="shared" si="0"/>
        <v>10011</v>
      </c>
    </row>
    <row r="49" spans="2:18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2:18" s="6" customFormat="1" x14ac:dyDescent="0.25"/>
    <row r="51" spans="2:18" s="6" customFormat="1" x14ac:dyDescent="0.25"/>
    <row r="52" spans="2:18" s="6" customFormat="1" x14ac:dyDescent="0.25"/>
    <row r="53" spans="2:18" s="6" customFormat="1" x14ac:dyDescent="0.25"/>
    <row r="54" spans="2:18" s="6" customFormat="1" x14ac:dyDescent="0.25"/>
    <row r="55" spans="2:18" s="6" customFormat="1" x14ac:dyDescent="0.25"/>
    <row r="56" spans="2:18" s="6" customFormat="1" x14ac:dyDescent="0.25"/>
    <row r="57" spans="2:18" s="6" customFormat="1" x14ac:dyDescent="0.25"/>
    <row r="58" spans="2:18" s="6" customFormat="1" x14ac:dyDescent="0.25"/>
    <row r="59" spans="2:18" s="6" customFormat="1" x14ac:dyDescent="0.25"/>
    <row r="60" spans="2:18" s="6" customFormat="1" x14ac:dyDescent="0.25"/>
    <row r="61" spans="2:18" s="6" customFormat="1" x14ac:dyDescent="0.25"/>
    <row r="62" spans="2:18" s="6" customFormat="1" x14ac:dyDescent="0.25"/>
    <row r="63" spans="2:18" s="6" customFormat="1" x14ac:dyDescent="0.25"/>
    <row r="64" spans="2:1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</sheetData>
  <mergeCells count="143">
    <mergeCell ref="E23:F23"/>
    <mergeCell ref="E24:F24"/>
    <mergeCell ref="E25:F25"/>
    <mergeCell ref="E26:F26"/>
    <mergeCell ref="E27:F27"/>
    <mergeCell ref="E28:F28"/>
    <mergeCell ref="E29:F29"/>
    <mergeCell ref="G14:J14"/>
    <mergeCell ref="G15:J15"/>
    <mergeCell ref="G16:J16"/>
    <mergeCell ref="G17:J17"/>
    <mergeCell ref="G18:J18"/>
    <mergeCell ref="G19:J19"/>
    <mergeCell ref="G20:J20"/>
    <mergeCell ref="O37:R37"/>
    <mergeCell ref="K38:N38"/>
    <mergeCell ref="O38:R38"/>
    <mergeCell ref="K39:N39"/>
    <mergeCell ref="O39:R39"/>
    <mergeCell ref="K40:N40"/>
    <mergeCell ref="O40:R40"/>
    <mergeCell ref="O33:R33"/>
    <mergeCell ref="O29:R29"/>
    <mergeCell ref="E31:F31"/>
    <mergeCell ref="K34:N34"/>
    <mergeCell ref="O34:R34"/>
    <mergeCell ref="K35:N35"/>
    <mergeCell ref="O35:R35"/>
    <mergeCell ref="K36:N36"/>
    <mergeCell ref="O36:R36"/>
    <mergeCell ref="O13:R13"/>
    <mergeCell ref="K30:N30"/>
    <mergeCell ref="O30:R30"/>
    <mergeCell ref="K31:N31"/>
    <mergeCell ref="O31:R31"/>
    <mergeCell ref="K32:N32"/>
    <mergeCell ref="O32:R32"/>
    <mergeCell ref="H33:I33"/>
    <mergeCell ref="O25:R25"/>
    <mergeCell ref="K26:N26"/>
    <mergeCell ref="O26:R26"/>
    <mergeCell ref="K27:N27"/>
    <mergeCell ref="O27:R27"/>
    <mergeCell ref="K28:N28"/>
    <mergeCell ref="O28:R28"/>
    <mergeCell ref="E14:F14"/>
    <mergeCell ref="E15:F15"/>
    <mergeCell ref="R8:W8"/>
    <mergeCell ref="R7:W7"/>
    <mergeCell ref="R9:W9"/>
    <mergeCell ref="I7:O7"/>
    <mergeCell ref="I8:O8"/>
    <mergeCell ref="I9:O9"/>
    <mergeCell ref="I10:O10"/>
    <mergeCell ref="I11:R11"/>
    <mergeCell ref="E40:F40"/>
    <mergeCell ref="E33:F33"/>
    <mergeCell ref="E32:F32"/>
    <mergeCell ref="E39:F39"/>
    <mergeCell ref="E34:F34"/>
    <mergeCell ref="E35:F35"/>
    <mergeCell ref="E36:F36"/>
    <mergeCell ref="E37:F37"/>
    <mergeCell ref="E38:F38"/>
    <mergeCell ref="G13:J13"/>
    <mergeCell ref="K13:N13"/>
    <mergeCell ref="K33:N33"/>
    <mergeCell ref="K37:N37"/>
    <mergeCell ref="K29:N29"/>
    <mergeCell ref="G21:J21"/>
    <mergeCell ref="K22:N22"/>
    <mergeCell ref="E41:F41"/>
    <mergeCell ref="E42:F42"/>
    <mergeCell ref="E43:F43"/>
    <mergeCell ref="E44:F44"/>
    <mergeCell ref="E45:F45"/>
    <mergeCell ref="K41:N41"/>
    <mergeCell ref="I46:N46"/>
    <mergeCell ref="B47:X47"/>
    <mergeCell ref="B46:D46"/>
    <mergeCell ref="E46:F46"/>
    <mergeCell ref="G46:H46"/>
    <mergeCell ref="G45:J45"/>
    <mergeCell ref="O41:R41"/>
    <mergeCell ref="K42:N42"/>
    <mergeCell ref="O42:R42"/>
    <mergeCell ref="K43:N43"/>
    <mergeCell ref="O43:R43"/>
    <mergeCell ref="G44:J44"/>
    <mergeCell ref="K44:S45"/>
    <mergeCell ref="B13:D13"/>
    <mergeCell ref="T10:V10"/>
    <mergeCell ref="T11:V11"/>
    <mergeCell ref="E13:F13"/>
    <mergeCell ref="E30:F30"/>
    <mergeCell ref="B10:D10"/>
    <mergeCell ref="E10:F10"/>
    <mergeCell ref="G10:H10"/>
    <mergeCell ref="B11:D11"/>
    <mergeCell ref="E11:F11"/>
    <mergeCell ref="G11:H11"/>
    <mergeCell ref="O22:R22"/>
    <mergeCell ref="K23:N23"/>
    <mergeCell ref="O23:R23"/>
    <mergeCell ref="K24:N24"/>
    <mergeCell ref="O24:R24"/>
    <mergeCell ref="K25:N25"/>
    <mergeCell ref="E16:F16"/>
    <mergeCell ref="E17:F17"/>
    <mergeCell ref="E18:F18"/>
    <mergeCell ref="E19:F19"/>
    <mergeCell ref="E20:F20"/>
    <mergeCell ref="E21:F21"/>
    <mergeCell ref="E22:F22"/>
    <mergeCell ref="B8:D8"/>
    <mergeCell ref="E8:F8"/>
    <mergeCell ref="G8:H8"/>
    <mergeCell ref="B9:D9"/>
    <mergeCell ref="E9:F9"/>
    <mergeCell ref="G9:H9"/>
    <mergeCell ref="B7:D7"/>
    <mergeCell ref="E7:F7"/>
    <mergeCell ref="G7:H7"/>
    <mergeCell ref="B5:C5"/>
    <mergeCell ref="D5:E5"/>
    <mergeCell ref="F5:G5"/>
    <mergeCell ref="H5:I5"/>
    <mergeCell ref="J5:K5"/>
    <mergeCell ref="N5:O5"/>
    <mergeCell ref="L5:M5"/>
    <mergeCell ref="T3:U3"/>
    <mergeCell ref="B4:C4"/>
    <mergeCell ref="D4:E4"/>
    <mergeCell ref="F4:G4"/>
    <mergeCell ref="H4:I4"/>
    <mergeCell ref="J4:K4"/>
    <mergeCell ref="N4:O4"/>
    <mergeCell ref="B3:C3"/>
    <mergeCell ref="D3:E3"/>
    <mergeCell ref="F3:G3"/>
    <mergeCell ref="H3:I3"/>
    <mergeCell ref="J3:K3"/>
    <mergeCell ref="N3:O3"/>
  </mergeCells>
  <conditionalFormatting sqref="E8:F8">
    <cfRule type="expression" dxfId="199" priority="275">
      <formula>IF(SUM(D5*2+F5)=0,1,0)</formula>
    </cfRule>
  </conditionalFormatting>
  <conditionalFormatting sqref="E9:F9">
    <cfRule type="expression" dxfId="198" priority="272">
      <formula>IF(SUM(D5*2+F5)=1,1,0)</formula>
    </cfRule>
  </conditionalFormatting>
  <conditionalFormatting sqref="E10:F10">
    <cfRule type="expression" dxfId="197" priority="269">
      <formula>IF(SUM(D5*2+F5)=2,1,0)</formula>
    </cfRule>
  </conditionalFormatting>
  <conditionalFormatting sqref="E11:F11">
    <cfRule type="expression" dxfId="196" priority="266">
      <formula>IF(SUM(D5*2+F5)=3,1,0)</formula>
    </cfRule>
  </conditionalFormatting>
  <conditionalFormatting sqref="E14:F14">
    <cfRule type="expression" dxfId="195" priority="108">
      <formula>IF(SUM(J5*16+L5*8+N5*4+P5*2+Q5)=0,1,0)</formula>
    </cfRule>
  </conditionalFormatting>
  <conditionalFormatting sqref="E15:F15">
    <cfRule type="expression" dxfId="194" priority="106">
      <formula>IF(SUM(J5*16+L5*8+N5*4+P5*2+Q5)=1,1,0)</formula>
    </cfRule>
  </conditionalFormatting>
  <conditionalFormatting sqref="E16:F16">
    <cfRule type="expression" dxfId="193" priority="104">
      <formula>IF(SUM(J5*16+L5*8+N5*4+P5*2+Q5)=2,1,0)</formula>
    </cfRule>
  </conditionalFormatting>
  <conditionalFormatting sqref="E17:F17">
    <cfRule type="expression" dxfId="192" priority="102">
      <formula>IF(SUM(J5*16+L5*8+N5*4+P5*2+Q5)=3,1,0)</formula>
    </cfRule>
  </conditionalFormatting>
  <conditionalFormatting sqref="E18:F18">
    <cfRule type="expression" dxfId="191" priority="100">
      <formula>IF(SUM(J5*16+L5*8+N5*4+P5*2+Q5)=4,1,0)</formula>
    </cfRule>
  </conditionalFormatting>
  <conditionalFormatting sqref="E19:F19">
    <cfRule type="expression" dxfId="190" priority="98">
      <formula>IF(SUM(J5*16+L5*8+N5*4+P5*2+Q5)=5,1,0)</formula>
    </cfRule>
  </conditionalFormatting>
  <conditionalFormatting sqref="E20:F20">
    <cfRule type="expression" dxfId="189" priority="96">
      <formula>IF(SUM(J5*16+L5*8+N5*4+P5*2+Q5)=6,1,0)</formula>
    </cfRule>
  </conditionalFormatting>
  <conditionalFormatting sqref="E21:F21">
    <cfRule type="expression" dxfId="188" priority="94">
      <formula>IF(SUM(J5*16+L5*8+N5*4+P5*2+Q5)=7,1,0)</formula>
    </cfRule>
  </conditionalFormatting>
  <conditionalFormatting sqref="E22:F22">
    <cfRule type="expression" dxfId="187" priority="92">
      <formula>IF(SUM(J5*16+L5*8+N5*4+P5*2+Q5)=8,1,0)</formula>
    </cfRule>
  </conditionalFormatting>
  <conditionalFormatting sqref="E23:F23">
    <cfRule type="expression" dxfId="186" priority="88">
      <formula>IF(SUM(J5*16+L5*8+N5*4+P5*2+Q5)=9,1,0)</formula>
    </cfRule>
  </conditionalFormatting>
  <conditionalFormatting sqref="E24:F24">
    <cfRule type="expression" dxfId="185" priority="4">
      <formula>IF(SUM(J5*16+L5*8+N5*4+P5*2+Q5)=10,1,0)</formula>
    </cfRule>
  </conditionalFormatting>
  <conditionalFormatting sqref="E25:F25">
    <cfRule type="expression" dxfId="184" priority="8">
      <formula>IF(SUM(J5*16+L5*8+N5*4+P5*2+Q5)=11,1,0)</formula>
    </cfRule>
  </conditionalFormatting>
  <conditionalFormatting sqref="E26:F26">
    <cfRule type="expression" dxfId="183" priority="12">
      <formula>IF(SUM(J5*16+L5*8+N5*4+P5*2+Q5)=12,1,0)</formula>
    </cfRule>
  </conditionalFormatting>
  <conditionalFormatting sqref="E27:F27">
    <cfRule type="expression" dxfId="182" priority="16">
      <formula>IF(SUM(J5*16+L5*8+N5*4+P5*2+Q5)=13,1,0)</formula>
    </cfRule>
  </conditionalFormatting>
  <conditionalFormatting sqref="E28:F28">
    <cfRule type="expression" dxfId="181" priority="20">
      <formula>IF(SUM(J5*16+L5*8+N5*4+P5*2+Q5)=14,1,0)</formula>
    </cfRule>
  </conditionalFormatting>
  <conditionalFormatting sqref="E29:F29">
    <cfRule type="expression" dxfId="180" priority="24">
      <formula>IF(SUM(J5*16+L5*8+N5*4+P5*2+Q5)=15,1,0)</formula>
    </cfRule>
  </conditionalFormatting>
  <conditionalFormatting sqref="E30:F30">
    <cfRule type="expression" dxfId="179" priority="28">
      <formula>IF(SUM(J5*16+L5*8+N5*4+P5*2+Q5)=16,1,0)</formula>
    </cfRule>
  </conditionalFormatting>
  <conditionalFormatting sqref="E31:F31">
    <cfRule type="expression" dxfId="178" priority="32">
      <formula>IF(SUM(J5*16+L5*8+N5*4+P5*2+Q5)=17,1,0)</formula>
    </cfRule>
  </conditionalFormatting>
  <conditionalFormatting sqref="E32:F32">
    <cfRule type="expression" dxfId="177" priority="36">
      <formula>IF(SUM(J5*16+L5*8+N5*4+P5*2+Q5)=18,1,0)</formula>
    </cfRule>
  </conditionalFormatting>
  <conditionalFormatting sqref="E33:F33">
    <cfRule type="expression" dxfId="176" priority="40">
      <formula>IF(SUM(J5*16+L5*8+N5*4+P5*2+Q5)=19,1,0)</formula>
    </cfRule>
  </conditionalFormatting>
  <conditionalFormatting sqref="E34:F34">
    <cfRule type="expression" dxfId="175" priority="44">
      <formula>IF(SUM(J5*16+L5*8+N5*4+P5*2+Q5)=20,1,0)</formula>
    </cfRule>
  </conditionalFormatting>
  <conditionalFormatting sqref="E35:F35">
    <cfRule type="expression" dxfId="174" priority="48">
      <formula>IF(SUM(J5*16+L5*8+N5*4+P5*2+Q5)=21,1,0)</formula>
    </cfRule>
  </conditionalFormatting>
  <conditionalFormatting sqref="E36:F36">
    <cfRule type="expression" dxfId="173" priority="52">
      <formula>IF(SUM(J5*16+L5*8+N5*4+P5*2+Q5)=22,1,0)</formula>
    </cfRule>
  </conditionalFormatting>
  <conditionalFormatting sqref="E37:F37">
    <cfRule type="expression" dxfId="172" priority="56">
      <formula>IF(SUM(J5*16+L5*8+N5*4+P5*2+Q5)=23,1,0)</formula>
    </cfRule>
  </conditionalFormatting>
  <conditionalFormatting sqref="E38:F38">
    <cfRule type="expression" dxfId="171" priority="60">
      <formula>IF(SUM(J5*16+L5*8+N5*4+P5*2+Q5)=24,1,0)</formula>
    </cfRule>
  </conditionalFormatting>
  <conditionalFormatting sqref="E39:F39">
    <cfRule type="expression" dxfId="170" priority="64">
      <formula>IF(SUM(J5*16+L5*8+N5*4+P5*2+Q5)=25,1,0)</formula>
    </cfRule>
  </conditionalFormatting>
  <conditionalFormatting sqref="E40:F40">
    <cfRule type="expression" dxfId="169" priority="68">
      <formula>IF(SUM(J5*16+L5*8+N5*4+P5*2+Q5)=26,1,0)</formula>
    </cfRule>
  </conditionalFormatting>
  <conditionalFormatting sqref="E41:F41">
    <cfRule type="expression" dxfId="168" priority="72">
      <formula>IF(SUM(J5*16+L5*8+N5*4+P5*2+Q5)=27,1,0)</formula>
    </cfRule>
  </conditionalFormatting>
  <conditionalFormatting sqref="E42:F42">
    <cfRule type="expression" dxfId="167" priority="76">
      <formula>IF(SUM(J5*16+L5*8+N5*4+P5*2+Q5)=28,1,0)</formula>
    </cfRule>
  </conditionalFormatting>
  <conditionalFormatting sqref="E43:F43">
    <cfRule type="expression" dxfId="166" priority="80">
      <formula>IF(SUM(J5*16+L5*8+N5*4+P5*2+Q5)=29,1,0)</formula>
    </cfRule>
  </conditionalFormatting>
  <conditionalFormatting sqref="E44:F44">
    <cfRule type="expression" dxfId="165" priority="82">
      <formula>IF(SUM(J5*16+L5*8+N5*4+P5*2+Q5)=30,1,0)</formula>
    </cfRule>
  </conditionalFormatting>
  <conditionalFormatting sqref="E45:F45">
    <cfRule type="expression" dxfId="164" priority="84">
      <formula>IF(SUM(J5*16+L5*8+N5*4+P5*2+Q5)=31,1,0)</formula>
    </cfRule>
  </conditionalFormatting>
  <conditionalFormatting sqref="G8">
    <cfRule type="expression" dxfId="163" priority="274">
      <formula>IF(SUM(D5*2+F5)=0,1,0)</formula>
    </cfRule>
  </conditionalFormatting>
  <conditionalFormatting sqref="G9">
    <cfRule type="expression" dxfId="162" priority="271">
      <formula>IF(SUM(D5*2+F5)=1,1,0)</formula>
    </cfRule>
  </conditionalFormatting>
  <conditionalFormatting sqref="G10">
    <cfRule type="expression" dxfId="161" priority="268">
      <formula>IF(SUM(D5*2+F5)=2,1,0)</formula>
    </cfRule>
  </conditionalFormatting>
  <conditionalFormatting sqref="G11">
    <cfRule type="expression" dxfId="160" priority="265">
      <formula>IF(SUM(D5*2+F5)=3,1,0)</formula>
    </cfRule>
  </conditionalFormatting>
  <conditionalFormatting sqref="G14:J14">
    <cfRule type="expression" dxfId="159" priority="107">
      <formula>IF(SUM(J5*16+L5*8+N5*4+P5*2+Q5)=0,1,0)</formula>
    </cfRule>
  </conditionalFormatting>
  <conditionalFormatting sqref="G15:J15">
    <cfRule type="expression" dxfId="158" priority="105">
      <formula>IF(SUM(J5*16+L5*8+N5*4+P5*2+Q5)=1,1,0)</formula>
    </cfRule>
  </conditionalFormatting>
  <conditionalFormatting sqref="G16:J16">
    <cfRule type="expression" dxfId="157" priority="103">
      <formula>IF(SUM(J5*16+L5*8+N5*4+P5*2+Q5)=2,1,0)</formula>
    </cfRule>
  </conditionalFormatting>
  <conditionalFormatting sqref="G17:J17">
    <cfRule type="expression" dxfId="156" priority="101">
      <formula>IF(SUM(J5*16+L5*8+N5*4+P5*2+Q5)=3,1,0)</formula>
    </cfRule>
  </conditionalFormatting>
  <conditionalFormatting sqref="G18:J18">
    <cfRule type="expression" dxfId="155" priority="99">
      <formula>IF(SUM(J5*16+L5*8+N5*4+P5*2+Q5)=4,1,0)</formula>
    </cfRule>
  </conditionalFormatting>
  <conditionalFormatting sqref="G19:J19">
    <cfRule type="expression" dxfId="154" priority="97">
      <formula>IF(SUM(J5*16+L5*8+N5*4+P5*2+Q5)=5,1,0)</formula>
    </cfRule>
  </conditionalFormatting>
  <conditionalFormatting sqref="G20:J20">
    <cfRule type="expression" dxfId="153" priority="95">
      <formula>IF(SUM(J5*16+L5*8+N5*4+P5*2+Q5)=6,1,0)</formula>
    </cfRule>
  </conditionalFormatting>
  <conditionalFormatting sqref="G21:J21">
    <cfRule type="expression" dxfId="152" priority="93">
      <formula>IF(SUM(J5*16+L5*8+N5*4+P5*2+Q5)=7,1,0)</formula>
    </cfRule>
  </conditionalFormatting>
  <conditionalFormatting sqref="G44:J44">
    <cfRule type="expression" dxfId="151" priority="81">
      <formula>IF(SUM(J5*16+L5*8+N5*4+P5*2+Q5)=30,1,0)</formula>
    </cfRule>
  </conditionalFormatting>
  <conditionalFormatting sqref="G45:J45">
    <cfRule type="expression" dxfId="150" priority="83">
      <formula>IF(SUM(J5*16+L5*8+N5*4+P5*2+Q5)=31,1,0)</formula>
    </cfRule>
  </conditionalFormatting>
  <conditionalFormatting sqref="H8">
    <cfRule type="expression" dxfId="149" priority="402">
      <formula>IF(SUM(F5*2+#REF!)=0,1,0)</formula>
    </cfRule>
  </conditionalFormatting>
  <conditionalFormatting sqref="H9">
    <cfRule type="expression" dxfId="148" priority="404">
      <formula>IF(SUM(F5*2+#REF!)=1,1,0)</formula>
    </cfRule>
  </conditionalFormatting>
  <conditionalFormatting sqref="H10">
    <cfRule type="expression" dxfId="147" priority="406">
      <formula>IF(SUM(F5*2+#REF!)=2,1,0)</formula>
    </cfRule>
  </conditionalFormatting>
  <conditionalFormatting sqref="H11">
    <cfRule type="expression" dxfId="146" priority="408">
      <formula>IF(SUM(F5*2+#REF!)=3,1,0)</formula>
    </cfRule>
  </conditionalFormatting>
  <conditionalFormatting sqref="I8">
    <cfRule type="expression" dxfId="145" priority="273">
      <formula>IF(SUM(D5*2+F5)=0,1,0)</formula>
    </cfRule>
  </conditionalFormatting>
  <conditionalFormatting sqref="I9">
    <cfRule type="expression" dxfId="144" priority="270">
      <formula>IF(SUM(D5*2+F5)=1,1,0)</formula>
    </cfRule>
  </conditionalFormatting>
  <conditionalFormatting sqref="I10">
    <cfRule type="expression" dxfId="143" priority="267">
      <formula>IF(SUM(D5*2+F5)=2,1,0)</formula>
    </cfRule>
  </conditionalFormatting>
  <conditionalFormatting sqref="I11">
    <cfRule type="expression" dxfId="142" priority="264">
      <formula>IF(SUM(D5*2+F5)=3,1,0)</formula>
    </cfRule>
  </conditionalFormatting>
  <conditionalFormatting sqref="K22:N22">
    <cfRule type="expression" dxfId="141" priority="91">
      <formula>IF(SUM(J5*16+L5*8+N5*4+P5*2+Q5)=8,1,0)</formula>
    </cfRule>
  </conditionalFormatting>
  <conditionalFormatting sqref="K23:N23">
    <cfRule type="expression" dxfId="140" priority="87">
      <formula>IF(SUM(J5*16+L5*8+N5*4+P5*2+Q5)=9,1,0)</formula>
    </cfRule>
  </conditionalFormatting>
  <conditionalFormatting sqref="K24:N24">
    <cfRule type="expression" dxfId="139" priority="3">
      <formula>IF(SUM(J5*16+L5*8+N5*4+P5*2+Q5)=10,1,0)</formula>
    </cfRule>
  </conditionalFormatting>
  <conditionalFormatting sqref="K25:N25">
    <cfRule type="expression" dxfId="138" priority="7">
      <formula>IF(SUM(J5*16+L5*8+N5*4+P5*2+Q5)=11,1,0)</formula>
    </cfRule>
  </conditionalFormatting>
  <conditionalFormatting sqref="K26:N26">
    <cfRule type="expression" dxfId="137" priority="11">
      <formula>IF(SUM(J5*16+L5*8+N5*4+P5*2+Q5)=12,1,0)</formula>
    </cfRule>
  </conditionalFormatting>
  <conditionalFormatting sqref="K27:N27">
    <cfRule type="expression" dxfId="136" priority="15">
      <formula>IF(SUM(J5*16+L5*8+N5*4+P5*2+Q5)=13,1,0)</formula>
    </cfRule>
  </conditionalFormatting>
  <conditionalFormatting sqref="K28:N28">
    <cfRule type="expression" dxfId="135" priority="19">
      <formula>IF(SUM(J5*16+L5*8+N5*4+P5*2+Q5)=14,1,0)</formula>
    </cfRule>
  </conditionalFormatting>
  <conditionalFormatting sqref="K29:N29">
    <cfRule type="expression" dxfId="134" priority="23">
      <formula>IF(SUM(J5*16+L5*8+N5*4+P5*2+Q5)=15,1,0)</formula>
    </cfRule>
  </conditionalFormatting>
  <conditionalFormatting sqref="K30:N30">
    <cfRule type="expression" dxfId="133" priority="27">
      <formula>IF(SUM(J5*16+L5*8+N5*4+P5*2+Q5)=16,1,0)</formula>
    </cfRule>
  </conditionalFormatting>
  <conditionalFormatting sqref="K31:N31">
    <cfRule type="expression" dxfId="132" priority="31">
      <formula>IF(SUM(J5*16+L5*8+N5*4+P5*2+Q5)=17,1,0)</formula>
    </cfRule>
  </conditionalFormatting>
  <conditionalFormatting sqref="K32:N32">
    <cfRule type="expression" dxfId="131" priority="35">
      <formula>IF(SUM(J5*16+L5*8+N5*4+P5*2+Q5)=18,1,0)</formula>
    </cfRule>
  </conditionalFormatting>
  <conditionalFormatting sqref="K33:N33">
    <cfRule type="expression" dxfId="130" priority="39">
      <formula>IF(SUM(J5*16+L5*8+N5*4+P5*2+Q5)=19,1,0)</formula>
    </cfRule>
  </conditionalFormatting>
  <conditionalFormatting sqref="K34:N34">
    <cfRule type="expression" dxfId="129" priority="43">
      <formula>IF(SUM(J5*16+L5*8+N5*4+P5*2+Q5)=20,1,0)</formula>
    </cfRule>
  </conditionalFormatting>
  <conditionalFormatting sqref="K35:N35">
    <cfRule type="expression" dxfId="128" priority="47">
      <formula>IF(SUM(J5*16+L5*8+N5*4+P5*2+Q5)=21,1,0)</formula>
    </cfRule>
  </conditionalFormatting>
  <conditionalFormatting sqref="K36:N36">
    <cfRule type="expression" dxfId="127" priority="51">
      <formula>IF(SUM(J5*16+L5*8+N5*4+P5*2+Q5)=22,1,0)</formula>
    </cfRule>
  </conditionalFormatting>
  <conditionalFormatting sqref="K37:N37">
    <cfRule type="expression" dxfId="126" priority="55">
      <formula>IF(SUM(J5*16+L5*8+N5*4+P5*2+Q5)=23,1,0)</formula>
    </cfRule>
  </conditionalFormatting>
  <conditionalFormatting sqref="K38:N38">
    <cfRule type="expression" dxfId="125" priority="59">
      <formula>IF(SUM(J5*16+L5*8+N5*4+P5*2+Q5)=24,1,0)</formula>
    </cfRule>
  </conditionalFormatting>
  <conditionalFormatting sqref="K39:N39">
    <cfRule type="expression" dxfId="124" priority="63">
      <formula>IF(SUM(J5*16+L5*8+N5*4+P5*2+Q5)=25,1,0)</formula>
    </cfRule>
  </conditionalFormatting>
  <conditionalFormatting sqref="K40:N40">
    <cfRule type="expression" dxfId="123" priority="67">
      <formula>IF(SUM(J5*16+L5*8+N5*4+P5*2+Q5)=26,1,0)</formula>
    </cfRule>
  </conditionalFormatting>
  <conditionalFormatting sqref="K41:N41">
    <cfRule type="expression" dxfId="122" priority="71">
      <formula>IF(SUM(J5*16+L5*8+N5*4+P5*2+Q5)=27,1,0)</formula>
    </cfRule>
  </conditionalFormatting>
  <conditionalFormatting sqref="K42:N42">
    <cfRule type="expression" dxfId="121" priority="75">
      <formula>IF(SUM(J5*16+L5*8+N5*4+P5*2+Q5)=28,1,0)</formula>
    </cfRule>
  </conditionalFormatting>
  <conditionalFormatting sqref="K43:N43">
    <cfRule type="expression" dxfId="120" priority="79">
      <formula>IF(SUM(J5*16+L5*8+N5*4+P5*2+Q5)=29,1,0)</formula>
    </cfRule>
  </conditionalFormatting>
  <conditionalFormatting sqref="O22:R22">
    <cfRule type="expression" dxfId="119" priority="90">
      <formula>IF(SUM(J5*16+L5*8+N5*4+P5*2+Q5)=8,1,0)</formula>
    </cfRule>
  </conditionalFormatting>
  <conditionalFormatting sqref="O23:R23">
    <cfRule type="expression" dxfId="118" priority="86">
      <formula>IF(SUM(J5*16+L5*8+N5*4+P5*2+Q5)=9,1,0)</formula>
    </cfRule>
  </conditionalFormatting>
  <conditionalFormatting sqref="O24:R24">
    <cfRule type="expression" dxfId="117" priority="2">
      <formula>IF(SUM(J5*16+L5*8+N5*4+P5*2+Q5)=10,1,0)</formula>
    </cfRule>
  </conditionalFormatting>
  <conditionalFormatting sqref="O25:R25">
    <cfRule type="expression" dxfId="116" priority="6">
      <formula>IF(SUM(J5*16+L5*8+N5*4+P5*2+Q5)=11,1,0)</formula>
    </cfRule>
  </conditionalFormatting>
  <conditionalFormatting sqref="O26:R26">
    <cfRule type="expression" dxfId="115" priority="10">
      <formula>IF(SUM(J5*16+L5*8+N5*4+P5*2+Q5)=12,1,0)</formula>
    </cfRule>
  </conditionalFormatting>
  <conditionalFormatting sqref="O27:R27">
    <cfRule type="expression" dxfId="114" priority="14">
      <formula>IF(SUM(J5*16+L5*8+N5*4+P5*2+Q5)=13,1,0)</formula>
    </cfRule>
  </conditionalFormatting>
  <conditionalFormatting sqref="O28:R28">
    <cfRule type="expression" dxfId="113" priority="18">
      <formula>IF(SUM(J5*16+L5*8+N5*4+P5*2+Q5)=14,1,0)</formula>
    </cfRule>
  </conditionalFormatting>
  <conditionalFormatting sqref="O29:R29">
    <cfRule type="expression" dxfId="112" priority="22">
      <formula>IF(SUM(J5*16+L5*8+N5*4+P5*2+Q5)=15,1,0)</formula>
    </cfRule>
  </conditionalFormatting>
  <conditionalFormatting sqref="O30:R30">
    <cfRule type="expression" dxfId="111" priority="26">
      <formula>IF(SUM(J5*16+L5*8+N5*4+P5*2+Q5)=16,1,0)</formula>
    </cfRule>
  </conditionalFormatting>
  <conditionalFormatting sqref="O31:R31">
    <cfRule type="expression" dxfId="110" priority="30">
      <formula>IF(SUM(J5*16+L5*8+N5*4+P5*2+Q5)=17,1,0)</formula>
    </cfRule>
  </conditionalFormatting>
  <conditionalFormatting sqref="O32:R32">
    <cfRule type="expression" dxfId="109" priority="34">
      <formula>IF(SUM(J5*16+L5*8+N5*4+P5*2+Q5)=18,1,0)</formula>
    </cfRule>
  </conditionalFormatting>
  <conditionalFormatting sqref="O33:R33">
    <cfRule type="expression" dxfId="108" priority="38">
      <formula>IF(SUM(J5*16+L5*8+N5*4+P5*2+Q5)=19,1,0)</formula>
    </cfRule>
  </conditionalFormatting>
  <conditionalFormatting sqref="O34:R34">
    <cfRule type="expression" dxfId="107" priority="42">
      <formula>IF(SUM(J5*16+L5*8+N5*4+P5*2+Q5)=20,1,0)</formula>
    </cfRule>
  </conditionalFormatting>
  <conditionalFormatting sqref="O35:R35">
    <cfRule type="expression" dxfId="106" priority="46">
      <formula>IF(SUM(J5*16+L5*8+N5*4+P5*2+Q5)=21,1,0)</formula>
    </cfRule>
  </conditionalFormatting>
  <conditionalFormatting sqref="O36:R36">
    <cfRule type="expression" dxfId="105" priority="50">
      <formula>IF(SUM(J5*16+L5*8+N5*4+P5*2+Q5)=22,1,0)</formula>
    </cfRule>
  </conditionalFormatting>
  <conditionalFormatting sqref="O37:R37">
    <cfRule type="expression" dxfId="104" priority="54">
      <formula>IF(SUM(J5*16+L5*8+N5*4+P5*2+Q5)=23,1,0)</formula>
    </cfRule>
  </conditionalFormatting>
  <conditionalFormatting sqref="O38:R38">
    <cfRule type="expression" dxfId="103" priority="58">
      <formula>IF(SUM(J5*16+L5*8+N5*4+P5*2+Q5)=24,1,0)</formula>
    </cfRule>
  </conditionalFormatting>
  <conditionalFormatting sqref="O39:R39">
    <cfRule type="expression" dxfId="102" priority="62">
      <formula>IF(SUM(J5*16+L5*8+N5*4+P5*2+Q5)=25,1,0)</formula>
    </cfRule>
  </conditionalFormatting>
  <conditionalFormatting sqref="O40:R40">
    <cfRule type="expression" dxfId="101" priority="66">
      <formula>IF(SUM(J5*16+L5*8+N5*4+P5*2+Q5)=26,1,0)</formula>
    </cfRule>
  </conditionalFormatting>
  <conditionalFormatting sqref="O41:R41">
    <cfRule type="expression" dxfId="100" priority="70">
      <formula>IF(SUM(J5*16+L5*8+N5*4+P5*2+Q5)=27,1,0)</formula>
    </cfRule>
  </conditionalFormatting>
  <conditionalFormatting sqref="O42:R42">
    <cfRule type="expression" dxfId="99" priority="74">
      <formula>IF(SUM(J5*16+L5*8+N5*4+P5*2+Q5)=28,1,0)</formula>
    </cfRule>
  </conditionalFormatting>
  <conditionalFormatting sqref="O43:R43">
    <cfRule type="expression" dxfId="98" priority="78">
      <formula>IF(SUM(J5*16+L5*8+N5*4+P5*2+Q5)=29,1,0)</formula>
    </cfRule>
  </conditionalFormatting>
  <conditionalFormatting sqref="Q8">
    <cfRule type="expression" dxfId="97" priority="226">
      <formula>IF(H5=0,1,0)</formula>
    </cfRule>
  </conditionalFormatting>
  <conditionalFormatting sqref="Q9">
    <cfRule type="expression" dxfId="96" priority="223">
      <formula>IF(H5=1,1,0)</formula>
    </cfRule>
  </conditionalFormatting>
  <conditionalFormatting sqref="R8">
    <cfRule type="expression" dxfId="95" priority="110">
      <formula>IF(H5=0,1,0)</formula>
    </cfRule>
  </conditionalFormatting>
  <conditionalFormatting sqref="R9">
    <cfRule type="expression" dxfId="94" priority="109">
      <formula>IF(H5=1,1,0)</formula>
    </cfRule>
  </conditionalFormatting>
  <conditionalFormatting sqref="S22">
    <cfRule type="expression" dxfId="93" priority="89">
      <formula>IF(SUM(J5*16+L5*8+N5*4+P5*2+Q5)=8,1,0)</formula>
    </cfRule>
  </conditionalFormatting>
  <conditionalFormatting sqref="S23">
    <cfRule type="expression" dxfId="92" priority="85">
      <formula>IF(SUM(J5*16+L5*8+N5*4+P5*2+Q5)=9,1,0)</formula>
    </cfRule>
  </conditionalFormatting>
  <conditionalFormatting sqref="S24">
    <cfRule type="expression" dxfId="91" priority="1">
      <formula>IF(SUM(J5*16+L5*8+N5*4+P5*2+Q5)=10,1,0)</formula>
    </cfRule>
  </conditionalFormatting>
  <conditionalFormatting sqref="S25">
    <cfRule type="expression" dxfId="90" priority="5">
      <formula>IF(SUM(J5*16+L5*8+N5*4+P5*2+Q5)=11,1,0)</formula>
    </cfRule>
  </conditionalFormatting>
  <conditionalFormatting sqref="S26">
    <cfRule type="expression" dxfId="89" priority="9">
      <formula>IF(SUM(J5*16+L5*8+N5*4+P5*2+Q5)=12,1,0)</formula>
    </cfRule>
  </conditionalFormatting>
  <conditionalFormatting sqref="S27">
    <cfRule type="expression" dxfId="88" priority="13">
      <formula>IF(SUM(J5*16+L5*8+N5*4+P5*2+Q5)=13,1,0)</formula>
    </cfRule>
  </conditionalFormatting>
  <conditionalFormatting sqref="S28">
    <cfRule type="expression" dxfId="87" priority="17">
      <formula>IF(SUM(J5*16+L5*8+N5*4+P5*2+Q5)=14,1,0)</formula>
    </cfRule>
  </conditionalFormatting>
  <conditionalFormatting sqref="S29">
    <cfRule type="expression" dxfId="86" priority="21">
      <formula>IF(SUM(J5*16+L5*8+N5*4+P5*2+Q5)=15,1,0)</formula>
    </cfRule>
  </conditionalFormatting>
  <conditionalFormatting sqref="S30">
    <cfRule type="expression" dxfId="85" priority="25">
      <formula>IF(SUM(J5*16+L5*8+N5*4+P5*2+Q5)=16,1,0)</formula>
    </cfRule>
  </conditionalFormatting>
  <conditionalFormatting sqref="S31">
    <cfRule type="expression" dxfId="84" priority="29">
      <formula>IF(SUM(J5*16+L5*8+N5*4+P5*2+Q5)=17,1,0)</formula>
    </cfRule>
  </conditionalFormatting>
  <conditionalFormatting sqref="S32">
    <cfRule type="expression" dxfId="83" priority="33">
      <formula>IF(SUM(J5*16+L5*8+N5*4+P5*2+Q5)=18,1,0)</formula>
    </cfRule>
  </conditionalFormatting>
  <conditionalFormatting sqref="S33">
    <cfRule type="expression" dxfId="82" priority="37">
      <formula>IF(SUM(J5*16+L5*8+N5*4+P5*2+Q5)=19,1,0)</formula>
    </cfRule>
  </conditionalFormatting>
  <conditionalFormatting sqref="S34">
    <cfRule type="expression" dxfId="81" priority="41">
      <formula>IF(SUM(J5*16+L5*8+N5*4+P5*2+Q5)=20,1,0)</formula>
    </cfRule>
  </conditionalFormatting>
  <conditionalFormatting sqref="S35">
    <cfRule type="expression" dxfId="80" priority="45">
      <formula>IF(SUM(J5*16+L5*8+N5*4+P5*2+Q5)=21,1,0)</formula>
    </cfRule>
  </conditionalFormatting>
  <conditionalFormatting sqref="S36">
    <cfRule type="expression" dxfId="79" priority="49">
      <formula>IF(SUM(J5*16+L5*8+N5*4+P5*2+Q5)=22,1,0)</formula>
    </cfRule>
  </conditionalFormatting>
  <conditionalFormatting sqref="S37">
    <cfRule type="expression" dxfId="78" priority="53">
      <formula>IF(SUM(J5*16+L5*8+N5*4+P5*2+Q5)=23,1,0)</formula>
    </cfRule>
  </conditionalFormatting>
  <conditionalFormatting sqref="S38">
    <cfRule type="expression" dxfId="77" priority="57">
      <formula>IF(SUM(J5*16+L5*8+N5*4+P5*2+Q5)=24,1,0)</formula>
    </cfRule>
  </conditionalFormatting>
  <conditionalFormatting sqref="S39">
    <cfRule type="expression" dxfId="76" priority="61">
      <formula>IF(SUM(J5*16+L5*8+N5*4+P5*2+Q5)=25,1,0)</formula>
    </cfRule>
  </conditionalFormatting>
  <conditionalFormatting sqref="S40">
    <cfRule type="expression" dxfId="75" priority="65">
      <formula>IF(SUM(J5*16+L5*8+N5*4+P5*2+Q5)=26,1,0)</formula>
    </cfRule>
  </conditionalFormatting>
  <conditionalFormatting sqref="S41">
    <cfRule type="expression" dxfId="74" priority="69">
      <formula>IF(SUM(J5*16+L5*8+N5*4+P5*2+Q5)=27,1,0)</formula>
    </cfRule>
  </conditionalFormatting>
  <conditionalFormatting sqref="S42">
    <cfRule type="expression" dxfId="73" priority="73">
      <formula>IF(SUM(J5*16+L5*8+N5*4+P5*2+Q5)=28,1,0)</formula>
    </cfRule>
  </conditionalFormatting>
  <conditionalFormatting sqref="S43">
    <cfRule type="expression" dxfId="72" priority="77">
      <formula>IF(SUM(J5*16+L5*8+N5*4+P5*2+Q5)=29,1,0)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3"/>
  <sheetViews>
    <sheetView tabSelected="1" zoomScale="128" zoomScaleNormal="200" workbookViewId="0">
      <selection activeCell="H5" sqref="H5:I5"/>
    </sheetView>
  </sheetViews>
  <sheetFormatPr defaultRowHeight="15.75" x14ac:dyDescent="0.25"/>
  <cols>
    <col min="1" max="1" width="4.7109375" style="6" customWidth="1"/>
    <col min="2" max="20" width="4.7109375" style="1" customWidth="1"/>
    <col min="21" max="28" width="4.7109375" style="6" customWidth="1"/>
    <col min="29" max="42" width="3.7109375" style="6" customWidth="1"/>
    <col min="43" max="47" width="9.140625" style="6"/>
    <col min="48" max="16384" width="9.140625" style="1"/>
  </cols>
  <sheetData>
    <row r="1" spans="2:26" s="6" customFormat="1" ht="16.5" thickBot="1" x14ac:dyDescent="0.3"/>
    <row r="2" spans="2:26" s="6" customForma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</row>
    <row r="3" spans="2:26" ht="15.95" customHeight="1" x14ac:dyDescent="0.25">
      <c r="B3" s="55" t="s">
        <v>13</v>
      </c>
      <c r="C3" s="56"/>
      <c r="D3" s="65" t="s">
        <v>2</v>
      </c>
      <c r="E3" s="65"/>
      <c r="F3" s="65" t="s">
        <v>3</v>
      </c>
      <c r="G3" s="65"/>
      <c r="H3" s="65" t="s">
        <v>4</v>
      </c>
      <c r="I3" s="65"/>
      <c r="J3" s="65" t="s">
        <v>5</v>
      </c>
      <c r="K3" s="65"/>
      <c r="L3" s="65" t="s">
        <v>6</v>
      </c>
      <c r="M3" s="65"/>
      <c r="N3" s="65" t="s">
        <v>7</v>
      </c>
      <c r="O3" s="65"/>
      <c r="P3" s="65" t="s">
        <v>8</v>
      </c>
      <c r="Q3" s="65"/>
      <c r="R3" s="65" t="s">
        <v>9</v>
      </c>
      <c r="S3" s="65"/>
      <c r="T3" s="2"/>
      <c r="V3" s="108" t="s">
        <v>15</v>
      </c>
      <c r="W3" s="108"/>
      <c r="X3" s="108"/>
      <c r="Y3" s="108"/>
      <c r="Z3" s="21"/>
    </row>
    <row r="4" spans="2:26" ht="15.95" customHeight="1" x14ac:dyDescent="0.25">
      <c r="B4" s="62" t="s">
        <v>14</v>
      </c>
      <c r="C4" s="63"/>
      <c r="D4" s="64" t="s">
        <v>116</v>
      </c>
      <c r="E4" s="64"/>
      <c r="F4" s="64" t="s">
        <v>117</v>
      </c>
      <c r="G4" s="64"/>
      <c r="H4" s="64" t="s">
        <v>118</v>
      </c>
      <c r="I4" s="64"/>
      <c r="J4" s="64" t="s">
        <v>119</v>
      </c>
      <c r="K4" s="64"/>
      <c r="L4" s="64" t="s">
        <v>120</v>
      </c>
      <c r="M4" s="64"/>
      <c r="N4" s="64" t="s">
        <v>121</v>
      </c>
      <c r="O4" s="64"/>
      <c r="P4" s="64" t="s">
        <v>122</v>
      </c>
      <c r="Q4" s="64"/>
      <c r="R4" s="64" t="s">
        <v>123</v>
      </c>
      <c r="S4" s="64"/>
      <c r="T4" s="2"/>
      <c r="V4" s="109" t="s">
        <v>11</v>
      </c>
      <c r="W4" s="109"/>
      <c r="X4" s="109" t="s">
        <v>10</v>
      </c>
      <c r="Y4" s="109"/>
      <c r="Z4" s="21"/>
    </row>
    <row r="5" spans="2:26" ht="15.95" customHeight="1" x14ac:dyDescent="0.25">
      <c r="B5" s="55" t="s">
        <v>12</v>
      </c>
      <c r="C5" s="56"/>
      <c r="D5" s="57">
        <v>1</v>
      </c>
      <c r="E5" s="57"/>
      <c r="F5" s="57">
        <v>0</v>
      </c>
      <c r="G5" s="57"/>
      <c r="H5" s="57">
        <v>0</v>
      </c>
      <c r="I5" s="57"/>
      <c r="J5" s="58">
        <v>0</v>
      </c>
      <c r="K5" s="59"/>
      <c r="L5" s="58">
        <v>1</v>
      </c>
      <c r="M5" s="59"/>
      <c r="N5" s="57">
        <v>1</v>
      </c>
      <c r="O5" s="57"/>
      <c r="P5" s="58">
        <v>1</v>
      </c>
      <c r="Q5" s="59"/>
      <c r="R5" s="58">
        <v>1</v>
      </c>
      <c r="S5" s="59"/>
      <c r="T5" s="2"/>
      <c r="V5" s="110">
        <f>R5+P5*2+N5*4+L5*8+J5*16+H5*32+F5*64+D5*128</f>
        <v>143</v>
      </c>
      <c r="W5" s="110"/>
      <c r="X5" s="111" t="str">
        <f>DEC2HEX(V5)</f>
        <v>8F</v>
      </c>
      <c r="Y5" s="111"/>
      <c r="Z5" s="21"/>
    </row>
    <row r="6" spans="2:26" ht="15.95" customHeight="1" x14ac:dyDescent="0.25">
      <c r="B6" s="9"/>
      <c r="C6" s="3"/>
      <c r="D6" s="7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21"/>
    </row>
    <row r="7" spans="2:26" ht="15.95" customHeight="1" x14ac:dyDescent="0.25">
      <c r="B7" s="25"/>
      <c r="C7" s="33"/>
      <c r="D7" s="29" t="s">
        <v>116</v>
      </c>
      <c r="E7" s="27" t="s">
        <v>2</v>
      </c>
      <c r="F7" s="89" t="s">
        <v>124</v>
      </c>
      <c r="G7" s="89"/>
      <c r="H7" s="89"/>
      <c r="I7" s="5"/>
      <c r="J7" s="51" t="s">
        <v>117</v>
      </c>
      <c r="K7" s="27" t="s">
        <v>3</v>
      </c>
      <c r="L7" s="89" t="s">
        <v>126</v>
      </c>
      <c r="M7" s="89"/>
      <c r="N7" s="89"/>
      <c r="O7" s="89"/>
      <c r="P7" s="89"/>
      <c r="Q7" s="51"/>
      <c r="R7" s="51" t="s">
        <v>118</v>
      </c>
      <c r="S7" s="27" t="s">
        <v>4</v>
      </c>
      <c r="T7" s="114" t="s">
        <v>127</v>
      </c>
      <c r="U7" s="115"/>
      <c r="V7" s="115"/>
      <c r="W7" s="115"/>
      <c r="X7" s="115"/>
      <c r="Y7" s="116"/>
      <c r="Z7" s="21"/>
    </row>
    <row r="8" spans="2:26" ht="15.95" customHeight="1" x14ac:dyDescent="0.25">
      <c r="B8" s="106"/>
      <c r="C8" s="107"/>
      <c r="D8" s="107"/>
      <c r="E8" s="36">
        <v>0</v>
      </c>
      <c r="F8" s="88" t="s">
        <v>130</v>
      </c>
      <c r="G8" s="88"/>
      <c r="H8" s="88"/>
      <c r="I8" s="4"/>
      <c r="J8" s="4"/>
      <c r="K8" s="36">
        <v>0</v>
      </c>
      <c r="L8" s="88" t="s">
        <v>132</v>
      </c>
      <c r="M8" s="88"/>
      <c r="N8" s="88"/>
      <c r="O8" s="88"/>
      <c r="P8" s="88"/>
      <c r="Q8" s="4"/>
      <c r="R8" s="4"/>
      <c r="S8" s="36">
        <v>0</v>
      </c>
      <c r="T8" s="90" t="s">
        <v>129</v>
      </c>
      <c r="U8" s="91"/>
      <c r="V8" s="91"/>
      <c r="W8" s="91"/>
      <c r="X8" s="91"/>
      <c r="Y8" s="92"/>
      <c r="Z8" s="21"/>
    </row>
    <row r="9" spans="2:26" ht="15.75" customHeight="1" x14ac:dyDescent="0.25">
      <c r="B9" s="106"/>
      <c r="C9" s="107"/>
      <c r="D9" s="107"/>
      <c r="E9" s="36">
        <v>1</v>
      </c>
      <c r="F9" s="88" t="s">
        <v>125</v>
      </c>
      <c r="G9" s="88"/>
      <c r="H9" s="88"/>
      <c r="I9" s="4"/>
      <c r="J9" s="4"/>
      <c r="K9" s="36">
        <v>1</v>
      </c>
      <c r="L9" s="88" t="s">
        <v>133</v>
      </c>
      <c r="M9" s="88"/>
      <c r="N9" s="88"/>
      <c r="O9" s="88"/>
      <c r="P9" s="88"/>
      <c r="Q9" s="4"/>
      <c r="R9" s="4"/>
      <c r="S9" s="36">
        <v>1</v>
      </c>
      <c r="T9" s="90" t="s">
        <v>128</v>
      </c>
      <c r="U9" s="91"/>
      <c r="V9" s="91"/>
      <c r="W9" s="91"/>
      <c r="X9" s="91"/>
      <c r="Y9" s="92"/>
      <c r="Z9" s="21"/>
    </row>
    <row r="10" spans="2:26" ht="12.75" customHeight="1" x14ac:dyDescent="0.25">
      <c r="B10" s="106"/>
      <c r="C10" s="107"/>
      <c r="D10" s="10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5"/>
      <c r="X10" s="35"/>
      <c r="Y10" s="35"/>
      <c r="Z10" s="22"/>
    </row>
    <row r="11" spans="2:26" s="6" customFormat="1" ht="15.95" customHeight="1" x14ac:dyDescent="0.25">
      <c r="B11" s="25"/>
      <c r="C11" s="33"/>
      <c r="D11" s="29" t="s">
        <v>119</v>
      </c>
      <c r="E11" s="27" t="s">
        <v>5</v>
      </c>
      <c r="F11" s="89" t="s">
        <v>131</v>
      </c>
      <c r="G11" s="89"/>
      <c r="H11" s="89"/>
      <c r="I11" s="89"/>
      <c r="J11" s="89"/>
      <c r="K11" s="89"/>
      <c r="L11" s="89"/>
      <c r="M11" s="89"/>
      <c r="N11" s="29"/>
      <c r="O11" s="3"/>
      <c r="P11" s="29" t="s">
        <v>120</v>
      </c>
      <c r="Q11" s="27" t="s">
        <v>6</v>
      </c>
      <c r="R11" s="122" t="s">
        <v>136</v>
      </c>
      <c r="S11" s="123"/>
      <c r="T11" s="123"/>
      <c r="U11" s="123"/>
      <c r="V11" s="123"/>
      <c r="W11" s="123"/>
      <c r="X11" s="123"/>
      <c r="Y11" s="124"/>
      <c r="Z11" s="22"/>
    </row>
    <row r="12" spans="2:26" s="6" customFormat="1" ht="15.95" customHeight="1" x14ac:dyDescent="0.25">
      <c r="B12" s="50"/>
      <c r="C12" s="49"/>
      <c r="D12" s="52"/>
      <c r="E12" s="36">
        <v>0</v>
      </c>
      <c r="F12" s="88" t="s">
        <v>135</v>
      </c>
      <c r="G12" s="88"/>
      <c r="H12" s="88"/>
      <c r="I12" s="88"/>
      <c r="J12" s="88"/>
      <c r="K12" s="88"/>
      <c r="L12" s="88"/>
      <c r="M12" s="88"/>
      <c r="N12" s="49"/>
      <c r="O12" s="26"/>
      <c r="P12" s="52"/>
      <c r="Q12" s="36">
        <v>0</v>
      </c>
      <c r="R12" s="90" t="s">
        <v>137</v>
      </c>
      <c r="S12" s="91"/>
      <c r="T12" s="91"/>
      <c r="U12" s="91"/>
      <c r="V12" s="91"/>
      <c r="W12" s="91"/>
      <c r="X12" s="91"/>
      <c r="Y12" s="92"/>
      <c r="Z12" s="22"/>
    </row>
    <row r="13" spans="2:26" s="6" customFormat="1" ht="15.95" customHeight="1" x14ac:dyDescent="0.25">
      <c r="B13" s="50"/>
      <c r="C13" s="49"/>
      <c r="D13" s="52"/>
      <c r="E13" s="36">
        <v>1</v>
      </c>
      <c r="F13" s="88" t="s">
        <v>134</v>
      </c>
      <c r="G13" s="88"/>
      <c r="H13" s="88"/>
      <c r="I13" s="88"/>
      <c r="J13" s="88"/>
      <c r="K13" s="88"/>
      <c r="L13" s="88"/>
      <c r="M13" s="88"/>
      <c r="N13" s="49"/>
      <c r="O13" s="26"/>
      <c r="P13" s="52"/>
      <c r="Q13" s="36">
        <v>1</v>
      </c>
      <c r="R13" s="90" t="s">
        <v>138</v>
      </c>
      <c r="S13" s="91"/>
      <c r="T13" s="91"/>
      <c r="U13" s="91"/>
      <c r="V13" s="91"/>
      <c r="W13" s="91"/>
      <c r="X13" s="91"/>
      <c r="Y13" s="92"/>
      <c r="Z13" s="22"/>
    </row>
    <row r="14" spans="2:26" s="6" customFormat="1" ht="15.95" customHeight="1" x14ac:dyDescent="0.25">
      <c r="B14" s="50"/>
      <c r="C14" s="49"/>
      <c r="D14" s="4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22"/>
    </row>
    <row r="15" spans="2:26" s="6" customFormat="1" ht="15.95" customHeight="1" x14ac:dyDescent="0.25">
      <c r="B15" s="50"/>
      <c r="C15" s="49"/>
      <c r="D15" s="53" t="s">
        <v>139</v>
      </c>
      <c r="E15" s="38" t="s">
        <v>7</v>
      </c>
      <c r="F15" s="38" t="s">
        <v>8</v>
      </c>
      <c r="G15" s="38" t="s">
        <v>9</v>
      </c>
      <c r="H15" s="89" t="s">
        <v>140</v>
      </c>
      <c r="I15" s="89"/>
      <c r="J15" s="89"/>
      <c r="K15" s="89"/>
      <c r="L15" s="119" t="s">
        <v>149</v>
      </c>
      <c r="M15" s="120"/>
      <c r="N15" s="121"/>
      <c r="O15" s="4"/>
      <c r="P15" s="4"/>
      <c r="Q15" s="119" t="s">
        <v>148</v>
      </c>
      <c r="R15" s="120"/>
      <c r="S15" s="120"/>
      <c r="T15" s="121"/>
      <c r="U15" s="117">
        <v>1</v>
      </c>
      <c r="V15" s="118"/>
      <c r="W15" s="54" t="s">
        <v>1</v>
      </c>
      <c r="X15" s="35"/>
      <c r="Y15" s="35"/>
      <c r="Z15" s="22"/>
    </row>
    <row r="16" spans="2:26" s="6" customFormat="1" ht="15.95" customHeight="1" x14ac:dyDescent="0.25">
      <c r="B16" s="50"/>
      <c r="C16" s="49"/>
      <c r="D16" s="53"/>
      <c r="E16" s="30">
        <v>0</v>
      </c>
      <c r="F16" s="30">
        <v>0</v>
      </c>
      <c r="G16" s="30">
        <v>0</v>
      </c>
      <c r="H16" s="112" t="s">
        <v>25</v>
      </c>
      <c r="I16" s="112"/>
      <c r="J16" s="112"/>
      <c r="K16" s="112"/>
      <c r="L16" s="96"/>
      <c r="M16" s="96"/>
      <c r="N16" s="96"/>
      <c r="O16" s="4"/>
      <c r="P16" s="4"/>
      <c r="Q16" s="4"/>
      <c r="R16" s="4"/>
      <c r="S16" s="4"/>
      <c r="T16" s="4"/>
      <c r="U16" s="3"/>
      <c r="V16" s="35"/>
      <c r="W16" s="35"/>
      <c r="X16" s="35"/>
      <c r="Y16" s="35"/>
      <c r="Z16" s="22"/>
    </row>
    <row r="17" spans="2:29" s="6" customFormat="1" ht="15.95" customHeight="1" x14ac:dyDescent="0.25">
      <c r="B17" s="50"/>
      <c r="C17" s="49"/>
      <c r="D17" s="53"/>
      <c r="E17" s="30">
        <v>0</v>
      </c>
      <c r="F17" s="30">
        <v>0</v>
      </c>
      <c r="G17" s="30">
        <v>1</v>
      </c>
      <c r="H17" s="112" t="s">
        <v>141</v>
      </c>
      <c r="I17" s="112"/>
      <c r="J17" s="112"/>
      <c r="K17" s="113"/>
      <c r="L17" s="125">
        <f>1000*U15/2</f>
        <v>500</v>
      </c>
      <c r="M17" s="126"/>
      <c r="N17" s="37" t="s">
        <v>0</v>
      </c>
      <c r="O17" s="4"/>
      <c r="P17" s="4"/>
      <c r="Q17" s="4"/>
      <c r="R17" s="4"/>
      <c r="S17" s="4"/>
      <c r="T17" s="4"/>
      <c r="U17" s="3"/>
      <c r="V17" s="35"/>
      <c r="W17" s="35"/>
      <c r="X17" s="35"/>
      <c r="Y17" s="35"/>
      <c r="Z17" s="22"/>
    </row>
    <row r="18" spans="2:29" s="6" customFormat="1" ht="15.95" customHeight="1" x14ac:dyDescent="0.25">
      <c r="B18" s="50"/>
      <c r="C18" s="49"/>
      <c r="D18" s="53"/>
      <c r="E18" s="30">
        <v>0</v>
      </c>
      <c r="F18" s="30">
        <v>1</v>
      </c>
      <c r="G18" s="30">
        <v>0</v>
      </c>
      <c r="H18" s="112" t="s">
        <v>142</v>
      </c>
      <c r="I18" s="112"/>
      <c r="J18" s="112"/>
      <c r="K18" s="113"/>
      <c r="L18" s="125">
        <f>L17/2</f>
        <v>250</v>
      </c>
      <c r="M18" s="126"/>
      <c r="N18" s="37" t="s">
        <v>0</v>
      </c>
      <c r="O18" s="4"/>
      <c r="P18" s="4"/>
      <c r="Q18" s="4"/>
      <c r="R18" s="4"/>
      <c r="S18" s="4"/>
      <c r="T18" s="4"/>
      <c r="U18" s="3"/>
      <c r="V18" s="35"/>
      <c r="W18" s="35"/>
      <c r="X18" s="35"/>
      <c r="Y18" s="35"/>
      <c r="Z18" s="22"/>
    </row>
    <row r="19" spans="2:29" s="6" customFormat="1" ht="15.95" customHeight="1" x14ac:dyDescent="0.25">
      <c r="B19" s="50"/>
      <c r="C19" s="49"/>
      <c r="D19" s="53"/>
      <c r="E19" s="30">
        <v>0</v>
      </c>
      <c r="F19" s="30">
        <v>1</v>
      </c>
      <c r="G19" s="30">
        <v>1</v>
      </c>
      <c r="H19" s="112" t="s">
        <v>143</v>
      </c>
      <c r="I19" s="112"/>
      <c r="J19" s="112"/>
      <c r="K19" s="113"/>
      <c r="L19" s="125">
        <f t="shared" ref="L19:L23" si="0">L18/2</f>
        <v>125</v>
      </c>
      <c r="M19" s="126"/>
      <c r="N19" s="37" t="s">
        <v>0</v>
      </c>
      <c r="O19" s="4"/>
      <c r="P19" s="4"/>
      <c r="Q19" s="4"/>
      <c r="R19" s="4"/>
      <c r="S19" s="4"/>
      <c r="T19" s="4"/>
      <c r="U19" s="3"/>
      <c r="V19" s="35"/>
      <c r="W19" s="35"/>
      <c r="X19" s="35"/>
      <c r="Y19" s="35"/>
      <c r="Z19" s="22"/>
    </row>
    <row r="20" spans="2:29" s="6" customFormat="1" ht="15.95" customHeight="1" x14ac:dyDescent="0.25">
      <c r="B20" s="50"/>
      <c r="C20" s="49"/>
      <c r="D20" s="53"/>
      <c r="E20" s="30">
        <v>1</v>
      </c>
      <c r="F20" s="30">
        <v>0</v>
      </c>
      <c r="G20" s="30">
        <v>0</v>
      </c>
      <c r="H20" s="112" t="s">
        <v>144</v>
      </c>
      <c r="I20" s="112"/>
      <c r="J20" s="112"/>
      <c r="K20" s="113"/>
      <c r="L20" s="125">
        <f t="shared" si="0"/>
        <v>62.5</v>
      </c>
      <c r="M20" s="126"/>
      <c r="N20" s="37" t="s">
        <v>0</v>
      </c>
      <c r="O20" s="4"/>
      <c r="P20" s="4"/>
      <c r="Q20" s="4"/>
      <c r="R20" s="4"/>
      <c r="S20" s="4"/>
      <c r="T20" s="4"/>
      <c r="U20" s="3"/>
      <c r="V20" s="35"/>
      <c r="W20" s="35"/>
      <c r="X20" s="35"/>
      <c r="Y20" s="35"/>
      <c r="Z20" s="22"/>
    </row>
    <row r="21" spans="2:29" s="6" customFormat="1" ht="15.95" customHeight="1" x14ac:dyDescent="0.25">
      <c r="B21" s="50"/>
      <c r="C21" s="49"/>
      <c r="D21" s="53"/>
      <c r="E21" s="30">
        <v>1</v>
      </c>
      <c r="F21" s="30">
        <v>0</v>
      </c>
      <c r="G21" s="30">
        <v>1</v>
      </c>
      <c r="H21" s="112" t="s">
        <v>145</v>
      </c>
      <c r="I21" s="112"/>
      <c r="J21" s="112"/>
      <c r="K21" s="113"/>
      <c r="L21" s="125">
        <f t="shared" si="0"/>
        <v>31.25</v>
      </c>
      <c r="M21" s="126"/>
      <c r="N21" s="37" t="s">
        <v>0</v>
      </c>
      <c r="O21" s="4"/>
      <c r="P21" s="4"/>
      <c r="Q21" s="4"/>
      <c r="R21" s="4"/>
      <c r="S21" s="4"/>
      <c r="T21" s="4"/>
      <c r="U21" s="3"/>
      <c r="V21" s="35"/>
      <c r="W21" s="35"/>
      <c r="X21" s="35"/>
      <c r="Y21" s="35"/>
      <c r="Z21" s="22"/>
    </row>
    <row r="22" spans="2:29" s="6" customFormat="1" ht="15.95" customHeight="1" x14ac:dyDescent="0.25">
      <c r="B22" s="50"/>
      <c r="C22" s="49"/>
      <c r="D22" s="53"/>
      <c r="E22" s="30">
        <v>1</v>
      </c>
      <c r="F22" s="30">
        <v>1</v>
      </c>
      <c r="G22" s="30">
        <v>0</v>
      </c>
      <c r="H22" s="112" t="s">
        <v>146</v>
      </c>
      <c r="I22" s="112"/>
      <c r="J22" s="112"/>
      <c r="K22" s="113"/>
      <c r="L22" s="125">
        <f t="shared" si="0"/>
        <v>15.625</v>
      </c>
      <c r="M22" s="126"/>
      <c r="N22" s="37" t="s">
        <v>0</v>
      </c>
      <c r="O22" s="4"/>
      <c r="P22" s="4"/>
      <c r="Q22" s="4"/>
      <c r="R22" s="4"/>
      <c r="S22" s="4"/>
      <c r="T22" s="4"/>
      <c r="U22" s="3"/>
      <c r="V22" s="35"/>
      <c r="W22" s="35"/>
      <c r="X22" s="35"/>
      <c r="Y22" s="35"/>
      <c r="Z22" s="22"/>
    </row>
    <row r="23" spans="2:29" s="6" customFormat="1" ht="15.95" customHeight="1" x14ac:dyDescent="0.25">
      <c r="B23" s="50"/>
      <c r="C23" s="49"/>
      <c r="D23" s="53"/>
      <c r="E23" s="30">
        <v>1</v>
      </c>
      <c r="F23" s="30">
        <v>1</v>
      </c>
      <c r="G23" s="30">
        <v>1</v>
      </c>
      <c r="H23" s="112" t="s">
        <v>147</v>
      </c>
      <c r="I23" s="112"/>
      <c r="J23" s="112"/>
      <c r="K23" s="113"/>
      <c r="L23" s="125">
        <f t="shared" si="0"/>
        <v>7.8125</v>
      </c>
      <c r="M23" s="126"/>
      <c r="N23" s="37" t="s">
        <v>0</v>
      </c>
      <c r="O23" s="4"/>
      <c r="P23" s="4"/>
      <c r="Q23" s="4"/>
      <c r="R23" s="4"/>
      <c r="S23" s="4"/>
      <c r="T23" s="4"/>
      <c r="U23" s="3"/>
      <c r="V23" s="35"/>
      <c r="W23" s="35"/>
      <c r="X23" s="35"/>
      <c r="Y23" s="35"/>
      <c r="Z23" s="22"/>
    </row>
    <row r="24" spans="2:29" s="6" customFormat="1" ht="15.95" customHeight="1" thickBot="1" x14ac:dyDescent="0.3">
      <c r="B24" s="85"/>
      <c r="C24" s="86"/>
      <c r="D24" s="86"/>
      <c r="E24" s="87"/>
      <c r="F24" s="87"/>
      <c r="G24" s="87"/>
      <c r="H24" s="87"/>
      <c r="I24" s="81"/>
      <c r="J24" s="81"/>
      <c r="K24" s="81"/>
      <c r="L24" s="81"/>
      <c r="M24" s="81"/>
      <c r="N24" s="81"/>
      <c r="O24" s="23"/>
      <c r="P24" s="23"/>
      <c r="Q24" s="23"/>
      <c r="R24" s="23"/>
      <c r="S24" s="23"/>
      <c r="T24" s="32"/>
      <c r="U24" s="24"/>
      <c r="V24" s="24"/>
      <c r="W24" s="24"/>
      <c r="X24" s="24"/>
      <c r="Y24" s="24"/>
      <c r="Z24" s="11"/>
      <c r="AC24" s="4"/>
    </row>
    <row r="25" spans="2:29" s="6" customFormat="1" ht="15.95" customHeight="1" thickBot="1" x14ac:dyDescent="0.3">
      <c r="B25" s="82" t="s">
        <v>115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  <c r="AC25" s="4"/>
    </row>
    <row r="26" spans="2:29" s="6" customFormat="1" ht="15.95" customHeight="1" x14ac:dyDescent="0.25">
      <c r="AC26" s="4"/>
    </row>
    <row r="27" spans="2:29" s="6" customFormat="1" x14ac:dyDescent="0.25"/>
    <row r="28" spans="2:29" s="6" customFormat="1" x14ac:dyDescent="0.25"/>
    <row r="29" spans="2:29" s="6" customFormat="1" x14ac:dyDescent="0.25"/>
    <row r="30" spans="2:29" s="6" customFormat="1" x14ac:dyDescent="0.25"/>
    <row r="31" spans="2:29" s="6" customFormat="1" x14ac:dyDescent="0.25"/>
    <row r="32" spans="2:29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</sheetData>
  <mergeCells count="75">
    <mergeCell ref="L22:M22"/>
    <mergeCell ref="L23:M23"/>
    <mergeCell ref="L16:N16"/>
    <mergeCell ref="L17:M17"/>
    <mergeCell ref="L15:N15"/>
    <mergeCell ref="L18:M18"/>
    <mergeCell ref="L19:M19"/>
    <mergeCell ref="L20:M20"/>
    <mergeCell ref="L21:M21"/>
    <mergeCell ref="H18:K18"/>
    <mergeCell ref="H19:K19"/>
    <mergeCell ref="H20:K20"/>
    <mergeCell ref="H21:K21"/>
    <mergeCell ref="H22:K22"/>
    <mergeCell ref="H23:K23"/>
    <mergeCell ref="T7:Y7"/>
    <mergeCell ref="T8:Y8"/>
    <mergeCell ref="T9:Y9"/>
    <mergeCell ref="H15:K15"/>
    <mergeCell ref="H16:K16"/>
    <mergeCell ref="H17:K17"/>
    <mergeCell ref="U15:V15"/>
    <mergeCell ref="Q15:T15"/>
    <mergeCell ref="F11:M11"/>
    <mergeCell ref="F12:M12"/>
    <mergeCell ref="F13:M13"/>
    <mergeCell ref="R12:Y12"/>
    <mergeCell ref="R13:Y13"/>
    <mergeCell ref="R11:Y11"/>
    <mergeCell ref="L8:P8"/>
    <mergeCell ref="L4:M4"/>
    <mergeCell ref="L5:M5"/>
    <mergeCell ref="P5:Q5"/>
    <mergeCell ref="R5:S5"/>
    <mergeCell ref="P4:Q4"/>
    <mergeCell ref="R4:S4"/>
    <mergeCell ref="N4:O4"/>
    <mergeCell ref="V3:Y3"/>
    <mergeCell ref="V4:W4"/>
    <mergeCell ref="V5:W5"/>
    <mergeCell ref="X4:Y4"/>
    <mergeCell ref="X5:Y5"/>
    <mergeCell ref="B25:Z25"/>
    <mergeCell ref="B24:D24"/>
    <mergeCell ref="E24:F24"/>
    <mergeCell ref="G24:H24"/>
    <mergeCell ref="I24:N24"/>
    <mergeCell ref="B10:D10"/>
    <mergeCell ref="B8:D8"/>
    <mergeCell ref="B9:D9"/>
    <mergeCell ref="N5:O5"/>
    <mergeCell ref="F7:H7"/>
    <mergeCell ref="B5:C5"/>
    <mergeCell ref="D5:E5"/>
    <mergeCell ref="F5:G5"/>
    <mergeCell ref="H5:I5"/>
    <mergeCell ref="J5:K5"/>
    <mergeCell ref="L9:P9"/>
    <mergeCell ref="F8:H8"/>
    <mergeCell ref="F9:H9"/>
    <mergeCell ref="L7:P7"/>
    <mergeCell ref="B4:C4"/>
    <mergeCell ref="D4:E4"/>
    <mergeCell ref="F4:G4"/>
    <mergeCell ref="H4:I4"/>
    <mergeCell ref="J4:K4"/>
    <mergeCell ref="R3:S3"/>
    <mergeCell ref="P3:Q3"/>
    <mergeCell ref="L3:M3"/>
    <mergeCell ref="B3:C3"/>
    <mergeCell ref="D3:E3"/>
    <mergeCell ref="F3:G3"/>
    <mergeCell ref="H3:I3"/>
    <mergeCell ref="J3:K3"/>
    <mergeCell ref="N3:O3"/>
  </mergeCells>
  <conditionalFormatting sqref="E8">
    <cfRule type="expression" dxfId="71" priority="254">
      <formula>IF(D5=0,1,0)</formula>
    </cfRule>
  </conditionalFormatting>
  <conditionalFormatting sqref="E9">
    <cfRule type="expression" dxfId="70" priority="251">
      <formula>IF(D5=1,1,0)</formula>
    </cfRule>
  </conditionalFormatting>
  <conditionalFormatting sqref="E12">
    <cfRule type="expression" dxfId="69" priority="72">
      <formula>IF(J5=0,1,0)</formula>
    </cfRule>
  </conditionalFormatting>
  <conditionalFormatting sqref="E13">
    <cfRule type="expression" dxfId="68" priority="70">
      <formula>IF(J5=1,1,0)</formula>
    </cfRule>
  </conditionalFormatting>
  <conditionalFormatting sqref="E16">
    <cfRule type="expression" dxfId="67" priority="29">
      <formula>IF(SUM(N5*4+P5*2+R5)=0,1,0)</formula>
    </cfRule>
  </conditionalFormatting>
  <conditionalFormatting sqref="E17">
    <cfRule type="expression" dxfId="66" priority="21">
      <formula>IF(SUM(N5*4+P5*2+R5)=1,1,0)</formula>
    </cfRule>
  </conditionalFormatting>
  <conditionalFormatting sqref="E18">
    <cfRule type="expression" dxfId="65" priority="20">
      <formula>IF(SUM(N5*4+P5*2+R5)=2,1,0)</formula>
    </cfRule>
  </conditionalFormatting>
  <conditionalFormatting sqref="E19">
    <cfRule type="expression" dxfId="64" priority="17">
      <formula>IF(SUM(N5*4+P5*2+R5)=3,1,0)</formula>
    </cfRule>
  </conditionalFormatting>
  <conditionalFormatting sqref="E20">
    <cfRule type="expression" dxfId="63" priority="13">
      <formula>IF(SUM(N5*4+P5*2+R5)=4,1,0)</formula>
    </cfRule>
  </conditionalFormatting>
  <conditionalFormatting sqref="E21">
    <cfRule type="expression" dxfId="62" priority="9">
      <formula>IF(SUM(N5*4+P5*2+R5)=5,1,0)</formula>
    </cfRule>
  </conditionalFormatting>
  <conditionalFormatting sqref="E22">
    <cfRule type="expression" dxfId="61" priority="5">
      <formula>IF(SUM(N5*4+P5*2+R5)=6,1,0)</formula>
    </cfRule>
  </conditionalFormatting>
  <conditionalFormatting sqref="E23">
    <cfRule type="expression" dxfId="60" priority="26">
      <formula>IF(SUM(N5*4+P5*2+R5)=7,1,0)</formula>
    </cfRule>
  </conditionalFormatting>
  <conditionalFormatting sqref="E14:F14">
    <cfRule type="expression" dxfId="59" priority="245">
      <formula>IF(SUM(D8*2+F8)=3,1,0)</formula>
    </cfRule>
  </conditionalFormatting>
  <conditionalFormatting sqref="F8">
    <cfRule type="expression" dxfId="58" priority="253">
      <formula>IF(D5=0,1,0)</formula>
    </cfRule>
  </conditionalFormatting>
  <conditionalFormatting sqref="F9">
    <cfRule type="expression" dxfId="57" priority="73">
      <formula>IF(D5=1,1,0)</formula>
    </cfRule>
  </conditionalFormatting>
  <conditionalFormatting sqref="F12">
    <cfRule type="expression" dxfId="56" priority="71">
      <formula>IF(J5=0,1,0)</formula>
    </cfRule>
  </conditionalFormatting>
  <conditionalFormatting sqref="F13">
    <cfRule type="expression" dxfId="55" priority="69">
      <formula>IF(J5=1,1,0)</formula>
    </cfRule>
  </conditionalFormatting>
  <conditionalFormatting sqref="F16">
    <cfRule type="expression" dxfId="54" priority="28">
      <formula>IF(SUM(N5*4+P5*2+R5)=0,1,0)</formula>
    </cfRule>
  </conditionalFormatting>
  <conditionalFormatting sqref="F17">
    <cfRule type="expression" dxfId="53" priority="22">
      <formula>IF(SUM(N5*4+P5*2+R5)=1,1,0)</formula>
    </cfRule>
  </conditionalFormatting>
  <conditionalFormatting sqref="F18">
    <cfRule type="expression" dxfId="52" priority="19">
      <formula>IF(SUM(N5*4+P5*2+R5)=2,1,0)</formula>
    </cfRule>
  </conditionalFormatting>
  <conditionalFormatting sqref="F19">
    <cfRule type="expression" dxfId="51" priority="16">
      <formula>IF(SUM(N5*4+P5*2+R5)=3,1,0)</formula>
    </cfRule>
  </conditionalFormatting>
  <conditionalFormatting sqref="F20">
    <cfRule type="expression" dxfId="50" priority="12">
      <formula>IF(SUM(N5*4+P5*2+R5)=4,1,0)</formula>
    </cfRule>
  </conditionalFormatting>
  <conditionalFormatting sqref="F21">
    <cfRule type="expression" dxfId="49" priority="8">
      <formula>IF(SUM(N5*4+P5*2+R5)=5,1,0)</formula>
    </cfRule>
  </conditionalFormatting>
  <conditionalFormatting sqref="F22">
    <cfRule type="expression" dxfId="48" priority="4">
      <formula>IF(SUM(N5*4+P5*2+R5)=6,1,0)</formula>
    </cfRule>
  </conditionalFormatting>
  <conditionalFormatting sqref="F23">
    <cfRule type="expression" dxfId="47" priority="25">
      <formula>IF(SUM(N5*4+P5*2+R5)=7,1,0)</formula>
    </cfRule>
  </conditionalFormatting>
  <conditionalFormatting sqref="G14">
    <cfRule type="expression" dxfId="46" priority="244">
      <formula>IF(SUM(D8*2+F8)=3,1,0)</formula>
    </cfRule>
  </conditionalFormatting>
  <conditionalFormatting sqref="G16">
    <cfRule type="expression" dxfId="45" priority="27">
      <formula>IF(SUM(N5*4+P5*2+R5)=0,1,0)</formula>
    </cfRule>
  </conditionalFormatting>
  <conditionalFormatting sqref="G17">
    <cfRule type="expression" dxfId="44" priority="23">
      <formula>IF(SUM(N5*4+P5*2+R5)=1,1,0)</formula>
    </cfRule>
  </conditionalFormatting>
  <conditionalFormatting sqref="G18">
    <cfRule type="expression" dxfId="43" priority="18">
      <formula>IF(SUM(N5*4+P5*2+R5)=2,1,0)</formula>
    </cfRule>
  </conditionalFormatting>
  <conditionalFormatting sqref="G19">
    <cfRule type="expression" dxfId="42" priority="15">
      <formula>IF(SUM(N5*4+P5*2+R5)=3,1,0)</formula>
    </cfRule>
  </conditionalFormatting>
  <conditionalFormatting sqref="G20">
    <cfRule type="expression" dxfId="41" priority="11">
      <formula>IF(SUM(N5*4+P5*2+R5)=4,1,0)</formula>
    </cfRule>
  </conditionalFormatting>
  <conditionalFormatting sqref="G21">
    <cfRule type="expression" dxfId="40" priority="7">
      <formula>IF(SUM(N5*4+P5*2+R5)=5,1,0)</formula>
    </cfRule>
  </conditionalFormatting>
  <conditionalFormatting sqref="G22">
    <cfRule type="expression" dxfId="39" priority="3">
      <formula>IF(SUM(N5*4+P5*2+R5)=6,1,0)</formula>
    </cfRule>
  </conditionalFormatting>
  <conditionalFormatting sqref="G23">
    <cfRule type="expression" dxfId="38" priority="24">
      <formula>IF(SUM(N5*4+P5*2+R5)=7,1,0)</formula>
    </cfRule>
  </conditionalFormatting>
  <conditionalFormatting sqref="H14">
    <cfRule type="expression" dxfId="37" priority="284">
      <formula>IF(SUM(F8*2+#REF!)=3,1,0)</formula>
    </cfRule>
  </conditionalFormatting>
  <conditionalFormatting sqref="H16">
    <cfRule type="expression" dxfId="36" priority="1519">
      <formula>IF(SUM(N5*4+P5*2+R5)=0,1,0)</formula>
    </cfRule>
  </conditionalFormatting>
  <conditionalFormatting sqref="H17">
    <cfRule type="expression" dxfId="35" priority="53">
      <formula>IF(SUM(N5*4+P5*2+R5)=1,1,0)</formula>
    </cfRule>
  </conditionalFormatting>
  <conditionalFormatting sqref="H18">
    <cfRule type="expression" dxfId="34" priority="52">
      <formula>IF(SUM(N5*4+P5*2+R5)=2,1,0)</formula>
    </cfRule>
  </conditionalFormatting>
  <conditionalFormatting sqref="H19">
    <cfRule type="expression" dxfId="33" priority="14">
      <formula>IF(SUM(N5*4+P5*2+R5)=3,1,0)</formula>
    </cfRule>
  </conditionalFormatting>
  <conditionalFormatting sqref="H20:K20">
    <cfRule type="expression" dxfId="32" priority="10">
      <formula>IF(SUM(N5*4+P5*2+R5)=4,1,0)</formula>
    </cfRule>
  </conditionalFormatting>
  <conditionalFormatting sqref="H21:K21">
    <cfRule type="expression" dxfId="31" priority="6">
      <formula>IF(SUM(N5*4+P5*2+R5)=5,1,0)</formula>
    </cfRule>
  </conditionalFormatting>
  <conditionalFormatting sqref="H22:K22">
    <cfRule type="expression" dxfId="30" priority="2">
      <formula>IF(SUM(N5*4+P5*2+R5)=6,1,0)</formula>
    </cfRule>
  </conditionalFormatting>
  <conditionalFormatting sqref="H23:K23">
    <cfRule type="expression" dxfId="29" priority="1">
      <formula>IF(SUM(N5*4+P5*2+R5)=7,1,0)</formula>
    </cfRule>
  </conditionalFormatting>
  <conditionalFormatting sqref="I14">
    <cfRule type="expression" dxfId="28" priority="243">
      <formula>IF(SUM(D8*2+F8)=3,1,0)</formula>
    </cfRule>
  </conditionalFormatting>
  <conditionalFormatting sqref="K8">
    <cfRule type="expression" dxfId="27" priority="92">
      <formula>IF(F5=0,1,0)</formula>
    </cfRule>
  </conditionalFormatting>
  <conditionalFormatting sqref="K9">
    <cfRule type="expression" dxfId="26" priority="90">
      <formula>IF(F5=1,1,0)</formula>
    </cfRule>
  </conditionalFormatting>
  <conditionalFormatting sqref="L8">
    <cfRule type="expression" dxfId="25" priority="91">
      <formula>IF(F5=0,1,0)</formula>
    </cfRule>
  </conditionalFormatting>
  <conditionalFormatting sqref="L9">
    <cfRule type="expression" dxfId="24" priority="89">
      <formula>IF(F5=1,1,0)</formula>
    </cfRule>
  </conditionalFormatting>
  <conditionalFormatting sqref="L17:M23">
    <cfRule type="cellIs" dxfId="23" priority="50" operator="greaterThan">
      <formula>200</formula>
    </cfRule>
    <cfRule type="cellIs" dxfId="22" priority="51" operator="lessThanOrEqual">
      <formula>200</formula>
    </cfRule>
  </conditionalFormatting>
  <conditionalFormatting sqref="N17">
    <cfRule type="expression" dxfId="21" priority="42">
      <formula>IF($L$17&lt;=200,1,0)</formula>
    </cfRule>
    <cfRule type="expression" dxfId="20" priority="49">
      <formula>IF($L$17&gt;200,1,0)</formula>
    </cfRule>
  </conditionalFormatting>
  <conditionalFormatting sqref="N18">
    <cfRule type="expression" dxfId="19" priority="40">
      <formula>IF($L$18&lt;=200,1,0)</formula>
    </cfRule>
    <cfRule type="expression" dxfId="18" priority="41">
      <formula>IF($L$18&gt;200,1,0)</formula>
    </cfRule>
  </conditionalFormatting>
  <conditionalFormatting sqref="N19">
    <cfRule type="expression" dxfId="17" priority="38">
      <formula>IF($L$19&lt;=200,1,0)</formula>
    </cfRule>
    <cfRule type="expression" dxfId="16" priority="39">
      <formula>IF($L$19&gt;200,1,0)</formula>
    </cfRule>
  </conditionalFormatting>
  <conditionalFormatting sqref="N20">
    <cfRule type="expression" dxfId="15" priority="37">
      <formula>IF($L$20&gt;200,1,0)</formula>
    </cfRule>
    <cfRule type="expression" dxfId="14" priority="36">
      <formula>IF($L$20&lt;=200,1,0)</formula>
    </cfRule>
  </conditionalFormatting>
  <conditionalFormatting sqref="N21">
    <cfRule type="expression" dxfId="13" priority="34">
      <formula>IF($L$21&lt;=200,1,0)</formula>
    </cfRule>
    <cfRule type="expression" dxfId="12" priority="35">
      <formula>IF($L$21&gt;200,1,0)</formula>
    </cfRule>
  </conditionalFormatting>
  <conditionalFormatting sqref="N22">
    <cfRule type="expression" dxfId="11" priority="32">
      <formula>IF($L$22&lt;=200,1,0)</formula>
    </cfRule>
    <cfRule type="expression" dxfId="10" priority="33">
      <formula>IF($L$22&gt;200,1,0)</formula>
    </cfRule>
  </conditionalFormatting>
  <conditionalFormatting sqref="N23">
    <cfRule type="expression" dxfId="9" priority="31">
      <formula>IF($L$23&gt;200,1,0)</formula>
    </cfRule>
    <cfRule type="expression" dxfId="8" priority="30">
      <formula>IF($L$23&lt;=200,1,0)</formula>
    </cfRule>
  </conditionalFormatting>
  <conditionalFormatting sqref="Q12">
    <cfRule type="expression" dxfId="7" priority="57">
      <formula>IF(L5=0,1,0)</formula>
    </cfRule>
  </conditionalFormatting>
  <conditionalFormatting sqref="Q13">
    <cfRule type="expression" dxfId="6" priority="55">
      <formula>IF(L5=1,1,0)</formula>
    </cfRule>
  </conditionalFormatting>
  <conditionalFormatting sqref="R12">
    <cfRule type="expression" dxfId="5" priority="56">
      <formula>IF(L5=0,1,0)</formula>
    </cfRule>
  </conditionalFormatting>
  <conditionalFormatting sqref="R13">
    <cfRule type="expression" dxfId="4" priority="54">
      <formula>IF(L5=1,1,0)</formula>
    </cfRule>
  </conditionalFormatting>
  <conditionalFormatting sqref="S8">
    <cfRule type="expression" dxfId="3" priority="82">
      <formula>IF(H5=0,1,0)</formula>
    </cfRule>
  </conditionalFormatting>
  <conditionalFormatting sqref="S9">
    <cfRule type="expression" dxfId="2" priority="80">
      <formula>IF(H5=1,1,0)</formula>
    </cfRule>
  </conditionalFormatting>
  <conditionalFormatting sqref="T8">
    <cfRule type="expression" dxfId="1" priority="65">
      <formula>IF(H5=0,1,0)</formula>
    </cfRule>
  </conditionalFormatting>
  <conditionalFormatting sqref="T9">
    <cfRule type="expression" dxfId="0" priority="63">
      <formula>IF(H5=1,1,0)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ADMUX</vt:lpstr>
      <vt:lpstr>ADCSRA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2024-12-11T07:22:25Z</dcterms:modified>
</cp:coreProperties>
</file>