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2"/>
  </bookViews>
  <sheets>
    <sheet name="Grade" sheetId="2" r:id="rId1"/>
    <sheet name="Calculations" sheetId="3" r:id="rId2"/>
    <sheet name="Populations" sheetId="4" r:id="rId3"/>
    <sheet name="Sheet1" sheetId="5" r:id="rId4"/>
  </sheets>
  <calcPr calcId="144525"/>
</workbook>
</file>

<file path=xl/sharedStrings.xml><?xml version="1.0" encoding="utf-8"?>
<sst xmlns="http://schemas.openxmlformats.org/spreadsheetml/2006/main" count="48" uniqueCount="35">
  <si>
    <t>Grade Point</t>
  </si>
  <si>
    <t>Number of class miss</t>
  </si>
  <si>
    <t>Pass/Fail</t>
  </si>
  <si>
    <t>Jan</t>
  </si>
  <si>
    <t>Feb</t>
  </si>
  <si>
    <t>Mar</t>
  </si>
  <si>
    <t>Apr</t>
  </si>
  <si>
    <t>May</t>
  </si>
  <si>
    <t>Jun</t>
  </si>
  <si>
    <t>Total</t>
  </si>
  <si>
    <t>Commission %</t>
  </si>
  <si>
    <t>Canada</t>
  </si>
  <si>
    <t>Mountain Bikes</t>
  </si>
  <si>
    <t>Road Bikes</t>
  </si>
  <si>
    <t>Touring Bikes</t>
  </si>
  <si>
    <t>Europe</t>
  </si>
  <si>
    <t>United States</t>
  </si>
  <si>
    <t>Average</t>
  </si>
  <si>
    <t>Maximum</t>
  </si>
  <si>
    <t>Minimum</t>
  </si>
  <si>
    <t>Commission</t>
  </si>
  <si>
    <t>South East Asia Countries</t>
  </si>
  <si>
    <t>Area (km2)</t>
  </si>
  <si>
    <t>Population</t>
  </si>
  <si>
    <t> Brunei</t>
  </si>
  <si>
    <t> Cambodia</t>
  </si>
  <si>
    <t> East Timor (Timor-Leste)</t>
  </si>
  <si>
    <t> Indonesia</t>
  </si>
  <si>
    <t> Laos</t>
  </si>
  <si>
    <t> Malaysia</t>
  </si>
  <si>
    <t> Myanmar</t>
  </si>
  <si>
    <t> Philippines</t>
  </si>
  <si>
    <t> Singapore</t>
  </si>
  <si>
    <t> Thailand</t>
  </si>
  <si>
    <t> Vietnam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</si>
</sst>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_(&quot;$&quot;* #,##0_);_(&quot;$&quot;* \(#,##0\);_(&quot;$&quot;* &quot;-&quot;??_);_(@_)"/>
    <numFmt numFmtId="181" formatCode="[$$-C09]#,##0.00;\-[$$-C09]#,##0.00"/>
  </numFmts>
  <fonts count="25">
    <font>
      <sz val="11"/>
      <color theme="1"/>
      <name val="Calibri"/>
      <charset val="163"/>
      <scheme val="minor"/>
    </font>
    <font>
      <b/>
      <sz val="11"/>
      <color theme="1"/>
      <name val="Calibri"/>
      <charset val="134"/>
      <scheme val="minor"/>
    </font>
    <font>
      <sz val="12"/>
      <color rgb="FF222222"/>
      <name val="Arial"/>
      <charset val="134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163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theme="4" tint="0.399975585192419"/>
      </left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4" borderId="0" applyNumberFormat="0" applyBorder="0" applyAlignment="0" applyProtection="0"/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3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3" borderId="2" xfId="0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4" borderId="2" xfId="25" applyFont="1" applyFill="1" applyBorder="1"/>
    <xf numFmtId="0" fontId="3" fillId="4" borderId="3" xfId="25" applyFont="1" applyFill="1" applyBorder="1"/>
    <xf numFmtId="180" fontId="3" fillId="4" borderId="3" xfId="25" applyNumberFormat="1" applyFont="1" applyFill="1" applyBorder="1"/>
    <xf numFmtId="180" fontId="3" fillId="4" borderId="4" xfId="25" applyNumberFormat="1" applyFont="1" applyFill="1" applyBorder="1"/>
    <xf numFmtId="0" fontId="0" fillId="3" borderId="3" xfId="0" applyFont="1" applyFill="1" applyBorder="1"/>
    <xf numFmtId="180" fontId="0" fillId="3" borderId="3" xfId="2" applyNumberFormat="1" applyFont="1" applyFill="1" applyBorder="1"/>
    <xf numFmtId="180" fontId="0" fillId="3" borderId="4" xfId="2" applyNumberFormat="1" applyFont="1" applyFill="1" applyBorder="1"/>
    <xf numFmtId="0" fontId="0" fillId="0" borderId="2" xfId="0" applyFont="1" applyBorder="1"/>
    <xf numFmtId="0" fontId="0" fillId="0" borderId="3" xfId="0" applyFont="1" applyBorder="1"/>
    <xf numFmtId="180" fontId="0" fillId="0" borderId="3" xfId="2" applyNumberFormat="1" applyFont="1" applyBorder="1"/>
    <xf numFmtId="180" fontId="0" fillId="0" borderId="4" xfId="2" applyNumberFormat="1" applyFont="1" applyBorder="1"/>
    <xf numFmtId="0" fontId="1" fillId="0" borderId="5" xfId="0" applyFont="1" applyBorder="1"/>
    <xf numFmtId="0" fontId="1" fillId="0" borderId="6" xfId="0" applyFont="1" applyBorder="1"/>
    <xf numFmtId="180" fontId="1" fillId="0" borderId="6" xfId="2" applyNumberFormat="1" applyFont="1" applyBorder="1"/>
    <xf numFmtId="181" fontId="0" fillId="0" borderId="0" xfId="0" applyNumberFormat="1"/>
    <xf numFmtId="180" fontId="0" fillId="0" borderId="0" xfId="0" applyNumberFormat="1"/>
    <xf numFmtId="9" fontId="0" fillId="0" borderId="0" xfId="0" applyNumberFormat="1"/>
    <xf numFmtId="180" fontId="0" fillId="3" borderId="0" xfId="2" applyNumberFormat="1" applyFont="1" applyFill="1" applyBorder="1"/>
    <xf numFmtId="180" fontId="1" fillId="0" borderId="0" xfId="2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topLeftCell="A25" workbookViewId="0">
      <selection activeCell="C2" sqref="C2:C44"/>
    </sheetView>
  </sheetViews>
  <sheetFormatPr defaultColWidth="9" defaultRowHeight="14.4" outlineLevelCol="2"/>
  <cols>
    <col min="1" max="1" width="16.1481481481481" customWidth="1"/>
    <col min="2" max="2" width="20.1481481481481" customWidth="1"/>
    <col min="3" max="3" width="29.9259259259259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>
        <v>4</v>
      </c>
      <c r="C2" t="str">
        <f>IF(AND(A2&gt;=60,B2&lt;4),"Pass","Fail")</f>
        <v>Fail</v>
      </c>
    </row>
    <row r="3" spans="1:3">
      <c r="A3">
        <v>42</v>
      </c>
      <c r="B3">
        <v>2</v>
      </c>
      <c r="C3" t="str">
        <f t="shared" ref="C3:C44" si="0">IF(AND(A3&gt;=60,B3&lt;4),"Pass","Fail")</f>
        <v>Fail</v>
      </c>
    </row>
    <row r="4" spans="1:3">
      <c r="A4">
        <v>80</v>
      </c>
      <c r="B4">
        <v>2</v>
      </c>
      <c r="C4" t="str">
        <f t="shared" si="0"/>
        <v>Pass</v>
      </c>
    </row>
    <row r="5" spans="1:3">
      <c r="A5">
        <v>50</v>
      </c>
      <c r="B5">
        <v>1</v>
      </c>
      <c r="C5" t="str">
        <f t="shared" si="0"/>
        <v>Fail</v>
      </c>
    </row>
    <row r="6" spans="1:3">
      <c r="A6">
        <v>45</v>
      </c>
      <c r="B6">
        <v>1</v>
      </c>
      <c r="C6" t="str">
        <f t="shared" si="0"/>
        <v>Fail</v>
      </c>
    </row>
    <row r="7" spans="1:3">
      <c r="A7">
        <v>90</v>
      </c>
      <c r="B7">
        <v>5</v>
      </c>
      <c r="C7" t="str">
        <f t="shared" si="0"/>
        <v>Fail</v>
      </c>
    </row>
    <row r="8" spans="1:3">
      <c r="A8">
        <v>65</v>
      </c>
      <c r="B8">
        <v>1</v>
      </c>
      <c r="C8" t="str">
        <f t="shared" si="0"/>
        <v>Pass</v>
      </c>
    </row>
    <row r="9" spans="1:3">
      <c r="A9">
        <v>21</v>
      </c>
      <c r="B9">
        <v>1</v>
      </c>
      <c r="C9" t="str">
        <f t="shared" si="0"/>
        <v>Fail</v>
      </c>
    </row>
    <row r="10" spans="1:3">
      <c r="A10">
        <v>4</v>
      </c>
      <c r="B10">
        <v>3</v>
      </c>
      <c r="C10" t="str">
        <f t="shared" si="0"/>
        <v>Fail</v>
      </c>
    </row>
    <row r="11" spans="1:3">
      <c r="A11">
        <v>60</v>
      </c>
      <c r="B11">
        <v>4</v>
      </c>
      <c r="C11" t="str">
        <f t="shared" si="0"/>
        <v>Fail</v>
      </c>
    </row>
    <row r="12" spans="1:3">
      <c r="A12">
        <v>26</v>
      </c>
      <c r="B12">
        <v>2</v>
      </c>
      <c r="C12" t="str">
        <f t="shared" si="0"/>
        <v>Fail</v>
      </c>
    </row>
    <row r="13" spans="1:3">
      <c r="A13">
        <v>89</v>
      </c>
      <c r="B13">
        <v>2</v>
      </c>
      <c r="C13" t="str">
        <f t="shared" si="0"/>
        <v>Pass</v>
      </c>
    </row>
    <row r="14" spans="1:3">
      <c r="A14">
        <v>35</v>
      </c>
      <c r="B14">
        <v>3</v>
      </c>
      <c r="C14" t="str">
        <f t="shared" si="0"/>
        <v>Fail</v>
      </c>
    </row>
    <row r="15" spans="1:3">
      <c r="A15">
        <v>67</v>
      </c>
      <c r="B15">
        <v>4</v>
      </c>
      <c r="C15" t="str">
        <f t="shared" si="0"/>
        <v>Fail</v>
      </c>
    </row>
    <row r="16" spans="1:3">
      <c r="A16">
        <v>23</v>
      </c>
      <c r="B16">
        <v>3</v>
      </c>
      <c r="C16" t="str">
        <f t="shared" si="0"/>
        <v>Fail</v>
      </c>
    </row>
    <row r="17" spans="1:3">
      <c r="A17">
        <v>67</v>
      </c>
      <c r="B17">
        <v>2</v>
      </c>
      <c r="C17" t="str">
        <f t="shared" si="0"/>
        <v>Pass</v>
      </c>
    </row>
    <row r="18" spans="1:3">
      <c r="A18">
        <v>54</v>
      </c>
      <c r="B18">
        <v>3</v>
      </c>
      <c r="C18" t="str">
        <f t="shared" si="0"/>
        <v>Fail</v>
      </c>
    </row>
    <row r="19" spans="1:3">
      <c r="A19">
        <v>89</v>
      </c>
      <c r="B19">
        <v>1</v>
      </c>
      <c r="C19" t="str">
        <f t="shared" si="0"/>
        <v>Pass</v>
      </c>
    </row>
    <row r="20" spans="1:3">
      <c r="A20">
        <v>22</v>
      </c>
      <c r="B20">
        <v>2</v>
      </c>
      <c r="C20" t="str">
        <f t="shared" si="0"/>
        <v>Fail</v>
      </c>
    </row>
    <row r="21" spans="1:3">
      <c r="A21">
        <v>63</v>
      </c>
      <c r="B21">
        <v>3</v>
      </c>
      <c r="C21" t="str">
        <f t="shared" si="0"/>
        <v>Pass</v>
      </c>
    </row>
    <row r="22" spans="1:3">
      <c r="A22">
        <v>59</v>
      </c>
      <c r="B22">
        <v>1</v>
      </c>
      <c r="C22" t="str">
        <f t="shared" si="0"/>
        <v>Fail</v>
      </c>
    </row>
    <row r="23" spans="1:3">
      <c r="A23">
        <v>80</v>
      </c>
      <c r="B23">
        <v>4</v>
      </c>
      <c r="C23" t="str">
        <f t="shared" si="0"/>
        <v>Fail</v>
      </c>
    </row>
    <row r="24" spans="1:3">
      <c r="A24">
        <v>24</v>
      </c>
      <c r="B24">
        <v>3</v>
      </c>
      <c r="C24" t="str">
        <f t="shared" si="0"/>
        <v>Fail</v>
      </c>
    </row>
    <row r="25" spans="1:3">
      <c r="A25">
        <v>69</v>
      </c>
      <c r="B25">
        <v>2</v>
      </c>
      <c r="C25" t="str">
        <f t="shared" si="0"/>
        <v>Pass</v>
      </c>
    </row>
    <row r="26" spans="1:3">
      <c r="A26">
        <v>15</v>
      </c>
      <c r="B26">
        <v>3</v>
      </c>
      <c r="C26" t="str">
        <f t="shared" si="0"/>
        <v>Fail</v>
      </c>
    </row>
    <row r="27" spans="1:3">
      <c r="A27">
        <v>52</v>
      </c>
      <c r="B27">
        <v>0</v>
      </c>
      <c r="C27" t="str">
        <f t="shared" si="0"/>
        <v>Fail</v>
      </c>
    </row>
    <row r="28" spans="1:3">
      <c r="A28">
        <v>52</v>
      </c>
      <c r="B28">
        <v>3</v>
      </c>
      <c r="C28" t="str">
        <f t="shared" si="0"/>
        <v>Fail</v>
      </c>
    </row>
    <row r="29" spans="1:3">
      <c r="A29">
        <v>90</v>
      </c>
      <c r="B29">
        <v>4</v>
      </c>
      <c r="C29" t="str">
        <f t="shared" si="0"/>
        <v>Fail</v>
      </c>
    </row>
    <row r="30" spans="1:3">
      <c r="A30">
        <v>58</v>
      </c>
      <c r="B30">
        <v>5</v>
      </c>
      <c r="C30" t="str">
        <f t="shared" si="0"/>
        <v>Fail</v>
      </c>
    </row>
    <row r="31" spans="1:3">
      <c r="A31">
        <v>60</v>
      </c>
      <c r="B31">
        <v>3</v>
      </c>
      <c r="C31" t="str">
        <f t="shared" si="0"/>
        <v>Pass</v>
      </c>
    </row>
    <row r="32" spans="1:3">
      <c r="A32">
        <v>67</v>
      </c>
      <c r="B32">
        <v>1</v>
      </c>
      <c r="C32" t="str">
        <f t="shared" si="0"/>
        <v>Pass</v>
      </c>
    </row>
    <row r="33" spans="1:3">
      <c r="A33">
        <v>23</v>
      </c>
      <c r="B33">
        <v>3</v>
      </c>
      <c r="C33" t="str">
        <f t="shared" si="0"/>
        <v>Fail</v>
      </c>
    </row>
    <row r="34" spans="1:3">
      <c r="A34">
        <v>67</v>
      </c>
      <c r="B34">
        <v>5</v>
      </c>
      <c r="C34" t="str">
        <f t="shared" si="0"/>
        <v>Fail</v>
      </c>
    </row>
    <row r="35" spans="1:3">
      <c r="A35">
        <v>54</v>
      </c>
      <c r="B35">
        <v>6</v>
      </c>
      <c r="C35" t="str">
        <f t="shared" si="0"/>
        <v>Fail</v>
      </c>
    </row>
    <row r="36" spans="1:3">
      <c r="A36">
        <v>89</v>
      </c>
      <c r="B36">
        <v>3</v>
      </c>
      <c r="C36" t="str">
        <f t="shared" si="0"/>
        <v>Pass</v>
      </c>
    </row>
    <row r="37" spans="1:3">
      <c r="A37">
        <v>22</v>
      </c>
      <c r="B37">
        <v>2</v>
      </c>
      <c r="C37" t="str">
        <f t="shared" si="0"/>
        <v>Fail</v>
      </c>
    </row>
    <row r="38" spans="1:3">
      <c r="A38">
        <v>63</v>
      </c>
      <c r="B38">
        <v>3</v>
      </c>
      <c r="C38" t="str">
        <f t="shared" si="0"/>
        <v>Pass</v>
      </c>
    </row>
    <row r="39" spans="1:3">
      <c r="A39">
        <v>59</v>
      </c>
      <c r="B39">
        <v>2</v>
      </c>
      <c r="C39" t="str">
        <f t="shared" si="0"/>
        <v>Fail</v>
      </c>
    </row>
    <row r="40" spans="1:3">
      <c r="A40">
        <v>80</v>
      </c>
      <c r="B40">
        <v>3</v>
      </c>
      <c r="C40" t="str">
        <f t="shared" si="0"/>
        <v>Pass</v>
      </c>
    </row>
    <row r="41" spans="1:3">
      <c r="A41">
        <v>24</v>
      </c>
      <c r="B41">
        <v>3</v>
      </c>
      <c r="C41" t="str">
        <f t="shared" si="0"/>
        <v>Fail</v>
      </c>
    </row>
    <row r="42" spans="1:3">
      <c r="A42">
        <v>15</v>
      </c>
      <c r="B42">
        <v>2</v>
      </c>
      <c r="C42" t="str">
        <f t="shared" si="0"/>
        <v>Fail</v>
      </c>
    </row>
    <row r="43" spans="1:3">
      <c r="A43">
        <v>98</v>
      </c>
      <c r="B43">
        <v>3</v>
      </c>
      <c r="C43" t="str">
        <f t="shared" si="0"/>
        <v>Pass</v>
      </c>
    </row>
    <row r="44" spans="1:3">
      <c r="A44">
        <v>52</v>
      </c>
      <c r="B44">
        <v>2</v>
      </c>
      <c r="C44" t="str">
        <f t="shared" si="0"/>
        <v>Fail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D11" sqref="D11:H13"/>
    </sheetView>
  </sheetViews>
  <sheetFormatPr defaultColWidth="9" defaultRowHeight="14.4"/>
  <cols>
    <col min="1" max="1" width="15.3796296296296" customWidth="1"/>
    <col min="2" max="2" width="17.6111111111111" customWidth="1"/>
    <col min="3" max="8" width="13.2222222222222"/>
    <col min="10" max="10" width="23" customWidth="1"/>
    <col min="11" max="11" width="12.2314814814815" customWidth="1"/>
  </cols>
  <sheetData>
    <row r="1" spans="1:10">
      <c r="A1" s="4"/>
      <c r="B1" s="5"/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  <c r="I1" s="7" t="s">
        <v>9</v>
      </c>
      <c r="J1" s="7" t="s">
        <v>10</v>
      </c>
    </row>
    <row r="2" spans="1:10">
      <c r="A2" s="8" t="s">
        <v>11</v>
      </c>
      <c r="B2" s="9"/>
      <c r="C2" s="10">
        <v>11832</v>
      </c>
      <c r="D2" s="10">
        <v>14857</v>
      </c>
      <c r="E2" s="10">
        <v>12409</v>
      </c>
      <c r="F2" s="10">
        <v>13664</v>
      </c>
      <c r="G2" s="11">
        <v>14919</v>
      </c>
      <c r="H2" s="11">
        <v>12732</v>
      </c>
      <c r="I2" s="11">
        <f>SUM(C2:H2)</f>
        <v>80413</v>
      </c>
      <c r="J2" s="24">
        <v>0.05</v>
      </c>
    </row>
    <row r="3" spans="1:9">
      <c r="A3" s="4"/>
      <c r="B3" s="12" t="s">
        <v>12</v>
      </c>
      <c r="C3" s="13">
        <v>2709</v>
      </c>
      <c r="D3" s="13">
        <v>5743</v>
      </c>
      <c r="E3" s="13">
        <v>3096</v>
      </c>
      <c r="F3" s="13">
        <v>6701</v>
      </c>
      <c r="G3" s="13">
        <v>5133</v>
      </c>
      <c r="H3" s="14">
        <v>6382</v>
      </c>
      <c r="I3" s="25">
        <f>SUM(C2:H2)</f>
        <v>80413</v>
      </c>
    </row>
    <row r="4" spans="1:9">
      <c r="A4" s="15"/>
      <c r="B4" s="16" t="s">
        <v>13</v>
      </c>
      <c r="C4" s="17">
        <v>6560</v>
      </c>
      <c r="D4" s="17">
        <v>4639</v>
      </c>
      <c r="E4" s="17">
        <v>5522</v>
      </c>
      <c r="F4" s="17">
        <v>4088</v>
      </c>
      <c r="G4" s="17">
        <v>3959</v>
      </c>
      <c r="H4" s="18">
        <v>3043</v>
      </c>
      <c r="I4" s="25">
        <f t="shared" ref="I4:I13" si="0">SUM(C4:H4)</f>
        <v>27811</v>
      </c>
    </row>
    <row r="5" spans="1:9">
      <c r="A5" s="4"/>
      <c r="B5" s="12" t="s">
        <v>14</v>
      </c>
      <c r="C5" s="13">
        <v>2563</v>
      </c>
      <c r="D5" s="13">
        <v>4475</v>
      </c>
      <c r="E5" s="13">
        <v>3791</v>
      </c>
      <c r="F5" s="13">
        <v>2875</v>
      </c>
      <c r="G5" s="13">
        <v>5827</v>
      </c>
      <c r="H5" s="14">
        <v>3307</v>
      </c>
      <c r="I5" s="25">
        <f t="shared" si="0"/>
        <v>22838</v>
      </c>
    </row>
    <row r="6" spans="1:10">
      <c r="A6" s="8" t="s">
        <v>15</v>
      </c>
      <c r="B6" s="9"/>
      <c r="C6" s="10">
        <v>14273</v>
      </c>
      <c r="D6" s="10">
        <v>12878</v>
      </c>
      <c r="E6" s="10">
        <v>20530</v>
      </c>
      <c r="F6" s="10">
        <v>14056</v>
      </c>
      <c r="G6" s="10">
        <v>13550</v>
      </c>
      <c r="H6" s="11">
        <v>16290</v>
      </c>
      <c r="I6" s="11">
        <f t="shared" si="0"/>
        <v>91577</v>
      </c>
      <c r="J6" s="24">
        <v>0.1</v>
      </c>
    </row>
    <row r="7" spans="1:9">
      <c r="A7" s="4"/>
      <c r="B7" s="12" t="s">
        <v>12</v>
      </c>
      <c r="C7" s="13">
        <v>4435</v>
      </c>
      <c r="D7" s="13">
        <v>3195</v>
      </c>
      <c r="E7" s="13">
        <v>7515</v>
      </c>
      <c r="F7" s="13">
        <v>3029</v>
      </c>
      <c r="G7" s="13">
        <v>7414</v>
      </c>
      <c r="H7" s="14">
        <v>7445</v>
      </c>
      <c r="I7" s="25">
        <f t="shared" si="0"/>
        <v>33033</v>
      </c>
    </row>
    <row r="8" spans="1:9">
      <c r="A8" s="15"/>
      <c r="B8" s="16" t="s">
        <v>13</v>
      </c>
      <c r="C8" s="17">
        <v>6038</v>
      </c>
      <c r="D8" s="17">
        <v>5897</v>
      </c>
      <c r="E8" s="17">
        <v>7590</v>
      </c>
      <c r="F8" s="17">
        <v>5215</v>
      </c>
      <c r="G8" s="17">
        <v>3577</v>
      </c>
      <c r="H8" s="18">
        <v>5061</v>
      </c>
      <c r="I8" s="25">
        <f t="shared" si="0"/>
        <v>33378</v>
      </c>
    </row>
    <row r="9" spans="1:9">
      <c r="A9" s="4"/>
      <c r="B9" s="12" t="s">
        <v>14</v>
      </c>
      <c r="C9" s="13">
        <v>3800</v>
      </c>
      <c r="D9" s="13">
        <v>3786</v>
      </c>
      <c r="E9" s="13">
        <v>5425</v>
      </c>
      <c r="F9" s="13">
        <v>5812</v>
      </c>
      <c r="G9" s="13">
        <v>2559</v>
      </c>
      <c r="H9" s="14">
        <v>3784</v>
      </c>
      <c r="I9" s="25">
        <f t="shared" si="0"/>
        <v>25166</v>
      </c>
    </row>
    <row r="10" spans="1:10">
      <c r="A10" s="8" t="s">
        <v>16</v>
      </c>
      <c r="B10" s="9"/>
      <c r="C10" s="10">
        <v>18907</v>
      </c>
      <c r="D10" s="10">
        <v>17012</v>
      </c>
      <c r="E10" s="10">
        <v>18723</v>
      </c>
      <c r="F10" s="10">
        <v>12415</v>
      </c>
      <c r="G10" s="10">
        <v>15516</v>
      </c>
      <c r="H10" s="11">
        <v>11185</v>
      </c>
      <c r="I10" s="11">
        <f t="shared" si="0"/>
        <v>93758</v>
      </c>
      <c r="J10" s="24">
        <v>0.2</v>
      </c>
    </row>
    <row r="11" spans="1:9">
      <c r="A11" s="4"/>
      <c r="B11" s="12" t="s">
        <v>12</v>
      </c>
      <c r="C11" s="13">
        <v>7771</v>
      </c>
      <c r="D11" s="13">
        <v>5656</v>
      </c>
      <c r="E11" s="13">
        <v>7218</v>
      </c>
      <c r="F11" s="13">
        <v>4430</v>
      </c>
      <c r="G11" s="13">
        <v>3952</v>
      </c>
      <c r="H11" s="14">
        <v>2752</v>
      </c>
      <c r="I11" s="25">
        <f t="shared" si="0"/>
        <v>31779</v>
      </c>
    </row>
    <row r="12" spans="1:9">
      <c r="A12" s="15"/>
      <c r="B12" s="16" t="s">
        <v>13</v>
      </c>
      <c r="C12" s="17">
        <v>5396</v>
      </c>
      <c r="D12" s="17">
        <v>6111</v>
      </c>
      <c r="E12" s="17">
        <v>7182</v>
      </c>
      <c r="F12" s="17">
        <v>4828</v>
      </c>
      <c r="G12" s="17">
        <v>6277</v>
      </c>
      <c r="H12" s="18">
        <v>4395</v>
      </c>
      <c r="I12" s="25">
        <f t="shared" si="0"/>
        <v>34189</v>
      </c>
    </row>
    <row r="13" spans="1:9">
      <c r="A13" s="4"/>
      <c r="B13" s="12" t="s">
        <v>14</v>
      </c>
      <c r="C13" s="13">
        <v>5740</v>
      </c>
      <c r="D13" s="13">
        <v>5245</v>
      </c>
      <c r="E13" s="13">
        <v>4323</v>
      </c>
      <c r="F13" s="13">
        <v>3157</v>
      </c>
      <c r="G13" s="13">
        <v>5287</v>
      </c>
      <c r="H13" s="14">
        <v>4038</v>
      </c>
      <c r="I13" s="25">
        <f t="shared" si="0"/>
        <v>27790</v>
      </c>
    </row>
    <row r="14" spans="1:9">
      <c r="A14" s="19" t="s">
        <v>9</v>
      </c>
      <c r="B14" s="20"/>
      <c r="C14" s="21">
        <f>SUM(C2,C6,C10)</f>
        <v>45012</v>
      </c>
      <c r="D14" s="21">
        <f>SUM(D2,D6,D10)</f>
        <v>44747</v>
      </c>
      <c r="E14" s="21">
        <f>SUM(E2,E6,E10)</f>
        <v>51662</v>
      </c>
      <c r="F14" s="21">
        <f>SUM(F2,F6,F10)</f>
        <v>40135</v>
      </c>
      <c r="G14" s="21">
        <f>SUM(G2,G6,G10)</f>
        <v>43985</v>
      </c>
      <c r="H14" s="21">
        <f>SUM(H2,H6,H10)</f>
        <v>40207</v>
      </c>
      <c r="I14" s="26"/>
    </row>
    <row r="15" spans="1:2">
      <c r="A15" t="s">
        <v>17</v>
      </c>
      <c r="B15" s="22">
        <f>AVERAGE(G2,G6,G10)</f>
        <v>14661.6666666667</v>
      </c>
    </row>
    <row r="16" spans="1:8">
      <c r="A16" t="s">
        <v>18</v>
      </c>
      <c r="C16" s="22">
        <f>MAX(C2,C6,C10)</f>
        <v>18907</v>
      </c>
      <c r="D16" s="22">
        <f>MAX(D2,D6,D10)</f>
        <v>17012</v>
      </c>
      <c r="E16" s="22">
        <f>MAX(E2,E6,E10)</f>
        <v>20530</v>
      </c>
      <c r="F16" s="22">
        <f>MAX(F2,F6,F10)</f>
        <v>14056</v>
      </c>
      <c r="G16" s="22">
        <f>MAX(G2,G6,G10)</f>
        <v>15516</v>
      </c>
      <c r="H16" s="22">
        <f>MAX(H2,H6,H10)</f>
        <v>16290</v>
      </c>
    </row>
    <row r="17" spans="1:8">
      <c r="A17" t="s">
        <v>19</v>
      </c>
      <c r="C17" s="22">
        <f>MIN(C2,C6,C10)</f>
        <v>11832</v>
      </c>
      <c r="D17" s="22">
        <f>MIN(D2,D6,D10)</f>
        <v>12878</v>
      </c>
      <c r="E17" s="22">
        <f>MIN(E2,E6,E10)</f>
        <v>12409</v>
      </c>
      <c r="F17" s="22">
        <f>MIN(F2,F6,F10)</f>
        <v>12415</v>
      </c>
      <c r="G17" s="22">
        <f>MIN(G2,G6,G10)</f>
        <v>13550</v>
      </c>
      <c r="H17" s="22">
        <f>MIN(H2,H6,H10)</f>
        <v>11185</v>
      </c>
    </row>
    <row r="18" spans="1:2">
      <c r="A18" t="s">
        <v>20</v>
      </c>
      <c r="B18" s="23">
        <f>(C4*J2)+(C8*J6)+(C12*J10)</f>
        <v>2011</v>
      </c>
    </row>
  </sheetData>
  <conditionalFormatting sqref="D3:H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{632b7f82-4798-4b0a-a3b2-9fbebcfe38b6}</x14:id>
        </ext>
      </extLst>
    </cfRule>
  </conditionalFormatting>
  <conditionalFormatting sqref="D7:H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{60379384-ab86-4286-8a3c-7b9e346e456d}</x14:id>
        </ext>
      </extLst>
    </cfRule>
  </conditionalFormatting>
  <conditionalFormatting sqref="D11:H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{31ec78bd-3ead-473f-8b43-2cdd23417d71}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2b7f82-4798-4b0a-a3b2-9fbebcfe38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D3:H5</xm:sqref>
        </x14:conditionalFormatting>
        <x14:conditionalFormatting xmlns:xm="http://schemas.microsoft.com/office/excel/2006/main">
          <x14:cfRule type="dataBar" id="{60379384-ab86-4286-8a3c-7b9e346e45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D7:H9</xm:sqref>
        </x14:conditionalFormatting>
        <x14:conditionalFormatting xmlns:xm="http://schemas.microsoft.com/office/excel/2006/main">
          <x14:cfRule type="dataBar" id="{31ec78bd-3ead-473f-8b43-2cdd23417d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D11:H13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D19" sqref="D19"/>
    </sheetView>
  </sheetViews>
  <sheetFormatPr defaultColWidth="9" defaultRowHeight="14.4" outlineLevelCol="5"/>
  <cols>
    <col min="2" max="2" width="25.9259259259259" customWidth="1"/>
    <col min="3" max="3" width="22.3055555555556" customWidth="1"/>
    <col min="4" max="4" width="23.2314814814815" customWidth="1"/>
    <col min="5" max="5" width="14.5555555555556"/>
    <col min="6" max="6" width="22.8888888888889" customWidth="1"/>
  </cols>
  <sheetData>
    <row r="1" ht="15.15" spans="2:5">
      <c r="B1" s="1" t="s">
        <v>21</v>
      </c>
      <c r="C1" s="1" t="s">
        <v>22</v>
      </c>
      <c r="D1" s="1"/>
      <c r="E1" s="1" t="s">
        <v>23</v>
      </c>
    </row>
    <row r="2" ht="15.75" spans="1:6">
      <c r="A2">
        <v>1</v>
      </c>
      <c r="B2" t="s">
        <v>24</v>
      </c>
      <c r="C2" s="2">
        <v>5765</v>
      </c>
      <c r="D2" s="2">
        <v>5765</v>
      </c>
      <c r="E2" s="2">
        <v>423196</v>
      </c>
      <c r="F2" s="2">
        <v>423196</v>
      </c>
    </row>
    <row r="3" ht="15.75" spans="1:6">
      <c r="A3">
        <v>2</v>
      </c>
      <c r="B3" t="s">
        <v>25</v>
      </c>
      <c r="C3" s="2">
        <v>181035</v>
      </c>
      <c r="D3" s="2">
        <v>181035</v>
      </c>
      <c r="E3" s="2">
        <v>15762370</v>
      </c>
      <c r="F3" s="2">
        <v>15762370</v>
      </c>
    </row>
    <row r="4" ht="15.75" spans="1:6">
      <c r="A4">
        <v>3</v>
      </c>
      <c r="B4" t="s">
        <v>26</v>
      </c>
      <c r="C4" s="2">
        <v>14874</v>
      </c>
      <c r="D4" s="2">
        <v>14874</v>
      </c>
      <c r="E4" s="2">
        <v>1268671</v>
      </c>
      <c r="F4" s="2">
        <v>1268671</v>
      </c>
    </row>
    <row r="5" ht="15.75" spans="1:6">
      <c r="A5">
        <v>4</v>
      </c>
      <c r="B5" t="s">
        <v>27</v>
      </c>
      <c r="C5" s="2">
        <v>1904569</v>
      </c>
      <c r="D5" s="2">
        <v>1904569</v>
      </c>
      <c r="E5" s="2">
        <v>261115456</v>
      </c>
      <c r="F5" s="2">
        <v>261115456</v>
      </c>
    </row>
    <row r="6" ht="15.75" spans="1:6">
      <c r="A6">
        <v>5</v>
      </c>
      <c r="B6" t="s">
        <v>28</v>
      </c>
      <c r="C6" s="2">
        <v>236800</v>
      </c>
      <c r="D6" s="2">
        <v>236800</v>
      </c>
      <c r="E6" s="2">
        <v>6758353</v>
      </c>
      <c r="F6" s="2">
        <v>6758353</v>
      </c>
    </row>
    <row r="7" ht="15.75" spans="1:6">
      <c r="A7">
        <v>6</v>
      </c>
      <c r="B7" t="s">
        <v>29</v>
      </c>
      <c r="C7" s="2">
        <v>329847</v>
      </c>
      <c r="D7" s="2">
        <v>329847</v>
      </c>
      <c r="E7" s="2">
        <v>31187265</v>
      </c>
      <c r="F7" s="2">
        <v>31187265</v>
      </c>
    </row>
    <row r="8" ht="15.75" spans="1:6">
      <c r="A8">
        <v>7</v>
      </c>
      <c r="B8" t="s">
        <v>30</v>
      </c>
      <c r="C8" s="2">
        <v>676000</v>
      </c>
      <c r="D8" s="2">
        <v>676000</v>
      </c>
      <c r="E8" s="2">
        <v>52885223</v>
      </c>
      <c r="F8" s="2">
        <v>52885223</v>
      </c>
    </row>
    <row r="9" ht="15.75" spans="1:6">
      <c r="A9">
        <v>8</v>
      </c>
      <c r="B9" t="s">
        <v>31</v>
      </c>
      <c r="C9" s="2">
        <v>343448</v>
      </c>
      <c r="D9" s="2">
        <v>343448</v>
      </c>
      <c r="E9" s="2">
        <v>103320222</v>
      </c>
      <c r="F9" s="2">
        <v>103320222</v>
      </c>
    </row>
    <row r="10" ht="15.75" spans="1:6">
      <c r="A10">
        <v>9</v>
      </c>
      <c r="B10" t="s">
        <v>32</v>
      </c>
      <c r="C10" s="3">
        <v>724</v>
      </c>
      <c r="D10" s="3">
        <v>724</v>
      </c>
      <c r="E10" s="2">
        <v>5622455</v>
      </c>
      <c r="F10" s="2">
        <v>5622455</v>
      </c>
    </row>
    <row r="11" ht="15.75" spans="1:6">
      <c r="A11">
        <v>10</v>
      </c>
      <c r="B11" t="s">
        <v>33</v>
      </c>
      <c r="C11" s="2">
        <v>513120</v>
      </c>
      <c r="D11" s="2">
        <v>513120</v>
      </c>
      <c r="E11" s="2">
        <v>68863514</v>
      </c>
      <c r="F11" s="2">
        <v>68863514</v>
      </c>
    </row>
    <row r="12" ht="15.75" spans="1:6">
      <c r="A12">
        <v>11</v>
      </c>
      <c r="B12" t="s">
        <v>34</v>
      </c>
      <c r="C12" s="2">
        <v>331210</v>
      </c>
      <c r="D12" s="2">
        <v>331210</v>
      </c>
      <c r="E12" s="2">
        <v>94569072</v>
      </c>
      <c r="F12" s="2">
        <v>94569072</v>
      </c>
    </row>
  </sheetData>
  <conditionalFormatting sqref="D2:D12">
    <cfRule type="dataBar" priority="3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{3f4e0f43-772d-4048-8bb1-063281bfe4c5}</x14:id>
        </ext>
      </extLst>
    </cfRule>
  </conditionalFormatting>
  <conditionalFormatting sqref="F2:F12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{40c863e7-765a-4e7b-9a11-aa360b69b672}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4e0f43-772d-4048-8bb1-063281bfe4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D2:D12</xm:sqref>
        </x14:conditionalFormatting>
        <x14:conditionalFormatting xmlns:xm="http://schemas.microsoft.com/office/excel/2006/main">
          <x14:cfRule type="dataBar" id="{40c863e7-765a-4e7b-9a11-aa360b69b6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"/>
  <sheetViews>
    <sheetView workbookViewId="0">
      <selection activeCell="E29" sqref="E29"/>
    </sheetView>
  </sheetViews>
  <sheetFormatPr defaultColWidth="8.88888888888889" defaultRowHeight="14.4" outlineLevelRow="3" outlineLevelCol="6"/>
  <cols>
    <col min="8" max="8" width="17.3333333333333" customWidth="1"/>
  </cols>
  <sheetData>
    <row r="1" spans="2:7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2:7">
      <c r="B2">
        <v>45</v>
      </c>
      <c r="C2">
        <v>66</v>
      </c>
      <c r="D2">
        <v>57</v>
      </c>
      <c r="E2">
        <v>84</v>
      </c>
      <c r="F2">
        <v>64</v>
      </c>
      <c r="G2">
        <v>51</v>
      </c>
    </row>
    <row r="3" spans="2:7">
      <c r="B3">
        <v>45</v>
      </c>
      <c r="C3">
        <v>66</v>
      </c>
      <c r="D3">
        <v>57</v>
      </c>
      <c r="E3">
        <v>84</v>
      </c>
      <c r="F3">
        <v>64</v>
      </c>
      <c r="G3">
        <v>51</v>
      </c>
    </row>
    <row r="4" spans="2:7">
      <c r="B4">
        <v>1</v>
      </c>
      <c r="C4">
        <v>1</v>
      </c>
      <c r="D4">
        <v>-1</v>
      </c>
      <c r="E4">
        <v>1</v>
      </c>
      <c r="F4">
        <v>-1</v>
      </c>
      <c r="G4">
        <v>-1</v>
      </c>
    </row>
  </sheetData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Sheet1!B2:G2</xm:f>
              <xm:sqref>H2</xm:sqref>
            </x14:sparkline>
          </x14:sparklines>
        </x14:sparklineGroup>
        <x14:sparklineGroup type="column" displayEmptyCellsAs="gap" high="1">
          <x14:colorSeries rgb="FF000000"/>
          <x14:colorNegative rgb="FFD00000"/>
          <x14:colorAxis rgb="FF000000"/>
          <x14:colorMarkers rgb="FFD00000"/>
          <x14:colorFirst rgb="FFD00000"/>
          <x14:colorLast rgb="FFD00000"/>
          <x14:colorHigh rgb="FFC00000"/>
          <x14:colorLow rgb="FFD00000"/>
          <x14:sparklines>
            <x14:sparkline>
              <xm:f>Sheet1!B3:G3</xm:f>
              <xm:sqref>H3</xm:sqref>
            </x14:sparkline>
          </x14:sparklines>
        </x14:sparklineGroup>
        <x14:sparklineGroup type="stacked" displayEmptyCellsAs="gap" high="1" negative="1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FF0000"/>
          <x14:colorLow rgb="FF000000"/>
          <x14:sparklines>
            <x14:sparkline>
              <xm:f>Sheet1!B4:G4</xm:f>
              <xm:sqref>H4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F2677838655745860DA4CFB5EA7540" ma:contentTypeVersion="12" ma:contentTypeDescription="Create a new document." ma:contentTypeScope="" ma:versionID="f2f47b01dcaa7934a802b4bcf7932508">
  <xsd:schema xmlns:xsd="http://www.w3.org/2001/XMLSchema" xmlns:xs="http://www.w3.org/2001/XMLSchema" xmlns:p="http://schemas.microsoft.com/office/2006/metadata/properties" xmlns:ns2="aadaf16e-9c46-4c76-9487-6a1048b491f8" xmlns:ns3="1c382958-1cd7-462b-8881-4d43a2837acb" targetNamespace="http://schemas.microsoft.com/office/2006/metadata/properties" ma:root="true" ma:fieldsID="149bd618c04f118e6419c609c1b81241" ns2:_="" ns3:_="">
    <xsd:import namespace="aadaf16e-9c46-4c76-9487-6a1048b491f8"/>
    <xsd:import namespace="1c382958-1cd7-462b-8881-4d43a2837a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daf16e-9c46-4c76-9487-6a1048b491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9e843ba-a953-499c-ac66-cd1f7cdc69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82958-1cd7-462b-8881-4d43a2837ac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cd7dad4-7cf2-4dbf-b502-efb74d57e504}" ma:internalName="TaxCatchAll" ma:showField="CatchAllData" ma:web="1c382958-1cd7-462b-8881-4d43a2837a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382958-1cd7-462b-8881-4d43a2837acb" xsi:nil="true"/>
    <lcf76f155ced4ddcb4097134ff3c332f xmlns="aadaf16e-9c46-4c76-9487-6a1048b491f8">
      <Terms xmlns="http://schemas.microsoft.com/office/infopath/2007/PartnerControls"/>
    </lcf76f155ced4ddcb4097134ff3c332f>
    <MediaLengthInSeconds xmlns="aadaf16e-9c46-4c76-9487-6a1048b491f8" xsi:nil="true"/>
  </documentManagement>
</p:properties>
</file>

<file path=customXml/itemProps1.xml><?xml version="1.0" encoding="utf-8"?>
<ds:datastoreItem xmlns:ds="http://schemas.openxmlformats.org/officeDocument/2006/customXml" ds:itemID="{41521566-D789-4724-A7F6-479A59831653}"/>
</file>

<file path=customXml/itemProps2.xml><?xml version="1.0" encoding="utf-8"?>
<ds:datastoreItem xmlns:ds="http://schemas.openxmlformats.org/officeDocument/2006/customXml" ds:itemID="{2F7727C6-0AB8-4104-A715-C1CC8221F3A9}"/>
</file>

<file path=customXml/itemProps3.xml><?xml version="1.0" encoding="utf-8"?>
<ds:datastoreItem xmlns:ds="http://schemas.openxmlformats.org/officeDocument/2006/customXml" ds:itemID="{9182908F-C296-4C44-8A00-3CAB523C6D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Grade</vt:lpstr>
      <vt:lpstr>Calculations</vt:lpstr>
      <vt:lpstr>Populations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HP</cp:lastModifiedBy>
  <dcterms:created xsi:type="dcterms:W3CDTF">2019-02-25T07:09:00Z</dcterms:created>
  <dcterms:modified xsi:type="dcterms:W3CDTF">2024-03-14T08:11:32Z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18DDA310DD43423A905261F8D375D287_12</vt:lpwstr>
  </property>
  <property fmtid="{D5CDD505-2E9C-101B-9397-08002B2CF9AE}" pid="3" name="KSOProductBuildVer">
    <vt:lpwstr>1033-12.2.0.13489</vt:lpwstr>
  </property>
  <property fmtid="{D5CDD505-2E9C-101B-9397-08002B2CF9AE}" pid="4" name="ContentTypeId">
    <vt:lpwstr>0x01010065F2677838655745860DA4CFB5EA7540</vt:lpwstr>
  </property>
  <property fmtid="{D5CDD505-2E9C-101B-9397-08002B2CF9AE}" pid="5" name="Order">
    <vt:r8>559800</vt:r8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_ExtendedDescription">
    <vt:lpwstr/>
  </property>
</Properties>
</file>