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inic/Documents/Dev Projects/autoemailer/data/"/>
    </mc:Choice>
  </mc:AlternateContent>
  <xr:revisionPtr revIDLastSave="0" documentId="13_ncr:1_{3EB06561-8BD4-CD4F-B6D9-9E3ACA56B36B}" xr6:coauthVersionLast="47" xr6:coauthVersionMax="47" xr10:uidLastSave="{00000000-0000-0000-0000-000000000000}"/>
  <bookViews>
    <workbookView xWindow="8060" yWindow="5180" windowWidth="28800" windowHeight="17500" activeTab="1" xr2:uid="{F3BA4FAE-8023-7A41-82F9-846E80BD8BEC}"/>
  </bookViews>
  <sheets>
    <sheet name="Summary" sheetId="2" r:id="rId1"/>
    <sheet name="Grad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F5" i="2"/>
  <c r="E5" i="2"/>
  <c r="D5" i="2"/>
  <c r="C5" i="2"/>
  <c r="E29" i="2"/>
  <c r="E30" i="2" l="1"/>
  <c r="E31" i="2"/>
  <c r="E32" i="2"/>
  <c r="E24" i="2"/>
  <c r="E33" i="2"/>
  <c r="E25" i="2"/>
  <c r="E26" i="2"/>
  <c r="E27" i="2"/>
  <c r="E28" i="2"/>
  <c r="E34" i="2" l="1"/>
  <c r="F29" i="2" s="1"/>
  <c r="F28" i="2" l="1"/>
  <c r="F24" i="2"/>
  <c r="F27" i="2"/>
  <c r="F25" i="2"/>
  <c r="F30" i="2"/>
  <c r="F31" i="2"/>
  <c r="F32" i="2"/>
  <c r="F33" i="2"/>
  <c r="F26" i="2"/>
  <c r="F34" i="2" l="1"/>
</calcChain>
</file>

<file path=xl/sharedStrings.xml><?xml version="1.0" encoding="utf-8"?>
<sst xmlns="http://schemas.openxmlformats.org/spreadsheetml/2006/main" count="54" uniqueCount="48">
  <si>
    <t>Surname</t>
  </si>
  <si>
    <t>Grade</t>
  </si>
  <si>
    <t>Remarks</t>
  </si>
  <si>
    <t>Requirement</t>
  </si>
  <si>
    <t>Assessment 1</t>
  </si>
  <si>
    <t>Email</t>
  </si>
  <si>
    <t>Percent</t>
  </si>
  <si>
    <t># Submissions</t>
  </si>
  <si>
    <t>Average Grade</t>
  </si>
  <si>
    <t>Lowest</t>
  </si>
  <si>
    <t>Highest</t>
  </si>
  <si>
    <t>Assessment 2</t>
  </si>
  <si>
    <t>Assessment 3</t>
  </si>
  <si>
    <t>Assessment 4</t>
  </si>
  <si>
    <t>Assessment 5</t>
  </si>
  <si>
    <t>Assessment 6</t>
  </si>
  <si>
    <t>Assessment 7</t>
  </si>
  <si>
    <t>Assessment 8</t>
  </si>
  <si>
    <t>Assessment 9</t>
  </si>
  <si>
    <t>Assessment 10</t>
  </si>
  <si>
    <t>Assessment 11</t>
  </si>
  <si>
    <t>Assessment 12</t>
  </si>
  <si>
    <t>Assessment 13</t>
  </si>
  <si>
    <t>Summary</t>
  </si>
  <si>
    <t>0 to 9</t>
  </si>
  <si>
    <t>Percentage</t>
  </si>
  <si>
    <t>Range</t>
  </si>
  <si>
    <t>Low</t>
  </si>
  <si>
    <t>High</t>
  </si>
  <si>
    <t>Count</t>
  </si>
  <si>
    <t>10 to 19</t>
  </si>
  <si>
    <t>20 to 29</t>
  </si>
  <si>
    <t>30 to 39</t>
  </si>
  <si>
    <t>40 to 49</t>
  </si>
  <si>
    <t>50 to 59</t>
  </si>
  <si>
    <t>60 to 69</t>
  </si>
  <si>
    <t>70 to 79</t>
  </si>
  <si>
    <t>80 to 89</t>
  </si>
  <si>
    <t>90 to 100</t>
  </si>
  <si>
    <t>Total</t>
  </si>
  <si>
    <t>Item 1: 3/3
Item 2: 3/3
Item 3: 3/3
Item 4a: 2/2
Item 4b: 2/2
Item 4c: 2/2
Item 5: 8/10. You got most of the process correct so I'll consider your work. However, in your computation of the number of years for achieving a six sigma you accidentally used a value 0.0002 for the ppm defective, which is one too many zeroes from the actual value of 0.00197.
Total Grade: 23/25.</t>
  </si>
  <si>
    <t>Item 1: 3/3
Item 2: 3/3
Item 3: 3/3
Item 4a: 2/2
Item 4b: 2/2
Item 4c: 2/2
Item 5: 10/10. Your answer of 11 years, 8 months, and 12 days is the most exact I got for this problem. If only I had space to give you bonus points for that, I would have. Good work!
Total Grade: 25/25.</t>
  </si>
  <si>
    <t>dbdayta@up.edu.ph</t>
  </si>
  <si>
    <t>domdayta@gmail.com</t>
  </si>
  <si>
    <t>Dayta 1</t>
  </si>
  <si>
    <t>Dayta 2</t>
  </si>
  <si>
    <t>Class</t>
  </si>
  <si>
    <t>STAT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</si>
</sst>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2"/>
    <xf numFmtId="9" fontId="0" fillId="0" borderId="0" xfId="1" applyFont="1"/>
    <xf numFmtId="0" fontId="0" fillId="0" borderId="0" xfId="0" applyAlignment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9" fontId="0" fillId="0" borderId="0" xfId="0" applyNumberFormat="1"/>
    <xf numFmtId="9" fontId="2" fillId="0" borderId="0" xfId="1" applyFont="1"/>
    <xf numFmtId="0" fontId="0" fillId="0" borderId="1" xfId="0" applyBorder="1"/>
    <xf numFmtId="9" fontId="0" fillId="0" borderId="1" xfId="0" applyNumberFormat="1" applyBorder="1"/>
    <xf numFmtId="9" fontId="0" fillId="0" borderId="1" xfId="1" applyFont="1" applyBorder="1"/>
    <xf numFmtId="0" fontId="0" fillId="0" borderId="3" xfId="0" applyBorder="1"/>
    <xf numFmtId="9" fontId="0" fillId="0" borderId="3" xfId="1" applyFont="1" applyBorder="1"/>
    <xf numFmtId="0" fontId="0" fillId="2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Summary!$B$24:$B$33</c:f>
              <c:strCache>
                <c:ptCount val="10"/>
                <c:pt idx="0">
                  <c:v>0 to 9</c:v>
                </c:pt>
                <c:pt idx="1">
                  <c:v>10 to 19</c:v>
                </c:pt>
                <c:pt idx="2">
                  <c:v>20 to 29</c:v>
                </c:pt>
                <c:pt idx="3">
                  <c:v>30 to 39</c:v>
                </c:pt>
                <c:pt idx="4">
                  <c:v>40 to 49</c:v>
                </c:pt>
                <c:pt idx="5">
                  <c:v>50 to 59</c:v>
                </c:pt>
                <c:pt idx="6">
                  <c:v>60 to 69</c:v>
                </c:pt>
                <c:pt idx="7">
                  <c:v>70 to 79</c:v>
                </c:pt>
                <c:pt idx="8">
                  <c:v>80 to 89</c:v>
                </c:pt>
                <c:pt idx="9">
                  <c:v>90 to 100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Summary!$F$24:$F$33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5-D14C-8667-91276DB02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063121184"/>
        <c:axId val="2062796416"/>
      </c:barChart>
      <c:catAx>
        <c:axId val="206312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796416"/>
        <c:crosses val="autoZero"/>
        <c:auto val="1"/>
        <c:lblAlgn val="ctr"/>
        <c:lblOffset val="100"/>
        <c:noMultiLvlLbl val="0"/>
      </c:catAx>
      <c:valAx>
        <c:axId val="20627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12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11466</xdr:colOff>
      <xdr:row>22</xdr:row>
      <xdr:rowOff>17462</xdr:rowOff>
    </xdr:from>
    <xdr:to>
      <xdr:col>12</xdr:col>
      <xdr:colOff>438327</xdr:colOff>
      <xdr:row>33</xdr:row>
      <xdr:rowOff>202848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1D433-6A61-5742-9D02-1C0D88F1C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domdayta@gmail.com" TargetMode="External"/><Relationship Id="rId1" Type="http://schemas.openxmlformats.org/officeDocument/2006/relationships/hyperlink" Target="mailto:dbdayta@up.edu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EB03-E10E-AE41-8FCC-ACE6B3188AF0}">
  <dimension ref="B3:F34"/>
  <sheetViews>
    <sheetView zoomScale="136" workbookViewId="0">
      <selection activeCell="F10" sqref="F10"/>
    </sheetView>
  </sheetViews>
  <sheetFormatPr baseColWidth="10" defaultRowHeight="16" x14ac:dyDescent="0.2"/>
  <cols>
    <col min="2" max="2" width="24.33203125" customWidth="1"/>
    <col min="3" max="6" width="14.5" customWidth="1"/>
    <col min="7" max="7" width="5" customWidth="1"/>
  </cols>
  <sheetData>
    <row r="3" spans="2:6" x14ac:dyDescent="0.2">
      <c r="B3" s="7" t="s">
        <v>23</v>
      </c>
    </row>
    <row r="4" spans="2:6" ht="33" customHeight="1" x14ac:dyDescent="0.2">
      <c r="B4" s="5" t="s">
        <v>3</v>
      </c>
      <c r="C4" s="6" t="s">
        <v>7</v>
      </c>
      <c r="D4" s="6" t="s">
        <v>8</v>
      </c>
      <c r="E4" s="5" t="s">
        <v>9</v>
      </c>
      <c r="F4" s="5" t="s">
        <v>10</v>
      </c>
    </row>
    <row r="5" spans="2:6" x14ac:dyDescent="0.2">
      <c r="B5" t="s">
        <v>4</v>
      </c>
      <c r="C5">
        <f>COUNTIFS(Grades!D:D,Summary!B5)</f>
        <v>2</v>
      </c>
      <c r="D5" s="3">
        <f>AVERAGEIFS(Grades!F:F,Grades!D:D,Summary!B5)</f>
        <v>0.96</v>
      </c>
      <c r="E5" s="3">
        <f>_xlfn.MINIFS(Grades!F:F,Grades!D:D,Summary!B5)</f>
        <v>0.92</v>
      </c>
      <c r="F5" s="3">
        <f>_xlfn.MAXIFS(Grades!F:F,Grades!D:D,Summary!B5)</f>
        <v>1</v>
      </c>
    </row>
    <row r="6" spans="2:6" x14ac:dyDescent="0.2">
      <c r="B6" t="s">
        <v>11</v>
      </c>
    </row>
    <row r="7" spans="2:6" x14ac:dyDescent="0.2">
      <c r="B7" t="s">
        <v>12</v>
      </c>
    </row>
    <row r="8" spans="2:6" x14ac:dyDescent="0.2">
      <c r="B8" t="s">
        <v>13</v>
      </c>
    </row>
    <row r="9" spans="2:6" x14ac:dyDescent="0.2">
      <c r="B9" t="s">
        <v>14</v>
      </c>
    </row>
    <row r="10" spans="2:6" x14ac:dyDescent="0.2">
      <c r="B10" t="s">
        <v>15</v>
      </c>
    </row>
    <row r="11" spans="2:6" x14ac:dyDescent="0.2">
      <c r="B11" t="s">
        <v>16</v>
      </c>
    </row>
    <row r="12" spans="2:6" x14ac:dyDescent="0.2">
      <c r="B12" t="s">
        <v>17</v>
      </c>
    </row>
    <row r="13" spans="2:6" x14ac:dyDescent="0.2">
      <c r="B13" t="s">
        <v>18</v>
      </c>
    </row>
    <row r="14" spans="2:6" x14ac:dyDescent="0.2">
      <c r="B14" t="s">
        <v>19</v>
      </c>
    </row>
    <row r="15" spans="2:6" x14ac:dyDescent="0.2">
      <c r="B15" t="s">
        <v>20</v>
      </c>
    </row>
    <row r="16" spans="2:6" x14ac:dyDescent="0.2">
      <c r="B16" t="s">
        <v>21</v>
      </c>
    </row>
    <row r="17" spans="2:6" x14ac:dyDescent="0.2">
      <c r="B17" t="s">
        <v>22</v>
      </c>
    </row>
    <row r="22" spans="2:6" x14ac:dyDescent="0.2">
      <c r="B22" s="8" t="s">
        <v>25</v>
      </c>
      <c r="C22" s="16" t="s">
        <v>4</v>
      </c>
    </row>
    <row r="23" spans="2:6" ht="30" customHeight="1" x14ac:dyDescent="0.2">
      <c r="B23" s="5" t="s">
        <v>26</v>
      </c>
      <c r="C23" s="6" t="s">
        <v>27</v>
      </c>
      <c r="D23" s="6" t="s">
        <v>28</v>
      </c>
      <c r="E23" s="6" t="s">
        <v>29</v>
      </c>
      <c r="F23" s="6" t="s">
        <v>6</v>
      </c>
    </row>
    <row r="24" spans="2:6" x14ac:dyDescent="0.2">
      <c r="B24" t="s">
        <v>24</v>
      </c>
      <c r="C24" s="9">
        <v>0</v>
      </c>
      <c r="D24" s="9">
        <v>0.09</v>
      </c>
      <c r="E24">
        <f>COUNTIFS(Grades!$D:$D,Summary!$C$22,Grades!$F:$F,"&gt;="&amp;Summary!$C24,Grades!$F:$F,"&lt;="&amp;Summary!$D24)</f>
        <v>0</v>
      </c>
      <c r="F24" s="3">
        <f>E24/E$34</f>
        <v>0</v>
      </c>
    </row>
    <row r="25" spans="2:6" x14ac:dyDescent="0.2">
      <c r="B25" t="s">
        <v>30</v>
      </c>
      <c r="C25" s="9">
        <v>0.1</v>
      </c>
      <c r="D25" s="9">
        <v>0.19</v>
      </c>
      <c r="E25">
        <f>COUNTIFS(Grades!$D:$D,Summary!$C$22,Grades!$F:$F,"&gt;="&amp;Summary!$C25,Grades!$F:$F,"&lt;="&amp;Summary!$D25)</f>
        <v>0</v>
      </c>
      <c r="F25" s="3">
        <f t="shared" ref="F25:F33" si="0">E25/E$34</f>
        <v>0</v>
      </c>
    </row>
    <row r="26" spans="2:6" x14ac:dyDescent="0.2">
      <c r="B26" t="s">
        <v>31</v>
      </c>
      <c r="C26" s="9">
        <v>0.2</v>
      </c>
      <c r="D26" s="9">
        <v>0.28999999999999998</v>
      </c>
      <c r="E26">
        <f>COUNTIFS(Grades!$D:$D,Summary!$C$22,Grades!$F:$F,"&gt;="&amp;Summary!$C26,Grades!$F:$F,"&lt;="&amp;Summary!$D26)</f>
        <v>0</v>
      </c>
      <c r="F26" s="3">
        <f t="shared" si="0"/>
        <v>0</v>
      </c>
    </row>
    <row r="27" spans="2:6" x14ac:dyDescent="0.2">
      <c r="B27" t="s">
        <v>32</v>
      </c>
      <c r="C27" s="9">
        <v>0.3</v>
      </c>
      <c r="D27" s="9">
        <v>0.39</v>
      </c>
      <c r="E27">
        <f>COUNTIFS(Grades!$D:$D,Summary!$C$22,Grades!$F:$F,"&gt;="&amp;Summary!$C27,Grades!$F:$F,"&lt;="&amp;Summary!$D27)</f>
        <v>0</v>
      </c>
      <c r="F27" s="3">
        <f t="shared" si="0"/>
        <v>0</v>
      </c>
    </row>
    <row r="28" spans="2:6" x14ac:dyDescent="0.2">
      <c r="B28" t="s">
        <v>33</v>
      </c>
      <c r="C28" s="9">
        <v>0.4</v>
      </c>
      <c r="D28" s="9">
        <v>0.49</v>
      </c>
      <c r="E28">
        <f>COUNTIFS(Grades!$D:$D,Summary!$C$22,Grades!$F:$F,"&gt;="&amp;Summary!$C28,Grades!$F:$F,"&lt;="&amp;Summary!$D28)</f>
        <v>0</v>
      </c>
      <c r="F28" s="3">
        <f t="shared" si="0"/>
        <v>0</v>
      </c>
    </row>
    <row r="29" spans="2:6" x14ac:dyDescent="0.2">
      <c r="B29" t="s">
        <v>34</v>
      </c>
      <c r="C29" s="9">
        <v>0.5</v>
      </c>
      <c r="D29" s="9">
        <v>0.59</v>
      </c>
      <c r="E29">
        <f>COUNTIFS(Grades!$D:$D,Summary!$C$22,Grades!$F:$F,"&gt;="&amp;Summary!$C29,Grades!$F:$F,"&lt;="&amp;Summary!$D29)</f>
        <v>0</v>
      </c>
      <c r="F29" s="3">
        <f t="shared" si="0"/>
        <v>0</v>
      </c>
    </row>
    <row r="30" spans="2:6" x14ac:dyDescent="0.2">
      <c r="B30" t="s">
        <v>35</v>
      </c>
      <c r="C30" s="9">
        <v>0.6</v>
      </c>
      <c r="D30" s="9">
        <v>0.69</v>
      </c>
      <c r="E30">
        <f>COUNTIFS(Grades!$D:$D,Summary!$C$22,Grades!$F:$F,"&gt;="&amp;Summary!$C30,Grades!$F:$F,"&lt;="&amp;Summary!$D30)</f>
        <v>0</v>
      </c>
      <c r="F30" s="3">
        <f t="shared" si="0"/>
        <v>0</v>
      </c>
    </row>
    <row r="31" spans="2:6" x14ac:dyDescent="0.2">
      <c r="B31" t="s">
        <v>36</v>
      </c>
      <c r="C31" s="9">
        <v>0.7</v>
      </c>
      <c r="D31" s="9">
        <v>0.79</v>
      </c>
      <c r="E31">
        <f>COUNTIFS(Grades!$D:$D,Summary!$C$22,Grades!$F:$F,"&gt;="&amp;Summary!$C31,Grades!$F:$F,"&lt;="&amp;Summary!$D31)</f>
        <v>0</v>
      </c>
      <c r="F31" s="3">
        <f t="shared" si="0"/>
        <v>0</v>
      </c>
    </row>
    <row r="32" spans="2:6" x14ac:dyDescent="0.2">
      <c r="B32" t="s">
        <v>37</v>
      </c>
      <c r="C32" s="9">
        <v>0.8</v>
      </c>
      <c r="D32" s="9">
        <v>0.89</v>
      </c>
      <c r="E32">
        <f>COUNTIFS(Grades!$D:$D,Summary!$C$22,Grades!$F:$F,"&gt;="&amp;Summary!$C32,Grades!$F:$F,"&lt;="&amp;Summary!$D32)</f>
        <v>0</v>
      </c>
      <c r="F32" s="3">
        <f t="shared" si="0"/>
        <v>0</v>
      </c>
    </row>
    <row r="33" spans="2:6" x14ac:dyDescent="0.2">
      <c r="B33" s="11" t="s">
        <v>38</v>
      </c>
      <c r="C33" s="12">
        <v>0.9</v>
      </c>
      <c r="D33" s="12">
        <v>1</v>
      </c>
      <c r="E33" s="11">
        <f>COUNTIFS(Grades!$D:$D,Summary!$C$22,Grades!$F:$F,"&gt;="&amp;Summary!$C33,Grades!$F:$F,"&lt;="&amp;Summary!$D33)</f>
        <v>2</v>
      </c>
      <c r="F33" s="13">
        <f t="shared" si="0"/>
        <v>1</v>
      </c>
    </row>
    <row r="34" spans="2:6" ht="17" thickBot="1" x14ac:dyDescent="0.25">
      <c r="B34" s="14" t="s">
        <v>39</v>
      </c>
      <c r="C34" s="14"/>
      <c r="D34" s="14"/>
      <c r="E34" s="14">
        <f>SUM(E24:E33)</f>
        <v>2</v>
      </c>
      <c r="F34" s="15">
        <f>SUM(F24:F33)</f>
        <v>1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21C76-DD34-D948-A2F2-DA78A5CDD0C2}">
  <dimension ref="A1:G3"/>
  <sheetViews>
    <sheetView tabSelected="1" zoomScale="132" workbookViewId="0">
      <pane ySplit="1" topLeftCell="A2" activePane="bottomLeft" state="frozen"/>
      <selection pane="bottomLeft" activeCell="A3" sqref="A3"/>
    </sheetView>
  </sheetViews>
  <sheetFormatPr baseColWidth="10" defaultRowHeight="16" x14ac:dyDescent="0.2"/>
  <cols>
    <col min="2" max="2" width="24.33203125" customWidth="1"/>
    <col min="3" max="3" width="11.6640625" bestFit="1" customWidth="1"/>
    <col min="4" max="4" width="15" customWidth="1"/>
    <col min="5" max="5" width="9.6640625" customWidth="1"/>
    <col min="6" max="6" width="9.6640625" style="3" customWidth="1"/>
    <col min="7" max="7" width="34.83203125" customWidth="1"/>
  </cols>
  <sheetData>
    <row r="1" spans="1:7" x14ac:dyDescent="0.2">
      <c r="A1" s="1" t="s">
        <v>46</v>
      </c>
      <c r="B1" s="1" t="s">
        <v>5</v>
      </c>
      <c r="C1" s="1" t="s">
        <v>0</v>
      </c>
      <c r="D1" s="1" t="s">
        <v>3</v>
      </c>
      <c r="E1" s="1" t="s">
        <v>1</v>
      </c>
      <c r="F1" s="10" t="s">
        <v>6</v>
      </c>
      <c r="G1" s="1" t="s">
        <v>2</v>
      </c>
    </row>
    <row r="2" spans="1:7" x14ac:dyDescent="0.2">
      <c r="A2" t="s">
        <v>47</v>
      </c>
      <c r="B2" s="2" t="s">
        <v>42</v>
      </c>
      <c r="C2" t="s">
        <v>44</v>
      </c>
      <c r="D2" t="s">
        <v>4</v>
      </c>
      <c r="E2">
        <v>23</v>
      </c>
      <c r="F2" s="3">
        <f>23/25</f>
        <v>0.92</v>
      </c>
      <c r="G2" s="4" t="s">
        <v>40</v>
      </c>
    </row>
    <row r="3" spans="1:7" x14ac:dyDescent="0.2">
      <c r="A3" t="s">
        <v>47</v>
      </c>
      <c r="B3" s="2" t="s">
        <v>43</v>
      </c>
      <c r="C3" t="s">
        <v>45</v>
      </c>
      <c r="D3" t="s">
        <v>4</v>
      </c>
      <c r="E3">
        <v>25</v>
      </c>
      <c r="F3" s="3">
        <f>25/25</f>
        <v>1</v>
      </c>
      <c r="G3" s="4" t="s">
        <v>41</v>
      </c>
    </row>
  </sheetData>
  <hyperlinks>
    <hyperlink ref="B2" r:id="rId1" xr:uid="{777FCBA2-563A-534C-BB42-11403E614641}"/>
    <hyperlink ref="B3" r:id="rId2" xr:uid="{354B5DFF-9EC6-E146-9B9A-48D70B3535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2021-10-18T06:13:24Z</dcterms:created>
  <dcterms:modified xsi:type="dcterms:W3CDTF">2021-10-28T02:19:17Z</dcterms:modified>
</cp:coreProperties>
</file>