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inicflocco/Repositories/DCA-BL/LCP/"/>
    </mc:Choice>
  </mc:AlternateContent>
  <xr:revisionPtr revIDLastSave="0" documentId="13_ncr:1_{E0D04CA8-5052-F94D-AE9D-CB0C2290F014}" xr6:coauthVersionLast="47" xr6:coauthVersionMax="47" xr10:uidLastSave="{00000000-0000-0000-0000-000000000000}"/>
  <bookViews>
    <workbookView xWindow="34560" yWindow="640" windowWidth="38400" windowHeight="19900" xr2:uid="{AC88D7F2-6E05-F245-9A4B-5BE67076C0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N11" i="1" s="1"/>
  <c r="N7" i="1"/>
  <c r="N8" i="1"/>
  <c r="N9" i="1"/>
  <c r="N10" i="1"/>
  <c r="K11" i="1"/>
  <c r="K15" i="1"/>
  <c r="M15" i="1"/>
  <c r="L15" i="1"/>
  <c r="E4" i="1"/>
  <c r="C18" i="1"/>
  <c r="E16" i="1"/>
  <c r="E18" i="1" s="1"/>
  <c r="D15" i="1"/>
  <c r="C15" i="1"/>
  <c r="E12" i="1"/>
  <c r="E15" i="1" s="1"/>
  <c r="D11" i="1"/>
  <c r="C11" i="1"/>
  <c r="E8" i="1"/>
  <c r="E7" i="1"/>
  <c r="D6" i="1"/>
  <c r="C6" i="1"/>
  <c r="E5" i="1"/>
  <c r="G15" i="1"/>
  <c r="J15" i="1"/>
  <c r="K13" i="1"/>
  <c r="H12" i="1"/>
  <c r="F18" i="1"/>
  <c r="H16" i="1"/>
  <c r="H18" i="1" s="1"/>
  <c r="K17" i="1"/>
  <c r="N16" i="1"/>
  <c r="L18" i="1"/>
  <c r="M18" i="1"/>
  <c r="N18" i="1" s="1"/>
  <c r="N14" i="1"/>
  <c r="J11" i="1"/>
  <c r="G11" i="1"/>
  <c r="M11" i="1"/>
  <c r="H8" i="1"/>
  <c r="N5" i="1"/>
  <c r="M6" i="1"/>
  <c r="J6" i="1"/>
  <c r="G6" i="1"/>
  <c r="H5" i="1"/>
  <c r="K5" i="1"/>
  <c r="K8" i="1"/>
  <c r="N17" i="1"/>
  <c r="K16" i="1"/>
  <c r="J18" i="1"/>
  <c r="I18" i="1"/>
  <c r="N13" i="1"/>
  <c r="N12" i="1"/>
  <c r="F15" i="1"/>
  <c r="I15" i="1"/>
  <c r="K12" i="1"/>
  <c r="I11" i="1"/>
  <c r="F11" i="1"/>
  <c r="H7" i="1"/>
  <c r="K7" i="1"/>
  <c r="N4" i="1"/>
  <c r="L6" i="1"/>
  <c r="F6" i="1"/>
  <c r="H4" i="1"/>
  <c r="K4" i="1"/>
  <c r="I6" i="1"/>
  <c r="E11" i="1" l="1"/>
  <c r="N15" i="1"/>
  <c r="H11" i="1"/>
  <c r="K18" i="1"/>
  <c r="E6" i="1"/>
  <c r="H15" i="1"/>
  <c r="N6" i="1"/>
  <c r="H6" i="1"/>
  <c r="K6" i="1"/>
</calcChain>
</file>

<file path=xl/sharedStrings.xml><?xml version="1.0" encoding="utf-8"?>
<sst xmlns="http://schemas.openxmlformats.org/spreadsheetml/2006/main" count="42" uniqueCount="14">
  <si>
    <t>DCA-QP</t>
  </si>
  <si>
    <t>DCA1</t>
  </si>
  <si>
    <t>DCA2</t>
  </si>
  <si>
    <t>DCA-BL</t>
  </si>
  <si>
    <t>LCP6</t>
  </si>
  <si>
    <t>Total</t>
  </si>
  <si>
    <t>--</t>
  </si>
  <si>
    <t>LCP7</t>
  </si>
  <si>
    <t>LCP8</t>
  </si>
  <si>
    <t>LCP9</t>
  </si>
  <si>
    <t>Iteration</t>
  </si>
  <si>
    <t>Solve</t>
  </si>
  <si>
    <t>Update</t>
  </si>
  <si>
    <t>n =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</si>
</sst>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Aptos Narrow"/>
      <family val="2"/>
      <scheme val="minor"/>
    </font>
    <font>
      <sz val="10"/>
      <color rgb="FFF2F2F2"/>
      <name val="Monaco"/>
      <family val="2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164" fontId="0" fillId="0" borderId="1" xfId="0" applyNumberFormat="1" applyBorder="1" applyAlignment="1">
      <alignment horizontal="right" indent="1"/>
    </xf>
    <xf numFmtId="164" fontId="0" fillId="0" borderId="2" xfId="0" applyNumberFormat="1" applyBorder="1" applyAlignment="1">
      <alignment horizontal="right" indent="1"/>
    </xf>
    <xf numFmtId="164" fontId="0" fillId="0" borderId="3" xfId="0" applyNumberFormat="1" applyBorder="1" applyAlignment="1">
      <alignment horizontal="right" indent="1"/>
    </xf>
    <xf numFmtId="164" fontId="0" fillId="0" borderId="4" xfId="0" applyNumberFormat="1" applyBorder="1" applyAlignment="1">
      <alignment horizontal="right" indent="1"/>
    </xf>
    <xf numFmtId="164" fontId="0" fillId="0" borderId="0" xfId="0" quotePrefix="1" applyNumberFormat="1" applyAlignment="1">
      <alignment horizontal="right" indent="1"/>
    </xf>
    <xf numFmtId="164" fontId="0" fillId="0" borderId="5" xfId="0" applyNumberFormat="1" applyBorder="1" applyAlignment="1">
      <alignment horizontal="right" indent="1"/>
    </xf>
    <xf numFmtId="164" fontId="0" fillId="0" borderId="6" xfId="0" applyNumberFormat="1" applyBorder="1" applyAlignment="1">
      <alignment horizontal="right" indent="1"/>
    </xf>
    <xf numFmtId="164" fontId="0" fillId="0" borderId="7" xfId="0" applyNumberFormat="1" applyBorder="1" applyAlignment="1">
      <alignment horizontal="right" indent="1"/>
    </xf>
    <xf numFmtId="164" fontId="0" fillId="0" borderId="0" xfId="0" applyNumberFormat="1" applyAlignment="1">
      <alignment horizontal="right" indent="1"/>
    </xf>
    <xf numFmtId="164" fontId="0" fillId="2" borderId="4" xfId="0" applyNumberFormat="1" applyFill="1" applyBorder="1" applyAlignment="1">
      <alignment horizontal="right" indent="1"/>
    </xf>
    <xf numFmtId="164" fontId="0" fillId="2" borderId="0" xfId="0" applyNumberFormat="1" applyFill="1" applyAlignment="1">
      <alignment horizontal="right" indent="1"/>
    </xf>
    <xf numFmtId="164" fontId="0" fillId="2" borderId="5" xfId="0" applyNumberFormat="1" applyFill="1" applyBorder="1" applyAlignment="1">
      <alignment horizontal="right" indent="1"/>
    </xf>
    <xf numFmtId="164" fontId="0" fillId="0" borderId="2" xfId="0" quotePrefix="1" applyNumberFormat="1" applyBorder="1" applyAlignment="1">
      <alignment horizontal="right" indent="1"/>
    </xf>
    <xf numFmtId="164" fontId="0" fillId="3" borderId="8" xfId="0" applyNumberFormat="1" applyFill="1" applyBorder="1" applyAlignment="1">
      <alignment horizontal="right" indent="1"/>
    </xf>
    <xf numFmtId="164" fontId="0" fillId="2" borderId="12" xfId="0" applyNumberFormat="1" applyFill="1" applyBorder="1" applyAlignment="1">
      <alignment horizontal="right" indent="1"/>
    </xf>
    <xf numFmtId="164" fontId="0" fillId="2" borderId="13" xfId="0" applyNumberFormat="1" applyFill="1" applyBorder="1" applyAlignment="1">
      <alignment horizontal="right" indent="1"/>
    </xf>
    <xf numFmtId="164" fontId="0" fillId="2" borderId="14" xfId="0" applyNumberFormat="1" applyFill="1" applyBorder="1" applyAlignment="1">
      <alignment horizontal="right" indent="1"/>
    </xf>
    <xf numFmtId="164" fontId="0" fillId="0" borderId="12" xfId="0" applyNumberFormat="1" applyBorder="1" applyAlignment="1">
      <alignment horizontal="right" indent="1"/>
    </xf>
    <xf numFmtId="164" fontId="0" fillId="0" borderId="13" xfId="0" quotePrefix="1" applyNumberFormat="1" applyBorder="1" applyAlignment="1">
      <alignment horizontal="right" indent="1"/>
    </xf>
    <xf numFmtId="164" fontId="0" fillId="0" borderId="14" xfId="0" applyNumberFormat="1" applyBorder="1" applyAlignment="1">
      <alignment horizontal="right" indent="1"/>
    </xf>
    <xf numFmtId="164" fontId="2" fillId="0" borderId="13" xfId="0" quotePrefix="1" applyNumberFormat="1" applyFont="1" applyBorder="1" applyAlignment="1">
      <alignment horizontal="right" indent="1"/>
    </xf>
    <xf numFmtId="164" fontId="0" fillId="2" borderId="12" xfId="0" quotePrefix="1" applyNumberFormat="1" applyFill="1" applyBorder="1" applyAlignment="1">
      <alignment horizontal="right" indent="1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164" fontId="2" fillId="2" borderId="13" xfId="0" quotePrefix="1" applyNumberFormat="1" applyFont="1" applyFill="1" applyBorder="1" applyAlignment="1">
      <alignment horizontal="right" indent="1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8" xfId="0" applyNumberFormat="1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A48EF-E44A-5C4A-BA37-67D089FD6E04}">
  <dimension ref="A1:N29"/>
  <sheetViews>
    <sheetView tabSelected="1" topLeftCell="B1" zoomScale="125" workbookViewId="0">
      <selection activeCell="E11" sqref="E11"/>
    </sheetView>
  </sheetViews>
  <sheetFormatPr baseColWidth="10" defaultRowHeight="16" x14ac:dyDescent="0.2"/>
  <cols>
    <col min="2" max="2" width="8.1640625" bestFit="1" customWidth="1"/>
    <col min="3" max="3" width="7.83203125" bestFit="1" customWidth="1"/>
    <col min="4" max="4" width="7" bestFit="1" customWidth="1"/>
    <col min="5" max="6" width="7.83203125" bestFit="1" customWidth="1"/>
    <col min="7" max="7" width="9" bestFit="1" customWidth="1"/>
    <col min="8" max="9" width="7.83203125" bestFit="1" customWidth="1"/>
    <col min="10" max="11" width="10" bestFit="1" customWidth="1"/>
    <col min="12" max="12" width="7.83203125" bestFit="1" customWidth="1"/>
    <col min="13" max="13" width="6.83203125" bestFit="1" customWidth="1"/>
    <col min="14" max="14" width="7.83203125" bestFit="1" customWidth="1"/>
  </cols>
  <sheetData>
    <row r="1" spans="1:14" ht="17" thickBot="1" x14ac:dyDescent="0.25"/>
    <row r="2" spans="1:14" ht="17" thickBot="1" x14ac:dyDescent="0.25">
      <c r="A2" t="s">
        <v>13</v>
      </c>
      <c r="C2" s="32" t="s">
        <v>1</v>
      </c>
      <c r="D2" s="33"/>
      <c r="E2" s="34"/>
      <c r="F2" s="32" t="s">
        <v>2</v>
      </c>
      <c r="G2" s="33"/>
      <c r="H2" s="34"/>
      <c r="I2" s="32" t="s">
        <v>0</v>
      </c>
      <c r="J2" s="33"/>
      <c r="K2" s="34"/>
      <c r="L2" s="33" t="s">
        <v>3</v>
      </c>
      <c r="M2" s="33"/>
      <c r="N2" s="34"/>
    </row>
    <row r="3" spans="1:14" x14ac:dyDescent="0.2">
      <c r="B3" s="2" t="s">
        <v>10</v>
      </c>
      <c r="C3" s="28" t="s">
        <v>11</v>
      </c>
      <c r="D3" s="29" t="s">
        <v>12</v>
      </c>
      <c r="E3" s="30" t="s">
        <v>5</v>
      </c>
      <c r="F3" s="28" t="s">
        <v>11</v>
      </c>
      <c r="G3" s="29" t="s">
        <v>12</v>
      </c>
      <c r="H3" s="30" t="s">
        <v>5</v>
      </c>
      <c r="I3" s="28" t="s">
        <v>11</v>
      </c>
      <c r="J3" s="29" t="s">
        <v>12</v>
      </c>
      <c r="K3" s="30" t="s">
        <v>5</v>
      </c>
      <c r="L3" s="28" t="s">
        <v>11</v>
      </c>
      <c r="M3" s="29" t="s">
        <v>12</v>
      </c>
      <c r="N3" s="30" t="s">
        <v>5</v>
      </c>
    </row>
    <row r="4" spans="1:14" x14ac:dyDescent="0.2">
      <c r="A4" s="35" t="s">
        <v>4</v>
      </c>
      <c r="B4" s="3">
        <v>0</v>
      </c>
      <c r="C4" s="6">
        <v>65.159033775329505</v>
      </c>
      <c r="D4" s="18" t="s">
        <v>6</v>
      </c>
      <c r="E4" s="8">
        <f>C4</f>
        <v>65.159033775329505</v>
      </c>
      <c r="F4" s="6">
        <v>7.4201385974883998</v>
      </c>
      <c r="G4" s="7">
        <v>5.5998208522796604</v>
      </c>
      <c r="H4" s="8">
        <f>F4+G4</f>
        <v>13.019959449768059</v>
      </c>
      <c r="I4" s="6">
        <v>15.782096147537199</v>
      </c>
      <c r="J4" s="7">
        <v>1229.86613059043</v>
      </c>
      <c r="K4" s="8">
        <f>I4+J4</f>
        <v>1245.6482267379672</v>
      </c>
      <c r="L4" s="6">
        <v>19.113131999969401</v>
      </c>
      <c r="M4" s="7">
        <v>1.77865028381347E-2</v>
      </c>
      <c r="N4" s="8">
        <f>L4+M4</f>
        <v>19.130918502807535</v>
      </c>
    </row>
    <row r="5" spans="1:14" ht="17" thickBot="1" x14ac:dyDescent="0.25">
      <c r="A5" s="36"/>
      <c r="B5" s="4">
        <v>1</v>
      </c>
      <c r="C5" s="20"/>
      <c r="D5" s="31"/>
      <c r="E5" s="25">
        <f>C5</f>
        <v>0</v>
      </c>
      <c r="F5" s="23">
        <v>10.983896732330299</v>
      </c>
      <c r="G5" s="26" t="s">
        <v>6</v>
      </c>
      <c r="H5" s="25">
        <f>F5</f>
        <v>10.983896732330299</v>
      </c>
      <c r="I5" s="23">
        <v>23.527355909347499</v>
      </c>
      <c r="J5" s="24" t="s">
        <v>6</v>
      </c>
      <c r="K5" s="25">
        <f>I5</f>
        <v>23.527355909347499</v>
      </c>
      <c r="L5" s="23">
        <v>15.8598866462707</v>
      </c>
      <c r="M5" s="24" t="s">
        <v>6</v>
      </c>
      <c r="N5" s="25">
        <f>L5</f>
        <v>15.8598866462707</v>
      </c>
    </row>
    <row r="6" spans="1:14" ht="17" thickTop="1" x14ac:dyDescent="0.2">
      <c r="A6" s="37"/>
      <c r="B6" s="5" t="s">
        <v>5</v>
      </c>
      <c r="C6" s="12">
        <f>C4+C5</f>
        <v>65.159033775329505</v>
      </c>
      <c r="D6" s="13" t="str">
        <f>D4</f>
        <v>--</v>
      </c>
      <c r="E6" s="19">
        <f>E5+E4</f>
        <v>65.159033775329505</v>
      </c>
      <c r="F6" s="12">
        <f>F4+F5</f>
        <v>18.404035329818697</v>
      </c>
      <c r="G6" s="13">
        <f>G4</f>
        <v>5.5998208522796604</v>
      </c>
      <c r="H6" s="19">
        <f>H5+H4</f>
        <v>24.00385618209836</v>
      </c>
      <c r="I6" s="12">
        <f>I4+I5</f>
        <v>39.309452056884695</v>
      </c>
      <c r="J6" s="13">
        <f>J4</f>
        <v>1229.86613059043</v>
      </c>
      <c r="K6" s="19">
        <f>K5+K4</f>
        <v>1269.1755826473147</v>
      </c>
      <c r="L6" s="12">
        <f>L4+L5</f>
        <v>34.973018646240099</v>
      </c>
      <c r="M6" s="13">
        <f>M4</f>
        <v>1.77865028381347E-2</v>
      </c>
      <c r="N6" s="19">
        <f>N5+N4</f>
        <v>34.990805149078234</v>
      </c>
    </row>
    <row r="7" spans="1:14" x14ac:dyDescent="0.2">
      <c r="A7" s="35" t="s">
        <v>7</v>
      </c>
      <c r="B7" s="3">
        <v>0</v>
      </c>
      <c r="C7" s="6">
        <v>2.2311890506744301</v>
      </c>
      <c r="D7" s="7">
        <v>1.1821269989009999E-2</v>
      </c>
      <c r="E7" s="8">
        <f>C7+D7</f>
        <v>2.2430103206634402</v>
      </c>
      <c r="F7" s="6">
        <v>7.9411983489990207E-2</v>
      </c>
      <c r="G7" s="7">
        <v>4.6376523971557599</v>
      </c>
      <c r="H7" s="8">
        <f>F7+G7</f>
        <v>4.7170643806457502</v>
      </c>
      <c r="I7" s="6">
        <v>0.177637338638305</v>
      </c>
      <c r="J7" s="7">
        <v>2.8005373477935702</v>
      </c>
      <c r="K7" s="8">
        <f>I7+J7</f>
        <v>2.978174686431875</v>
      </c>
      <c r="L7" s="9">
        <v>0.77300000000000002</v>
      </c>
      <c r="M7" s="7">
        <v>1.6455411911010701E-2</v>
      </c>
      <c r="N7" s="8">
        <f>L7+M7</f>
        <v>0.78945541191101076</v>
      </c>
    </row>
    <row r="8" spans="1:14" x14ac:dyDescent="0.2">
      <c r="A8" s="36"/>
      <c r="B8" s="4">
        <v>1</v>
      </c>
      <c r="C8" s="14">
        <v>2.2156386661529499</v>
      </c>
      <c r="D8" s="10" t="s">
        <v>6</v>
      </c>
      <c r="E8" s="11">
        <f>C8</f>
        <v>2.2156386661529499</v>
      </c>
      <c r="F8" s="9">
        <v>9.7283601760864202E-2</v>
      </c>
      <c r="G8" s="10" t="s">
        <v>6</v>
      </c>
      <c r="H8" s="11">
        <f>F8</f>
        <v>9.7283601760864202E-2</v>
      </c>
      <c r="I8" s="9">
        <v>0.176554479598999</v>
      </c>
      <c r="J8" s="10" t="s">
        <v>6</v>
      </c>
      <c r="K8" s="11">
        <f>I8</f>
        <v>0.176554479598999</v>
      </c>
      <c r="L8" s="9">
        <v>0.73399999999999999</v>
      </c>
      <c r="M8" s="14">
        <v>1.64690017700195E-2</v>
      </c>
      <c r="N8" s="11">
        <f>L8+M8</f>
        <v>0.75046900177001952</v>
      </c>
    </row>
    <row r="9" spans="1:14" ht="17" thickBot="1" x14ac:dyDescent="0.25">
      <c r="A9" s="36"/>
      <c r="B9" s="4">
        <v>2</v>
      </c>
      <c r="C9" s="15"/>
      <c r="D9" s="16"/>
      <c r="E9" s="17"/>
      <c r="F9" s="15"/>
      <c r="G9" s="16"/>
      <c r="H9" s="17"/>
      <c r="I9" s="15"/>
      <c r="J9" s="16"/>
      <c r="K9" s="17"/>
      <c r="L9" s="23">
        <v>0.72299999999999998</v>
      </c>
      <c r="M9" s="14">
        <v>1.6324996948242101E-2</v>
      </c>
      <c r="N9" s="11">
        <f>L9+M9</f>
        <v>0.73932499694824205</v>
      </c>
    </row>
    <row r="10" spans="1:14" ht="18" thickTop="1" thickBot="1" x14ac:dyDescent="0.25">
      <c r="A10" s="36"/>
      <c r="B10" s="4">
        <v>3</v>
      </c>
      <c r="C10" s="20"/>
      <c r="D10" s="21"/>
      <c r="E10" s="22"/>
      <c r="F10" s="20"/>
      <c r="G10" s="21"/>
      <c r="H10" s="22"/>
      <c r="I10" s="20"/>
      <c r="J10" s="21"/>
      <c r="K10" s="22"/>
      <c r="L10" s="38">
        <v>0.78300000000000003</v>
      </c>
      <c r="M10" s="24" t="s">
        <v>6</v>
      </c>
      <c r="N10" s="25">
        <f>L10</f>
        <v>0.78300000000000003</v>
      </c>
    </row>
    <row r="11" spans="1:14" ht="17" thickTop="1" x14ac:dyDescent="0.2">
      <c r="A11" s="37"/>
      <c r="B11" s="5" t="s">
        <v>5</v>
      </c>
      <c r="C11" s="12">
        <f>C7+C8</f>
        <v>4.4468277168273804</v>
      </c>
      <c r="D11" s="13">
        <f>D7</f>
        <v>1.1821269989009999E-2</v>
      </c>
      <c r="E11" s="19">
        <f>E8+E7</f>
        <v>4.4586489868163905</v>
      </c>
      <c r="F11" s="12">
        <f>F7+F8</f>
        <v>0.17669558525085441</v>
      </c>
      <c r="G11" s="13">
        <f>G7</f>
        <v>4.6376523971557599</v>
      </c>
      <c r="H11" s="19">
        <f>H8+H7</f>
        <v>4.8143479824066144</v>
      </c>
      <c r="I11" s="12">
        <f>I7+I8</f>
        <v>0.354191818237304</v>
      </c>
      <c r="J11" s="13">
        <f>J7</f>
        <v>2.8005373477935702</v>
      </c>
      <c r="K11" s="19">
        <f>K8+K7</f>
        <v>3.1547291660308741</v>
      </c>
      <c r="L11" s="12">
        <f>SUM(L7:L10)</f>
        <v>3.0129999999999999</v>
      </c>
      <c r="M11" s="13">
        <f>SUM(M7:M10)</f>
        <v>4.9249410629272308E-2</v>
      </c>
      <c r="N11" s="19">
        <f>M11+L11</f>
        <v>3.0622494106292724</v>
      </c>
    </row>
    <row r="12" spans="1:14" x14ac:dyDescent="0.2">
      <c r="A12" s="35" t="s">
        <v>8</v>
      </c>
      <c r="B12" s="3">
        <v>0</v>
      </c>
      <c r="C12" s="6">
        <v>0.171458959579467</v>
      </c>
      <c r="D12" s="18" t="s">
        <v>6</v>
      </c>
      <c r="E12" s="8">
        <f>C12</f>
        <v>0.171458959579467</v>
      </c>
      <c r="F12" s="6">
        <v>8.9546680450439398E-2</v>
      </c>
      <c r="G12" s="18" t="s">
        <v>6</v>
      </c>
      <c r="H12" s="8">
        <f>F12</f>
        <v>8.9546680450439398E-2</v>
      </c>
      <c r="I12" s="6">
        <v>0.17900180816650299</v>
      </c>
      <c r="J12" s="7">
        <v>2.8697803020477202</v>
      </c>
      <c r="K12" s="8">
        <f>I12+J12</f>
        <v>3.0487821102142232</v>
      </c>
      <c r="L12" s="6">
        <v>0.71921467781066895</v>
      </c>
      <c r="M12" s="7">
        <v>1.66857242584228E-2</v>
      </c>
      <c r="N12" s="8">
        <f>L12+M12</f>
        <v>0.7359004020690918</v>
      </c>
    </row>
    <row r="13" spans="1:14" x14ac:dyDescent="0.2">
      <c r="A13" s="36"/>
      <c r="B13" s="4">
        <v>1</v>
      </c>
      <c r="C13" s="9"/>
      <c r="D13" s="14"/>
      <c r="E13" s="11"/>
      <c r="F13" s="9"/>
      <c r="G13" s="14"/>
      <c r="H13" s="11"/>
      <c r="I13" s="9">
        <v>0.13208866119384699</v>
      </c>
      <c r="J13" s="10" t="s">
        <v>6</v>
      </c>
      <c r="K13" s="11">
        <f>I13</f>
        <v>0.13208866119384699</v>
      </c>
      <c r="L13" s="9">
        <v>0.86098194122314398</v>
      </c>
      <c r="M13" s="14">
        <v>1.6170024871826099E-2</v>
      </c>
      <c r="N13" s="11">
        <f>L13+M13</f>
        <v>0.87715196609497004</v>
      </c>
    </row>
    <row r="14" spans="1:14" ht="17" thickBot="1" x14ac:dyDescent="0.25">
      <c r="A14" s="36"/>
      <c r="B14" s="4">
        <v>2</v>
      </c>
      <c r="C14" s="20"/>
      <c r="D14" s="21"/>
      <c r="E14" s="22"/>
      <c r="F14" s="20"/>
      <c r="G14" s="21"/>
      <c r="H14" s="22"/>
      <c r="I14" s="20"/>
      <c r="J14" s="21"/>
      <c r="K14" s="22"/>
      <c r="L14" s="23">
        <v>0.79639410972595204</v>
      </c>
      <c r="M14" s="24" t="s">
        <v>6</v>
      </c>
      <c r="N14" s="25">
        <f>L14</f>
        <v>0.79639410972595204</v>
      </c>
    </row>
    <row r="15" spans="1:14" ht="17" thickTop="1" x14ac:dyDescent="0.2">
      <c r="A15" s="37"/>
      <c r="B15" s="5" t="s">
        <v>5</v>
      </c>
      <c r="C15" s="12">
        <f>C12+C13</f>
        <v>0.171458959579467</v>
      </c>
      <c r="D15" s="13">
        <f>0</f>
        <v>0</v>
      </c>
      <c r="E15" s="19">
        <f>E13+E12</f>
        <v>0.171458959579467</v>
      </c>
      <c r="F15" s="12">
        <f>F12+F13</f>
        <v>8.9546680450439398E-2</v>
      </c>
      <c r="G15" s="13">
        <f>0</f>
        <v>0</v>
      </c>
      <c r="H15" s="19">
        <f>H13+H12</f>
        <v>8.9546680450439398E-2</v>
      </c>
      <c r="I15" s="12">
        <f>I12+I13</f>
        <v>0.31109046936035001</v>
      </c>
      <c r="J15" s="13">
        <f>J12</f>
        <v>2.8697803020477202</v>
      </c>
      <c r="K15" s="19">
        <f>K13+K12</f>
        <v>3.1808707714080704</v>
      </c>
      <c r="L15" s="12">
        <f>L13+L14+L12</f>
        <v>2.3765907287597647</v>
      </c>
      <c r="M15" s="13">
        <f>M13+M12</f>
        <v>3.2855749130248899E-2</v>
      </c>
      <c r="N15" s="19">
        <f>M15+L15</f>
        <v>2.4094464778900138</v>
      </c>
    </row>
    <row r="16" spans="1:14" x14ac:dyDescent="0.2">
      <c r="A16" s="35" t="s">
        <v>9</v>
      </c>
      <c r="B16" s="3">
        <v>0</v>
      </c>
      <c r="C16" s="6">
        <v>53.097321271896298</v>
      </c>
      <c r="D16" s="18" t="s">
        <v>6</v>
      </c>
      <c r="E16" s="8">
        <f>C16</f>
        <v>53.097321271896298</v>
      </c>
      <c r="F16" s="6">
        <v>6.7491443157196001</v>
      </c>
      <c r="G16" s="18" t="s">
        <v>6</v>
      </c>
      <c r="H16" s="8">
        <f>F16</f>
        <v>6.7491443157196001</v>
      </c>
      <c r="I16" s="6">
        <v>5.7633290290832502</v>
      </c>
      <c r="J16" s="7">
        <v>1437.3207454681301</v>
      </c>
      <c r="K16" s="8">
        <f>J16+I16</f>
        <v>1443.0840744972134</v>
      </c>
      <c r="L16" s="6">
        <v>20.808690547943101</v>
      </c>
      <c r="M16" s="7">
        <v>2.0713329315185498E-2</v>
      </c>
      <c r="N16" s="8">
        <f>L16+M16</f>
        <v>20.829403877258287</v>
      </c>
    </row>
    <row r="17" spans="1:14" ht="17" thickBot="1" x14ac:dyDescent="0.25">
      <c r="A17" s="36"/>
      <c r="B17" s="4">
        <v>1</v>
      </c>
      <c r="C17" s="27"/>
      <c r="D17" s="21"/>
      <c r="E17" s="22"/>
      <c r="F17" s="27"/>
      <c r="G17" s="21"/>
      <c r="H17" s="22"/>
      <c r="I17" s="23">
        <v>4.3045220375061</v>
      </c>
      <c r="J17" s="24" t="s">
        <v>6</v>
      </c>
      <c r="K17" s="25">
        <f>I17</f>
        <v>4.3045220375061</v>
      </c>
      <c r="L17" s="23">
        <v>42.603114604949901</v>
      </c>
      <c r="M17" s="24" t="s">
        <v>6</v>
      </c>
      <c r="N17" s="25">
        <f>L17</f>
        <v>42.603114604949901</v>
      </c>
    </row>
    <row r="18" spans="1:14" ht="17" thickTop="1" x14ac:dyDescent="0.2">
      <c r="A18" s="37"/>
      <c r="B18" s="5" t="s">
        <v>5</v>
      </c>
      <c r="C18" s="12">
        <f>C16</f>
        <v>53.097321271896298</v>
      </c>
      <c r="D18" s="13">
        <v>0</v>
      </c>
      <c r="E18" s="19">
        <f>E17+E16</f>
        <v>53.097321271896298</v>
      </c>
      <c r="F18" s="12">
        <f>F16</f>
        <v>6.7491443157196001</v>
      </c>
      <c r="G18" s="13">
        <v>0</v>
      </c>
      <c r="H18" s="19">
        <f>H17+H16</f>
        <v>6.7491443157196001</v>
      </c>
      <c r="I18" s="12">
        <f>I17+I16</f>
        <v>10.06785106658935</v>
      </c>
      <c r="J18" s="13">
        <f>J16</f>
        <v>1437.3207454681301</v>
      </c>
      <c r="K18" s="19">
        <f>J18+I18</f>
        <v>1447.3885965347195</v>
      </c>
      <c r="L18" s="12">
        <f>L17+L16</f>
        <v>63.411805152893002</v>
      </c>
      <c r="M18" s="13">
        <f>M16</f>
        <v>2.0713329315185498E-2</v>
      </c>
      <c r="N18" s="19">
        <f>M18+L18</f>
        <v>63.432518482208188</v>
      </c>
    </row>
    <row r="22" spans="1:14" x14ac:dyDescent="0.2">
      <c r="A22" s="1"/>
    </row>
    <row r="23" spans="1:14" x14ac:dyDescent="0.2">
      <c r="A23" s="1"/>
    </row>
    <row r="24" spans="1:14" x14ac:dyDescent="0.2">
      <c r="A24" s="1"/>
    </row>
    <row r="25" spans="1:14" x14ac:dyDescent="0.2">
      <c r="A25" s="1"/>
    </row>
    <row r="29" spans="1:14" x14ac:dyDescent="0.2">
      <c r="C29" s="2"/>
    </row>
  </sheetData>
  <mergeCells count="8">
    <mergeCell ref="C2:E2"/>
    <mergeCell ref="I2:K2"/>
    <mergeCell ref="F2:H2"/>
    <mergeCell ref="L2:N2"/>
    <mergeCell ref="A16:A18"/>
    <mergeCell ref="A12:A15"/>
    <mergeCell ref="A7:A1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Flocco</dc:creator>
  <cp:lastModifiedBy>Dominic Flocco</cp:lastModifiedBy>
  <dcterms:created xsi:type="dcterms:W3CDTF">2025-03-08T20:34:07Z</dcterms:created>
  <dcterms:modified xsi:type="dcterms:W3CDTF">2025-06-23T18:05:53Z</dcterms:modified>
</cp:coreProperties>
</file>